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封面2019nb" sheetId="1" r:id="rId1"/>
    <sheet name="目录2019nb" sheetId="2" r:id="rId2"/>
    <sheet name="医疗资2019nb01" sheetId="3" r:id="rId3"/>
    <sheet name="医疗2019nb02" sheetId="4" r:id="rId4"/>
    <sheet name="医疗暂2019nb03" sheetId="5" r:id="rId5"/>
    <sheet name="其医资2019nb04" sheetId="6" r:id="rId6"/>
    <sheet name="其医收支2019nb05-1" sheetId="7" r:id="rId7"/>
    <sheet name="其医收支2019nb05-2" sheetId="8" r:id="rId8"/>
    <sheet name="其医暂2019nb06" sheetId="9" r:id="rId9"/>
    <sheet name="居民资2019nb07" sheetId="10" r:id="rId10"/>
    <sheet name="居民收支2019nb08" sheetId="11" r:id="rId11"/>
    <sheet name="居民医疗暂2019n09" sheetId="12" r:id="rId12"/>
    <sheet name="生育资2019nb10" sheetId="13" r:id="rId13"/>
    <sheet name="生育2019nb11" sheetId="14" r:id="rId14"/>
    <sheet name="生育暂2019nb12" sheetId="15" r:id="rId15"/>
    <sheet name="封闭资2019nbf01" sheetId="16" r:id="rId16"/>
    <sheet name="封闭收支2019nbf02" sheetId="17" r:id="rId17"/>
    <sheet name="封闭其医收支2019nbf03-1" sheetId="18" r:id="rId18"/>
    <sheet name="封闭其医收支2019nbf03-2" sheetId="19" r:id="rId19"/>
    <sheet name="封闭生育收支2019nbf04" sheetId="20" r:id="rId20"/>
    <sheet name="补充资料表一2019nbb01" sheetId="21" r:id="rId21"/>
    <sheet name="补充资料表二2019nbb02" sheetId="22" r:id="rId22"/>
    <sheet name="补充资料表三2019nbb03" sheetId="23" r:id="rId23"/>
    <sheet name="补充资料表四2019nb04" sheetId="24" r:id="rId24"/>
    <sheet name="补充资料表五2019nbb05" sheetId="25" r:id="rId25"/>
  </sheets>
  <calcPr calcId="144525"/>
  <oleSize ref="A1"/>
</workbook>
</file>

<file path=xl/sharedStrings.xml><?xml version="1.0" encoding="utf-8"?>
<sst xmlns="http://schemas.openxmlformats.org/spreadsheetml/2006/main" count="1424" uniqueCount="507">
  <si>
    <t>附件1</t>
  </si>
  <si>
    <t>2 0 1 9 年 度 医疗、生育 保 险 基 金 年 报 表</t>
  </si>
  <si>
    <t>编制单位：</t>
  </si>
  <si>
    <t>金寨县医疗保障局</t>
  </si>
  <si>
    <t>单位负责人：</t>
  </si>
  <si>
    <t>黄劲松</t>
  </si>
  <si>
    <t>财务负责人：</t>
  </si>
  <si>
    <t>制表人：</t>
  </si>
  <si>
    <t>李守悦</t>
  </si>
  <si>
    <t>报出时间：</t>
  </si>
  <si>
    <t>2020年1月17日</t>
  </si>
  <si>
    <t>国家医保局 印 制</t>
  </si>
  <si>
    <t>2019 年 12 月</t>
  </si>
  <si>
    <t>目     录</t>
  </si>
  <si>
    <t>一、职工基本医疗保险基金资产负债表 ………………………………………………………………………………………</t>
  </si>
  <si>
    <t>年报 01 表</t>
  </si>
  <si>
    <t>二、职工基本医疗保险基金收支表 ………………………………………………………………………………………</t>
  </si>
  <si>
    <t>年报 02 表</t>
  </si>
  <si>
    <t>三、职工基本医疗保险基金暂收、暂付款明细表……………………………………………………………………</t>
  </si>
  <si>
    <t>年报 03 表</t>
  </si>
  <si>
    <t>四、其他医疗保险基金资产负债表 ………………………………………………………………………………………</t>
  </si>
  <si>
    <t>年报 04 表</t>
  </si>
  <si>
    <t>五、其他医疗保险基金收支表 ………………………………………………………………………………………</t>
  </si>
  <si>
    <t>年报 05-1、05-2 表</t>
  </si>
  <si>
    <t>六、其他医疗保险基金暂收、暂付款明细表 ………………………………………………………………………………………</t>
  </si>
  <si>
    <t>年报 06 表</t>
  </si>
  <si>
    <t>七、居民基本医疗保险基金资产负债表 ………………………………………………………………………………………</t>
  </si>
  <si>
    <t>年报 07 表</t>
  </si>
  <si>
    <t>八、城乡居民基本医疗保险基金收支表 ………………………………………………………………………………………</t>
  </si>
  <si>
    <t>年报 08 表</t>
  </si>
  <si>
    <t>九、城乡居民基本医疗保险基金暂收、暂付款明细表 ………………………………………………………………………………………</t>
  </si>
  <si>
    <t>年报 09 表</t>
  </si>
  <si>
    <t>十、生育保险基金资产负债表 ………………………………………………………………………………………</t>
  </si>
  <si>
    <t>年报 10 表</t>
  </si>
  <si>
    <t>十一、生育保险基金收支表 ………………………………………………………………………………………</t>
  </si>
  <si>
    <t>年报 11 表</t>
  </si>
  <si>
    <t>十二、生育保险基金暂收、暂付款明细表……………………………………………………………………………</t>
  </si>
  <si>
    <t>年报 12 表</t>
  </si>
  <si>
    <t>十三、铁路、电力、远洋运输等企业基本医疗、生育保险基金资产负债表……………………………………………………………………………</t>
  </si>
  <si>
    <t>年报 附01 表</t>
  </si>
  <si>
    <t>十四、铁路、电力、远洋运输等企业基本医疗保险基金收支表………………………………………………………………………………………</t>
  </si>
  <si>
    <t>年报 附02 表</t>
  </si>
  <si>
    <t>十五、铁路、电力、远洋运输等企业其他医疗保险基金收支表 ………………………………………………………………………………………</t>
  </si>
  <si>
    <t>年报 附03-1、03-2表</t>
  </si>
  <si>
    <t>十六、铁路、电力、远洋运输等企业生育保险基金收支表 ………………………………………………………………………………………</t>
  </si>
  <si>
    <t>年报 附04 表</t>
  </si>
  <si>
    <t>十七、医疗、生育保险基金资产负债补充资料表 ………………………………………………………………………………………</t>
  </si>
  <si>
    <t>年报 补01 表</t>
  </si>
  <si>
    <t>十八、医疗、生育保险征缴收入及待遇发放补充资料表 ………………………………………………………………………………………</t>
  </si>
  <si>
    <t>年报 补02 表</t>
  </si>
  <si>
    <t>十九、医疗、生育保险基金征缴收入补充资料表 ………………………………………………………………………………………</t>
  </si>
  <si>
    <t>年报 补03 表</t>
  </si>
  <si>
    <t>二十、医疗、生育保险基金其他收支明细表 ………………………………………………………………………………………</t>
  </si>
  <si>
    <t>年报 补04 表</t>
  </si>
  <si>
    <t>二十一、城乡医疗救助资金收支情况表 ………………………………………………………………………………………</t>
  </si>
  <si>
    <t>年报 补05 表</t>
  </si>
  <si>
    <t xml:space="preserve">  职工基本医疗保险基金资产负债表</t>
  </si>
  <si>
    <t>年报01表</t>
  </si>
  <si>
    <t>单位：</t>
  </si>
  <si>
    <t>2019年</t>
  </si>
  <si>
    <t>单位:元</t>
  </si>
  <si>
    <t>项    目</t>
  </si>
  <si>
    <t>年初数</t>
  </si>
  <si>
    <t>年末数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</si>
  <si>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</si>
  <si>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</si>
  <si>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</si>
  <si>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</si>
  <si>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</si>
  <si>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</si>
  <si>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</si>
  <si>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</si>
  <si>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</si>
  <si>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</si>
  <si>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</si>
  <si>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</si>
  <si>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</si>
  <si>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</si>
  <si>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</si>
  <si>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</si>
  <si>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</si>
  <si>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</si>
  <si>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</si>
  <si>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</si>
  <si>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</si>
  <si>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</si>
  <si>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</si>
  <si>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</si>
  <si>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</si>
  <si>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</si>
  <si>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</si>
  <si>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</si>
  <si>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</si>
  <si>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   蓝色无占位符‘--’单元格为取数公式，系统自动取数，不需要录入。蓝色有占位符‘--’单元格不用录入。</t>
  </si>
  <si>
    <t>职工基本医疗保险基金收支表</t>
  </si>
  <si>
    <t>年报02表</t>
  </si>
  <si>
    <t>项目</t>
  </si>
  <si>
    <t>合  计</t>
  </si>
  <si>
    <t>统账结合</t>
  </si>
  <si>
    <t>单建统筹基金</t>
  </si>
  <si>
    <t xml:space="preserve">小计
</t>
  </si>
  <si>
    <t>基本医疗保险统筹基金</t>
  </si>
  <si>
    <t>医疗保险个人账户基金</t>
  </si>
  <si>
    <t>一、基本医疗保险费收入</t>
  </si>
  <si>
    <t>一、基本医疗保险待遇支出</t>
  </si>
  <si>
    <t xml:space="preserve">  （一）单位缴纳</t>
  </si>
  <si>
    <t xml:space="preserve">   (一)在职职工医疗保险待遇支出</t>
  </si>
  <si>
    <t xml:space="preserve">  （二）个人缴纳</t>
  </si>
  <si>
    <t>其中：（1）住院支出</t>
  </si>
  <si>
    <t>二、利息收入</t>
  </si>
  <si>
    <t xml:space="preserve">      （2） 门诊大病</t>
  </si>
  <si>
    <t xml:space="preserve">  （一）定期利息</t>
  </si>
  <si>
    <t xml:space="preserve">      （3） 门诊统筹</t>
  </si>
  <si>
    <t xml:space="preserve">  （二）活期利息</t>
  </si>
  <si>
    <t xml:space="preserve">      （4）普通门诊支出</t>
  </si>
  <si>
    <t>--</t>
  </si>
  <si>
    <t>三、财政补贴收入</t>
  </si>
  <si>
    <t xml:space="preserve">      （5）定点药店医药费支出</t>
  </si>
  <si>
    <t xml:space="preserve">      （6）生育医疗费用支出</t>
  </si>
  <si>
    <t xml:space="preserve">      （7）生育津贴支出</t>
  </si>
  <si>
    <t xml:space="preserve">      （8）其他</t>
  </si>
  <si>
    <t>四、其他收入</t>
  </si>
  <si>
    <t>(二)退休人员医疗保险待遇支出</t>
  </si>
  <si>
    <t xml:space="preserve">  其中：滞纳金</t>
  </si>
  <si>
    <t>五、待转保险费收入</t>
  </si>
  <si>
    <t xml:space="preserve">      （2）门诊大病</t>
  </si>
  <si>
    <t>六、待转利息收入</t>
  </si>
  <si>
    <t xml:space="preserve">      （3）门诊统筹</t>
  </si>
  <si>
    <t xml:space="preserve">      （5）定点药店医药费</t>
  </si>
  <si>
    <t xml:space="preserve">      （6）其他</t>
  </si>
  <si>
    <t>二、其他支出</t>
  </si>
  <si>
    <t xml:space="preserve">     其中：划转长期护理保险支出</t>
  </si>
  <si>
    <t>七、转移收入</t>
  </si>
  <si>
    <t>三、转移支出</t>
  </si>
  <si>
    <t>小      计</t>
  </si>
  <si>
    <t>八、上级补助收入</t>
  </si>
  <si>
    <t>四、上解上级支出</t>
  </si>
  <si>
    <t>九、下级上解收入</t>
  </si>
  <si>
    <t>五、补助下级支出</t>
  </si>
  <si>
    <t>本年收入合计</t>
  </si>
  <si>
    <t>本年支出合计</t>
  </si>
  <si>
    <t>本年收支结余</t>
  </si>
  <si>
    <t>十、上年结余</t>
  </si>
  <si>
    <t>六、年末滚存结余</t>
  </si>
  <si>
    <t xml:space="preserve">    其中：待转基金</t>
  </si>
  <si>
    <t>总      计</t>
  </si>
  <si>
    <t>注：1.“生育医疗费用支出”和“生育津贴支出”项目由生育保险与职工基本医疗保险合并实施的统筹地区填列,且不再单列生育保险基金收入。</t>
  </si>
  <si>
    <t xml:space="preserve">    2.根据《关于印发&lt;社会保险基金财务制度&gt;的通知》财社〔2017〕144号，职工基本医保统筹基金待遇支出包括住院费用支出、门诊大病和门诊统筹费用支出，以及生育保险与职工基本</t>
  </si>
  <si>
    <t>医疗保险合并实施的统筹地区，包含生育医疗费用支出和生育津贴支出；职工基本医保个人账户待遇支出包括门诊费用支出、住院费用支出、在定点零售药店发生的医药费用支出；</t>
  </si>
  <si>
    <t xml:space="preserve">    3.开展长期护理保险制度试点的统筹地区，划转长期护理保险基金的支出在“划转长期护理保险支出”中列支。     </t>
  </si>
  <si>
    <t xml:space="preserve">    4.纵向公式：1=2+3；4=5+6；21=1+4+7+11+12+13+14+20；25=21+22+23；29=25+27；31=32+33+34+35+36+37+38+39；40=41+42+43+44+45+46；50=30+47+49；54=50+51+52；56=27+55；</t>
  </si>
  <si>
    <t>职工基本医疗保险基金暂收、暂付款明细表</t>
  </si>
  <si>
    <t>年报03表</t>
  </si>
  <si>
    <t>暂    收     款</t>
  </si>
  <si>
    <t>暂   付   款</t>
  </si>
  <si>
    <t>金   额</t>
  </si>
  <si>
    <t>备     注</t>
  </si>
  <si>
    <t xml:space="preserve"> 备      注</t>
  </si>
  <si>
    <t xml:space="preserve">  一、暂收医疗保险费</t>
  </si>
  <si>
    <t>26</t>
  </si>
  <si>
    <t xml:space="preserve">  一、垫付医疗费</t>
  </si>
  <si>
    <t xml:space="preserve">  二、暂存未付医疗费</t>
  </si>
  <si>
    <t>27</t>
  </si>
  <si>
    <t xml:space="preserve">  二、跨省异地就医预付金</t>
  </si>
  <si>
    <t xml:space="preserve">     其中：暂存保证金</t>
  </si>
  <si>
    <t>28</t>
  </si>
  <si>
    <t xml:space="preserve">  三、国家组织药品集中采购资金</t>
  </si>
  <si>
    <t xml:space="preserve">  三、跨省异地就医预付金</t>
  </si>
  <si>
    <t>29</t>
  </si>
  <si>
    <t xml:space="preserve">  四、先行支付待遇</t>
  </si>
  <si>
    <t xml:space="preserve">  四、其他</t>
  </si>
  <si>
    <t>30</t>
  </si>
  <si>
    <t xml:space="preserve">  五、其他</t>
  </si>
  <si>
    <t>31</t>
  </si>
  <si>
    <t>32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</si>
  <si>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</si>
  <si>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</si>
  <si>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</si>
  <si>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</si>
  <si>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</si>
  <si>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</si>
  <si>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</si>
  <si>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</si>
  <si>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</si>
  <si>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</si>
  <si>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</si>
  <si>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</si>
  <si>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</si>
  <si>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</si>
  <si>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</si>
  <si>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</si>
  <si>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</si>
  <si>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</si>
  <si>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</si>
  <si>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</si>
  <si>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</si>
  <si>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</si>
  <si>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</si>
  <si>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</si>
  <si>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</si>
  <si>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</si>
  <si>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</si>
  <si>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</si>
  <si>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</si>
  <si>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</si>
  <si>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</si>
  <si>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注：纵向公式：25=1+2+4+5；50=26+27+28+29+30；</t>
  </si>
  <si>
    <t xml:space="preserve">         蓝色无占位符‘--’单元格为取数公式，系统自动取数，不需要录入。蓝色有占位符‘--’单元格不用录入。</t>
  </si>
  <si>
    <t xml:space="preserve">  其他医疗保险基金资产负债表</t>
  </si>
  <si>
    <t>年报04表</t>
  </si>
  <si>
    <t>单位：元</t>
  </si>
  <si>
    <t xml:space="preserve">           项    目</t>
  </si>
  <si>
    <t xml:space="preserve">      借入借款</t>
  </si>
  <si>
    <t xml:space="preserve">    离休人员医疗保障基金</t>
  </si>
  <si>
    <t xml:space="preserve">    伤残人员医疗保障基金</t>
  </si>
  <si>
    <t xml:space="preserve">    公务员医疗补助基金</t>
  </si>
  <si>
    <t xml:space="preserve">    职工大额医疗费用补助基金</t>
  </si>
  <si>
    <t xml:space="preserve">    企业补充医疗保险基金</t>
  </si>
  <si>
    <t xml:space="preserve">    其他补充医疗保险基金</t>
  </si>
  <si>
    <t>纵向公式：1=2+3+4+5+6；7=8+9；10=11+12+13+14+15+16；</t>
  </si>
  <si>
    <t>蓝色无占位符‘--’单元格为取数公式，系统自动取数，不需要录入。蓝色有占位符‘--’单元格不用录入。</t>
  </si>
  <si>
    <t>其他医疗保险基金收支表</t>
  </si>
  <si>
    <t>年报 05-1表</t>
  </si>
  <si>
    <t>项      目</t>
  </si>
  <si>
    <t>金      额</t>
  </si>
  <si>
    <t>一、离休人员医疗保障基金</t>
  </si>
  <si>
    <t>——</t>
  </si>
  <si>
    <t xml:space="preserve">    （一）离休人员医疗保险费收入</t>
  </si>
  <si>
    <t xml:space="preserve">    （一）医疗费支出</t>
  </si>
  <si>
    <t xml:space="preserve">    （二）利息收入</t>
  </si>
  <si>
    <t xml:space="preserve">      其中：住院支出</t>
  </si>
  <si>
    <t xml:space="preserve">    （三）财政补贴收入</t>
  </si>
  <si>
    <t xml:space="preserve">            门诊支出</t>
  </si>
  <si>
    <t xml:space="preserve">    （四）其他收入</t>
  </si>
  <si>
    <t xml:space="preserve">            其他</t>
  </si>
  <si>
    <t xml:space="preserve">    （五）上级补助收入</t>
  </si>
  <si>
    <t xml:space="preserve">    （二）其他支出</t>
  </si>
  <si>
    <t xml:space="preserve">    （六）下级上解收入</t>
  </si>
  <si>
    <t xml:space="preserve">    （三）补助下级支出</t>
  </si>
  <si>
    <t xml:space="preserve">    （四）上解上级支出</t>
  </si>
  <si>
    <t xml:space="preserve">    （七）上年结余</t>
  </si>
  <si>
    <t xml:space="preserve">    （五）年末滚存结余</t>
  </si>
  <si>
    <t>二、伤残人员医疗保障基金</t>
  </si>
  <si>
    <t xml:space="preserve">    （一）伤残人员医疗保险费收入</t>
  </si>
  <si>
    <t xml:space="preserve">    （一）伤残人员医疗费支出</t>
  </si>
  <si>
    <t>三、公务员医疗补助基金</t>
  </si>
  <si>
    <t xml:space="preserve">    （一）公务员医疗保险费收入</t>
  </si>
  <si>
    <t xml:space="preserve">    （一）公务员医疗费支出</t>
  </si>
  <si>
    <t xml:space="preserve">    其中：住院支出</t>
  </si>
  <si>
    <t xml:space="preserve">          门诊支出</t>
  </si>
  <si>
    <t xml:space="preserve">          其他</t>
  </si>
  <si>
    <t xml:space="preserve">    （三）补助下级支出  </t>
  </si>
  <si>
    <t>注：纵向公式：9=2+3+4+5+6+7；19=13+14+15+16+17+18；30=23+24+25+26+27+28；40=33+37+38+39；41=9+10-40；50=44+47+48+49；51=19+20-50；61=54+58+59+60；62=30+31-61；</t>
  </si>
  <si>
    <t>年报 05-2表</t>
  </si>
  <si>
    <t>四、职工大额医疗费用补助基金</t>
  </si>
  <si>
    <t xml:space="preserve">    （一）职工大额医疗费收入</t>
  </si>
  <si>
    <t xml:space="preserve">    （一）职工大额医疗费支出</t>
  </si>
  <si>
    <t xml:space="preserve">    （二）购买商业保险大额保险支出</t>
  </si>
  <si>
    <t xml:space="preserve">    （六 ）下级上解收入</t>
  </si>
  <si>
    <t xml:space="preserve">    （三）其他支出</t>
  </si>
  <si>
    <t xml:space="preserve">    （四）补助下级支出</t>
  </si>
  <si>
    <t xml:space="preserve">    （五）上解上级支出</t>
  </si>
  <si>
    <t xml:space="preserve">    （六）年末滚存结余</t>
  </si>
  <si>
    <t>五、企业补充医疗保险基金</t>
  </si>
  <si>
    <t xml:space="preserve">    （一）企业补充医疗保险费收入</t>
  </si>
  <si>
    <t xml:space="preserve">    （一）企业补充医疗保险医疗费支出</t>
  </si>
  <si>
    <t>六、其他补充医疗保险基金</t>
  </si>
  <si>
    <t xml:space="preserve">    （一）其他补充医疗保险费收入</t>
  </si>
  <si>
    <t xml:space="preserve">    （一）其他补充医疗保险医疗费支出</t>
  </si>
  <si>
    <t>注：纵向公式：10=2+3+4+5+6+7；21=14+15+16+17+18+19；32=25+26+27+28+29+30；43=35+39+40+41+42；44=10+11-43；54=47+51+52+53；55=21+22-54；65=58+62+63+64；66=32+33-65；</t>
  </si>
  <si>
    <t xml:space="preserve"> 其他医疗保险基金暂收、暂付款明细表</t>
  </si>
  <si>
    <t>年报 06表</t>
  </si>
  <si>
    <t>暂 收 款</t>
  </si>
  <si>
    <t>暂 付 款</t>
  </si>
  <si>
    <t xml:space="preserve"> 一、暂收医疗费</t>
  </si>
  <si>
    <t xml:space="preserve"> 二、暂存未付医疗费</t>
  </si>
  <si>
    <t xml:space="preserve"> 三、跨省异地就医预付金</t>
  </si>
  <si>
    <t xml:space="preserve">  三、其他</t>
  </si>
  <si>
    <t xml:space="preserve"> 四、其他</t>
  </si>
  <si>
    <t xml:space="preserve">注：纵向公式：25=1+2+3+4；50=26+27+28； </t>
  </si>
  <si>
    <t>城乡居民基本医疗保险基金资产负债表</t>
  </si>
  <si>
    <t>年报 07表</t>
  </si>
  <si>
    <t>单位:</t>
  </si>
  <si>
    <t>项        目</t>
  </si>
  <si>
    <t>合计</t>
  </si>
  <si>
    <t>城镇居民</t>
  </si>
  <si>
    <t>新农合</t>
  </si>
  <si>
    <t>城乡居民</t>
  </si>
  <si>
    <t>合并实施的城乡居民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</si>
  <si>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</si>
  <si>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</si>
  <si>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</si>
  <si>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</si>
  <si>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借入款项</t>
  </si>
  <si>
    <t xml:space="preserve">    暂收款</t>
  </si>
  <si>
    <t xml:space="preserve">    其中:风险调剂金</t>
  </si>
  <si>
    <t xml:space="preserve">纵向公式：1=2+3+4+5; 6=7+8; </t>
  </si>
  <si>
    <t>横向公式：年初数合计=城镇居民+新农合+合并实施的城乡居民；季末数合计=城镇居民+新农合+合并实施的城乡居民；</t>
  </si>
  <si>
    <t>居民基本医疗保险基金收支表</t>
  </si>
  <si>
    <t>年报 08表</t>
  </si>
  <si>
    <t>项         目</t>
  </si>
  <si>
    <t>其中：个人缴费收入</t>
  </si>
  <si>
    <t>其中：</t>
  </si>
  <si>
    <t>住院支出</t>
  </si>
  <si>
    <t xml:space="preserve">     单位对职工家属的资助收入</t>
  </si>
  <si>
    <t>门诊大病</t>
  </si>
  <si>
    <t xml:space="preserve">      集体扶持收入</t>
  </si>
  <si>
    <t>门诊统筹</t>
  </si>
  <si>
    <t xml:space="preserve">      城乡医疗救助资助收入</t>
  </si>
  <si>
    <t>其他</t>
  </si>
  <si>
    <t xml:space="preserve"> 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</si>
  <si>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</si>
  <si>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</si>
  <si>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</si>
  <si>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</si>
  <si>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 xml:space="preserve">  1.中央财政补助</t>
  </si>
  <si>
    <t xml:space="preserve">    （二）大病保险其他支出</t>
  </si>
  <si>
    <t xml:space="preserve">  2.省级财政补助</t>
  </si>
  <si>
    <t xml:space="preserve">  3.市及市以下各级财政补助</t>
  </si>
  <si>
    <t>三、其他支出</t>
  </si>
  <si>
    <t>小    计</t>
  </si>
  <si>
    <t>五、上级补助收入</t>
  </si>
  <si>
    <t>四、补助下级支出</t>
  </si>
  <si>
    <t>六、下级上解收入</t>
  </si>
  <si>
    <t>五、上解上级支出</t>
  </si>
  <si>
    <t>七、上年结余</t>
  </si>
  <si>
    <t>六、滚存结余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</si>
  <si>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</si>
  <si>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</si>
  <si>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</si>
  <si>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</si>
  <si>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</si>
  <si>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</si>
  <si>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4.“城乡医疗救助资助收入”项反映城乡医疗救助基金等资助参保对象缴纳的保费收入；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</si>
  <si>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</si>
  <si>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</si>
  <si>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7.“大病保险待遇支出”反应经办机构自行经办的项目。</t>
  </si>
  <si>
    <t>勾稽关系：1.基本医疗保险费收入=个人缴费收入+单位对家属的资助收入+集体扶持收入+城乡医疗救助资助收入+其他；基本医疗保险待遇支出=住院支出+门诊大病+门诊统筹+其他；</t>
  </si>
  <si>
    <t>纵向公式：1=2+3+4+5+6; 7=8+9; 17=1+7+10+14; 22=17+19+20; 27=23+25;  37=38+39; 42=27+35+39; 48=42+45+46; 50=22+24-48;52=48+50;</t>
  </si>
  <si>
    <t>横向公式：合计=城镇居民+新农合+合并实施的城乡居民；</t>
  </si>
  <si>
    <t xml:space="preserve"> 居民基本医疗保险基金暂收、暂付款明细表</t>
  </si>
  <si>
    <t>年报 09表</t>
  </si>
  <si>
    <t>总计</t>
  </si>
  <si>
    <t>注：纵向公式：25=1+2+3+4；50=26+27+28+29+30；</t>
  </si>
  <si>
    <t>横向公式：暂收款合计=城镇居民+新农合+合并实施的城乡居民；暂付款合计=城镇居民+新农合+合并实施的城乡居民；</t>
  </si>
  <si>
    <t xml:space="preserve">  生育保险基金资产负债表</t>
  </si>
  <si>
    <t>年报 10表</t>
  </si>
  <si>
    <t xml:space="preserve">纵向公式：1=2+3+4+5+6; 7=8+9; </t>
  </si>
  <si>
    <t>生育保险基金收支表</t>
  </si>
  <si>
    <t>年报11表</t>
  </si>
  <si>
    <t>一、生育保险费收入</t>
  </si>
  <si>
    <t>一、生育保险待遇支出</t>
  </si>
  <si>
    <t xml:space="preserve">    （一）生育保险津贴支出</t>
  </si>
  <si>
    <t xml:space="preserve">        其中：女职工生育保险津贴支出</t>
  </si>
  <si>
    <t xml:space="preserve">    （二）生育医疗费支出</t>
  </si>
  <si>
    <t xml:space="preserve">    （三）计划生育手术医疗费支出</t>
  </si>
  <si>
    <t xml:space="preserve">    （四）其他</t>
  </si>
  <si>
    <t>六、上级补助收入</t>
  </si>
  <si>
    <t>四、 补助下级支出</t>
  </si>
  <si>
    <t>七、下级上解收入</t>
  </si>
  <si>
    <t>五、 上解上级支出</t>
  </si>
  <si>
    <t>八、上年结余</t>
  </si>
  <si>
    <t>注：纵向公式：11=1+2+3+4；17=11+14+15；25=17+21；26=27+29+30+31；36=26+32；42=36+39+40；46=17+21-42；50=42+46；</t>
  </si>
  <si>
    <t>生育保险基金暂收、暂付款明细表</t>
  </si>
  <si>
    <t>年报 12表</t>
  </si>
  <si>
    <t>一、生育保险基金暂收款</t>
  </si>
  <si>
    <t>一、生育保险基金暂付款</t>
  </si>
  <si>
    <t xml:space="preserve">注：纵向公式：25=1；50=26；
</t>
  </si>
  <si>
    <t xml:space="preserve">  铁路、电力、远洋运输等企业基本医疗、生育保险基金资产负债表</t>
  </si>
  <si>
    <t>年报附01表</t>
  </si>
  <si>
    <t>基本医疗</t>
  </si>
  <si>
    <t>单建统筹</t>
  </si>
  <si>
    <t>其它医疗</t>
  </si>
  <si>
    <t>生育</t>
  </si>
  <si>
    <t>统筹基金</t>
  </si>
  <si>
    <t>个人账户</t>
  </si>
  <si>
    <t xml:space="preserve">      银行存款</t>
  </si>
  <si>
    <t>纵向公式：1=2+3+4+5+6+7；8=9+10；</t>
  </si>
  <si>
    <t>横向公式：年初数合计=统筹基金+个人账户+单建统筹+其它医疗+生育；年末数合计=统筹基金+个人账户+单建统筹+其它医疗+生育；</t>
  </si>
  <si>
    <t>蓝色无‘--’单元格为取数公式，系统自动取数，不需要录入。蓝色有占位符‘--’单元格不用录入。</t>
  </si>
  <si>
    <t>铁路、电力、远洋运输等企业基本医疗保险基金收支表</t>
  </si>
  <si>
    <t>年报附02表</t>
  </si>
  <si>
    <t>小计</t>
  </si>
  <si>
    <t>小 计</t>
  </si>
  <si>
    <t xml:space="preserve">    （一）单位缴费</t>
  </si>
  <si>
    <t>(一) 在职职工医疗保险待遇支出</t>
  </si>
  <si>
    <t xml:space="preserve">    （二）个人缴费</t>
  </si>
  <si>
    <t>(二) 退休人员医疗保险待遇支出</t>
  </si>
  <si>
    <t xml:space="preserve">   （一）定期利息</t>
  </si>
  <si>
    <t xml:space="preserve">   （二）活期利息</t>
  </si>
  <si>
    <t xml:space="preserve">    其中：滞纳金</t>
  </si>
  <si>
    <t>小   计</t>
  </si>
  <si>
    <t>———</t>
  </si>
  <si>
    <t>注：纵向公式：1=2+3；14=1+4+7+8+10+11+12；19=14+16+17；25=19+22；26=27+28；39=26+33+37；44=39+41+42；47=19+22-44；50=44+47；</t>
  </si>
  <si>
    <t>横向公式：统账结合小计=基本医疗保险统筹基金+医疗保险个人账户基金；收入合计=统账结合小计+单建统筹基金；支出合计=统账结合小计+单建统筹基金；</t>
  </si>
  <si>
    <t>铁路、电力、远洋运输等企业其他医疗保险基金收支表</t>
  </si>
  <si>
    <t>年报附03-1表</t>
  </si>
  <si>
    <t xml:space="preserve">    （一）离休人员医疗保障基金收入</t>
  </si>
  <si>
    <t xml:space="preserve">    （一）离休人员医疗费支出</t>
  </si>
  <si>
    <t xml:space="preserve">    （二）补助下级支出</t>
  </si>
  <si>
    <t xml:space="preserve">    （三）上解上级支出</t>
  </si>
  <si>
    <t xml:space="preserve">    （四）年末滚存结余</t>
  </si>
  <si>
    <t xml:space="preserve">    （一）伤残人员医疗保障基金收入</t>
  </si>
  <si>
    <t>注：纵向公式：8=2+3+4+5+6+7；18=12+13+14+15+16+17；27=21+25+26；28=8+9-27；37=31+35+36；38=18+19-37；</t>
  </si>
  <si>
    <t>年报附03-2表</t>
  </si>
  <si>
    <t>三、补充医疗保险基金</t>
  </si>
  <si>
    <t xml:space="preserve">    （一）补充医保险费收入</t>
  </si>
  <si>
    <t xml:space="preserve">    （一）补充医疗保险费支出</t>
  </si>
  <si>
    <t>四、公务员医疗补助基金</t>
  </si>
  <si>
    <t xml:space="preserve">    （一）单位缴纳收入</t>
  </si>
  <si>
    <t>纵向公式：8=2+3+4+5+6+7；18=12+13+14+15+16+17；27=21+25+26；28=8+9-27；37=31+35+36；38=18+19-37；</t>
  </si>
  <si>
    <t>铁路、电力、远洋运输等企业生育保险基金收支表</t>
  </si>
  <si>
    <t>年报附04表</t>
  </si>
  <si>
    <t>单位: 元</t>
  </si>
  <si>
    <t>一、生育保险费支出</t>
  </si>
  <si>
    <t xml:space="preserve">    （三）计划生育手术费支出</t>
  </si>
  <si>
    <t>注：纵向公式：11=1+2+3+4；16=11+13+14；25=16+20；26=27+29+30+31；36=26+32；41=36+38+39；45=16+20-41；50=41+45；</t>
  </si>
  <si>
    <t>医疗、生育保险基金资产负债补充资料表</t>
  </si>
  <si>
    <t>年报补01表</t>
  </si>
  <si>
    <t>险    种</t>
  </si>
  <si>
    <t>财政专户账面余额</t>
  </si>
  <si>
    <t>收入户（或归集户）</t>
  </si>
  <si>
    <t>国库户</t>
  </si>
  <si>
    <t>税务过渡户</t>
  </si>
  <si>
    <t>其他账户</t>
  </si>
  <si>
    <t>一、职工基本医疗保险基金</t>
  </si>
  <si>
    <t>二、其他医疗保险基金</t>
  </si>
  <si>
    <t>三、城镇居民医疗保险基金</t>
  </si>
  <si>
    <t>四、新型农村合作医疗基金</t>
  </si>
  <si>
    <t>五、合并实施的城乡居民医疗保险基金</t>
  </si>
  <si>
    <t>六、生育保险基金</t>
  </si>
  <si>
    <t>七、铁路、电力、远洋运输等企业基金</t>
  </si>
  <si>
    <t xml:space="preserve">    （一）基本医疗保险基金（含单建统筹）</t>
  </si>
  <si>
    <t xml:space="preserve">    （二）其他医疗保险基金</t>
  </si>
  <si>
    <t xml:space="preserve">    （三）生育保险基金</t>
  </si>
  <si>
    <t xml:space="preserve">   注：横向公式合计=财政专户账面余额+收入户+国库户+税务过渡户+其他帐户</t>
  </si>
  <si>
    <t>医疗、生育保险征缴收入及待遇发放补充资料表</t>
  </si>
  <si>
    <t>年报补02表</t>
  </si>
  <si>
    <t>城镇职工基本医疗保险</t>
  </si>
  <si>
    <t>生育保险</t>
  </si>
  <si>
    <t>一、征缴收入（财务口径）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</si>
  <si>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</si>
  <si>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</si>
  <si>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</si>
  <si>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 xml:space="preserve">    （四）本年清理收回以前年度欠费（不含核销）</t>
  </si>
  <si>
    <t xml:space="preserve">    （五) 其他</t>
  </si>
  <si>
    <t>二、生育保险待遇发放情况</t>
  </si>
  <si>
    <t xml:space="preserve">    （一）本年补发以前年度拖欠数</t>
  </si>
  <si>
    <t xml:space="preserve">    （二）本年新增欠发数</t>
  </si>
  <si>
    <t xml:space="preserve">    （三）年末累计欠发数</t>
  </si>
  <si>
    <t xml:space="preserve">    （四）调待支出</t>
  </si>
  <si>
    <t>注：1.征缴收入=（一）+（二）+（三）+（四）+（五）；</t>
  </si>
  <si>
    <t xml:space="preserve">    2.本表不含铁路、电力、远洋运输等企业基金；</t>
  </si>
  <si>
    <t>纵向公式：7=8+9+10+11+12</t>
  </si>
  <si>
    <t>横向公式：城镇职工基本医疗保险合计=统筹基金+单建统筹+个人账户</t>
  </si>
  <si>
    <t>医疗保险基金基金征缴收入补充资料表</t>
  </si>
  <si>
    <t xml:space="preserve"> 年报补03表</t>
  </si>
  <si>
    <t>医疗保险</t>
  </si>
  <si>
    <t>备注</t>
  </si>
  <si>
    <t>职工医疗保险</t>
  </si>
  <si>
    <t>居民医疗保险</t>
  </si>
  <si>
    <t>自收</t>
  </si>
  <si>
    <t>税务</t>
  </si>
  <si>
    <t>注：</t>
  </si>
  <si>
    <t xml:space="preserve">一、本表包含铁路、电力、远洋运输等企业基金； </t>
  </si>
  <si>
    <t xml:space="preserve">二、各险种有财政代缴的统一填在“自收”栏中； </t>
  </si>
  <si>
    <t xml:space="preserve">三、表间关系 </t>
  </si>
  <si>
    <t>（一）1.横向1=城镇职工基本医疗保险季报02表中“基本医疗保险费收入合计”项+季报附02表中“基本医疗保险费收入合计”项；</t>
  </si>
  <si>
    <t xml:space="preserve">     2.横向5=居民医疗保险季报08表中“基本医疗保险费收入”；</t>
  </si>
  <si>
    <t xml:space="preserve">     3.横向8=生育保险季报11表中“生育保险费收入”项+季报附04表中“生育保险费收入”项；</t>
  </si>
  <si>
    <t>（二）多险种合并征收的请在本表“备注”栏内注明“XX、XX、XX险合并征收”；</t>
  </si>
  <si>
    <t xml:space="preserve"> 横向公式：职工医疗保险自收=职工医疗保险小计-职工医疗保险税务；</t>
  </si>
  <si>
    <t xml:space="preserve">          居民医疗保险自收=居民医疗保险小计-居民医疗保险税务；</t>
  </si>
  <si>
    <t xml:space="preserve">          生育保险自收=生育保险小计-生育保险税务。</t>
  </si>
  <si>
    <t>医疗、生育保险基金其他收支明细表</t>
  </si>
  <si>
    <t>年报补04表</t>
  </si>
  <si>
    <t>职工基本医疗保险</t>
  </si>
  <si>
    <t>城乡居民医疗保险</t>
  </si>
  <si>
    <t>其中</t>
  </si>
  <si>
    <t>一、其他收入</t>
  </si>
  <si>
    <t>其中：1.滞纳金</t>
  </si>
  <si>
    <t xml:space="preserve">      2.违约金</t>
  </si>
  <si>
    <t xml:space="preserve">      3.捐赠收入</t>
  </si>
  <si>
    <t xml:space="preserve">      4.其他</t>
  </si>
  <si>
    <t>其中：1.以前年度保险费退回</t>
  </si>
  <si>
    <t xml:space="preserve">      2.大病保险</t>
  </si>
  <si>
    <t>- -</t>
  </si>
  <si>
    <t xml:space="preserve">      3.其他</t>
  </si>
  <si>
    <t xml:space="preserve">          蓝色无占位符‘--’单元格为取数公式，系统自动取数，不需要录入。蓝色有占位符‘--’单元格不用录入</t>
  </si>
  <si>
    <t>城乡医疗救助资金收支情况表</t>
  </si>
  <si>
    <t>年报补05表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</si>
  <si>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</si>
  <si>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</si>
  <si>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</si>
  <si>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</si>
  <si>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（二）其他资金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</si>
  <si>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</si>
  <si>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</si>
  <si>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</si>
  <si>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</si>
  <si>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</si>
  <si>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</si>
  <si>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</si>
  <si>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</si>
  <si>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1.本年收入=财政安排+其他资金</t>
  </si>
  <si>
    <t xml:space="preserve">    2.本年支出=资助参保支出+住院救助支出+门诊救助支出</t>
  </si>
  <si>
    <t xml:space="preserve">    3、上年结余+本年收支结余=年末滚存结余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</si>
</sst>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;\-#,##0"/>
    <numFmt numFmtId="177" formatCode="#,##0.00_ ;\-#,##0.00"/>
    <numFmt numFmtId="178" formatCode="0.00%;\-0.00%"/>
    <numFmt numFmtId="179" formatCode="#,##0.000_ ;\-#,##0.000"/>
  </numFmts>
  <fonts count="40">
    <font>
      <sz val="11"/>
      <color theme="1"/>
      <name val="??"/>
      <charset val="134"/>
      <scheme val="minor"/>
    </font>
    <font>
      <sz val="10"/>
      <name val="Arial"/>
      <charset val="134"/>
    </font>
    <font>
      <sz val="21"/>
      <color indexed="8"/>
      <name val="微软雅黑"/>
      <charset val="1"/>
    </font>
    <font>
      <sz val="10"/>
      <color indexed="8"/>
      <name val="宋体"/>
      <charset val="1"/>
    </font>
    <font>
      <sz val="10"/>
      <name val="Arial"/>
      <charset val="1"/>
    </font>
    <font>
      <b/>
      <sz val="10"/>
      <color indexed="8"/>
      <name val="宋体"/>
      <charset val="1"/>
    </font>
    <font>
      <sz val="18"/>
      <color indexed="8"/>
      <name val="黑体"/>
      <charset val="1"/>
    </font>
    <font>
      <sz val="17"/>
      <color indexed="8"/>
      <name val="宋体"/>
      <charset val="1"/>
    </font>
    <font>
      <sz val="11"/>
      <color indexed="8"/>
      <name val="宋体"/>
      <charset val="1"/>
    </font>
    <font>
      <sz val="21"/>
      <color indexed="8"/>
      <name val="宋体"/>
      <charset val="1"/>
    </font>
    <font>
      <sz val="25"/>
      <color indexed="8"/>
      <name val="微软雅黑"/>
      <charset val="1"/>
    </font>
    <font>
      <sz val="20"/>
      <color indexed="8"/>
      <name val="微软雅黑"/>
      <charset val="1"/>
    </font>
    <font>
      <sz val="8"/>
      <color indexed="8"/>
      <name val="Arial"/>
      <charset val="1"/>
    </font>
    <font>
      <sz val="9"/>
      <color indexed="8"/>
      <name val="宋体"/>
      <charset val="1"/>
    </font>
    <font>
      <sz val="9"/>
      <color indexed="8"/>
      <name val="Arial"/>
      <charset val="1"/>
    </font>
    <font>
      <sz val="20"/>
      <color indexed="8"/>
      <name val="宋体"/>
      <charset val="1"/>
    </font>
    <font>
      <sz val="20"/>
      <color indexed="8"/>
      <name val="Arial"/>
      <charset val="1"/>
    </font>
    <font>
      <sz val="10"/>
      <color indexed="8"/>
      <name val="Arial"/>
      <charset val="1"/>
    </font>
    <font>
      <sz val="17"/>
      <color indexed="8"/>
      <name val="黑体"/>
      <charset val="1"/>
    </font>
    <font>
      <b/>
      <sz val="11"/>
      <color indexed="8"/>
      <name val="宋体"/>
      <charset val="1"/>
    </font>
    <font>
      <b/>
      <sz val="19"/>
      <color indexed="8"/>
      <name val="宋体"/>
      <charset val="1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6" fillId="27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18" borderId="27" applyNumberFormat="0" applyAlignment="0" applyProtection="0">
      <alignment vertical="center"/>
    </xf>
    <xf numFmtId="0" fontId="39" fillId="18" borderId="31" applyNumberFormat="0" applyAlignment="0" applyProtection="0">
      <alignment vertical="center"/>
    </xf>
    <xf numFmtId="0" fontId="22" fillId="10" borderId="25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0" borderId="0"/>
  </cellStyleXfs>
  <cellXfs count="162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 wrapText="1"/>
    </xf>
    <xf numFmtId="0" fontId="3" fillId="2" borderId="0" xfId="49" applyFont="1" applyFill="1" applyAlignment="1">
      <alignment horizontal="right" vertical="center"/>
    </xf>
    <xf numFmtId="0" fontId="4" fillId="2" borderId="0" xfId="49" applyFont="1" applyFill="1"/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left" vertical="center" wrapText="1"/>
    </xf>
    <xf numFmtId="0" fontId="3" fillId="3" borderId="2" xfId="49" applyFont="1" applyFill="1" applyBorder="1" applyAlignment="1">
      <alignment horizontal="center" vertical="center"/>
    </xf>
    <xf numFmtId="0" fontId="3" fillId="3" borderId="3" xfId="49" applyFont="1" applyFill="1" applyBorder="1" applyAlignment="1">
      <alignment horizontal="center" vertical="center" wrapText="1"/>
    </xf>
    <xf numFmtId="0" fontId="3" fillId="3" borderId="2" xfId="49" applyFont="1" applyFill="1" applyBorder="1" applyAlignment="1">
      <alignment horizontal="left" vertical="center"/>
    </xf>
    <xf numFmtId="177" fontId="3" fillId="2" borderId="3" xfId="49" applyNumberFormat="1" applyFont="1" applyFill="1" applyBorder="1" applyAlignment="1">
      <alignment horizontal="right" vertical="center"/>
    </xf>
    <xf numFmtId="177" fontId="3" fillId="4" borderId="3" xfId="49" applyNumberFormat="1" applyFont="1" applyFill="1" applyBorder="1" applyAlignment="1">
      <alignment horizontal="right" vertical="center"/>
    </xf>
    <xf numFmtId="0" fontId="5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/>
    </xf>
    <xf numFmtId="0" fontId="6" fillId="2" borderId="0" xfId="49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176" fontId="7" fillId="2" borderId="0" xfId="49" applyNumberFormat="1" applyFont="1" applyFill="1" applyAlignment="1">
      <alignment horizontal="right" vertical="center"/>
    </xf>
    <xf numFmtId="0" fontId="8" fillId="2" borderId="0" xfId="49" applyFont="1" applyFill="1" applyAlignment="1">
      <alignment vertical="center"/>
    </xf>
    <xf numFmtId="0" fontId="3" fillId="2" borderId="0" xfId="49" applyFont="1" applyFill="1" applyAlignment="1">
      <alignment vertical="center"/>
    </xf>
    <xf numFmtId="0" fontId="3" fillId="2" borderId="1" xfId="49" applyFont="1" applyFill="1" applyBorder="1" applyAlignment="1">
      <alignment horizontal="left" vertical="center"/>
    </xf>
    <xf numFmtId="0" fontId="3" fillId="2" borderId="1" xfId="49" applyFont="1" applyFill="1" applyBorder="1" applyAlignment="1">
      <alignment vertical="center"/>
    </xf>
    <xf numFmtId="0" fontId="3" fillId="2" borderId="4" xfId="49" applyFont="1" applyFill="1" applyBorder="1" applyAlignment="1">
      <alignment vertical="center"/>
    </xf>
    <xf numFmtId="0" fontId="3" fillId="2" borderId="1" xfId="49" applyFont="1" applyFill="1" applyBorder="1" applyAlignment="1">
      <alignment horizontal="right" vertical="center"/>
    </xf>
    <xf numFmtId="0" fontId="3" fillId="3" borderId="5" xfId="49" applyFont="1" applyFill="1" applyBorder="1" applyAlignment="1">
      <alignment horizontal="center" vertical="center" wrapText="1"/>
    </xf>
    <xf numFmtId="0" fontId="3" fillId="3" borderId="6" xfId="49" applyFont="1" applyFill="1" applyBorder="1" applyAlignment="1">
      <alignment horizontal="center" vertical="center" wrapText="1"/>
    </xf>
    <xf numFmtId="0" fontId="3" fillId="3" borderId="7" xfId="49" applyFont="1" applyFill="1" applyBorder="1" applyAlignment="1">
      <alignment horizontal="center" vertical="center" wrapText="1"/>
    </xf>
    <xf numFmtId="0" fontId="3" fillId="3" borderId="8" xfId="49" applyFont="1" applyFill="1" applyBorder="1" applyAlignment="1">
      <alignment horizontal="center" vertical="center" wrapText="1"/>
    </xf>
    <xf numFmtId="0" fontId="3" fillId="3" borderId="9" xfId="49" applyFont="1" applyFill="1" applyBorder="1" applyAlignment="1">
      <alignment horizontal="center" vertical="center"/>
    </xf>
    <xf numFmtId="0" fontId="3" fillId="3" borderId="9" xfId="49" applyFont="1" applyFill="1" applyBorder="1" applyAlignment="1">
      <alignment horizontal="center" vertical="center" wrapText="1"/>
    </xf>
    <xf numFmtId="0" fontId="3" fillId="3" borderId="10" xfId="49" applyFont="1" applyFill="1" applyBorder="1" applyAlignment="1">
      <alignment horizontal="center" vertical="center" wrapText="1"/>
    </xf>
    <xf numFmtId="0" fontId="3" fillId="3" borderId="10" xfId="49" applyFont="1" applyFill="1" applyBorder="1" applyAlignment="1">
      <alignment horizontal="center" vertical="center"/>
    </xf>
    <xf numFmtId="0" fontId="3" fillId="3" borderId="11" xfId="49" applyFont="1" applyFill="1" applyBorder="1" applyAlignment="1">
      <alignment vertical="center"/>
    </xf>
    <xf numFmtId="177" fontId="3" fillId="4" borderId="11" xfId="49" applyNumberFormat="1" applyFont="1" applyFill="1" applyBorder="1" applyAlignment="1">
      <alignment horizontal="right" vertical="center"/>
    </xf>
    <xf numFmtId="177" fontId="3" fillId="5" borderId="11" xfId="49" applyNumberFormat="1" applyFont="1" applyFill="1" applyBorder="1" applyAlignment="1">
      <alignment horizontal="right" vertical="center"/>
    </xf>
    <xf numFmtId="0" fontId="3" fillId="3" borderId="12" xfId="49" applyFont="1" applyFill="1" applyBorder="1" applyAlignment="1">
      <alignment vertical="center"/>
    </xf>
    <xf numFmtId="177" fontId="3" fillId="4" borderId="12" xfId="49" applyNumberFormat="1" applyFont="1" applyFill="1" applyBorder="1" applyAlignment="1">
      <alignment horizontal="right" vertical="center"/>
    </xf>
    <xf numFmtId="177" fontId="3" fillId="2" borderId="12" xfId="49" applyNumberFormat="1" applyFont="1" applyFill="1" applyBorder="1" applyAlignment="1">
      <alignment horizontal="right" vertical="center"/>
    </xf>
    <xf numFmtId="177" fontId="3" fillId="5" borderId="12" xfId="49" applyNumberFormat="1" applyFont="1" applyFill="1" applyBorder="1" applyAlignment="1">
      <alignment horizontal="right" vertical="center"/>
    </xf>
    <xf numFmtId="177" fontId="3" fillId="3" borderId="12" xfId="49" applyNumberFormat="1" applyFont="1" applyFill="1" applyBorder="1" applyAlignment="1">
      <alignment horizontal="center" vertical="center"/>
    </xf>
    <xf numFmtId="178" fontId="3" fillId="3" borderId="12" xfId="49" applyNumberFormat="1" applyFont="1" applyFill="1" applyBorder="1" applyAlignment="1">
      <alignment horizontal="center" vertical="center"/>
    </xf>
    <xf numFmtId="177" fontId="3" fillId="2" borderId="12" xfId="49" applyNumberFormat="1" applyFont="1" applyFill="1" applyBorder="1" applyAlignment="1">
      <alignment horizontal="right" vertical="center" wrapText="1"/>
    </xf>
    <xf numFmtId="49" fontId="3" fillId="2" borderId="11" xfId="49" applyNumberFormat="1" applyFont="1" applyFill="1" applyBorder="1" applyAlignment="1">
      <alignment horizontal="left" vertical="center" wrapText="1"/>
    </xf>
    <xf numFmtId="49" fontId="3" fillId="2" borderId="12" xfId="49" applyNumberFormat="1" applyFont="1" applyFill="1" applyBorder="1" applyAlignment="1">
      <alignment horizontal="left" vertical="center" wrapText="1"/>
    </xf>
    <xf numFmtId="0" fontId="5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3" fillId="2" borderId="4" xfId="49" applyFont="1" applyFill="1" applyBorder="1" applyAlignment="1">
      <alignment horizontal="left" vertical="center"/>
    </xf>
    <xf numFmtId="0" fontId="3" fillId="3" borderId="7" xfId="49" applyFont="1" applyFill="1" applyBorder="1" applyAlignment="1">
      <alignment horizontal="center" vertical="center"/>
    </xf>
    <xf numFmtId="0" fontId="3" fillId="3" borderId="3" xfId="49" applyFont="1" applyFill="1" applyBorder="1" applyAlignment="1">
      <alignment horizontal="center" vertical="center"/>
    </xf>
    <xf numFmtId="0" fontId="3" fillId="3" borderId="12" xfId="49" applyFont="1" applyFill="1" applyBorder="1" applyAlignment="1">
      <alignment horizontal="center" vertical="center"/>
    </xf>
    <xf numFmtId="177" fontId="3" fillId="4" borderId="7" xfId="49" applyNumberFormat="1" applyFont="1" applyFill="1" applyBorder="1" applyAlignment="1">
      <alignment horizontal="right" vertical="center"/>
    </xf>
    <xf numFmtId="177" fontId="3" fillId="5" borderId="3" xfId="49" applyNumberFormat="1" applyFont="1" applyFill="1" applyBorder="1" applyAlignment="1">
      <alignment horizontal="right" vertical="center"/>
    </xf>
    <xf numFmtId="0" fontId="3" fillId="2" borderId="13" xfId="49" applyFont="1" applyFill="1" applyBorder="1" applyAlignment="1">
      <alignment horizontal="left" vertical="center"/>
    </xf>
    <xf numFmtId="0" fontId="3" fillId="2" borderId="14" xfId="49" applyFont="1" applyFill="1" applyBorder="1" applyAlignment="1">
      <alignment horizontal="right" vertical="center"/>
    </xf>
    <xf numFmtId="0" fontId="3" fillId="2" borderId="0" xfId="49" applyFont="1" applyFill="1" applyAlignment="1">
      <alignment horizontal="left" vertical="center" wrapText="1"/>
    </xf>
    <xf numFmtId="0" fontId="3" fillId="2" borderId="12" xfId="49" applyFont="1" applyFill="1" applyBorder="1" applyAlignment="1">
      <alignment horizontal="right" vertical="center"/>
    </xf>
    <xf numFmtId="0" fontId="3" fillId="3" borderId="12" xfId="49" applyFont="1" applyFill="1" applyBorder="1" applyAlignment="1">
      <alignment horizontal="center" vertical="center" wrapText="1"/>
    </xf>
    <xf numFmtId="177" fontId="3" fillId="3" borderId="3" xfId="49" applyNumberFormat="1" applyFont="1" applyFill="1" applyBorder="1" applyAlignment="1">
      <alignment horizontal="center" vertical="center"/>
    </xf>
    <xf numFmtId="0" fontId="3" fillId="3" borderId="12" xfId="49" applyFont="1" applyFill="1" applyBorder="1" applyAlignment="1">
      <alignment horizontal="left" vertical="center"/>
    </xf>
    <xf numFmtId="0" fontId="3" fillId="2" borderId="14" xfId="49" applyFont="1" applyFill="1" applyBorder="1" applyAlignment="1">
      <alignment horizontal="left" vertical="center"/>
    </xf>
    <xf numFmtId="177" fontId="3" fillId="3" borderId="12" xfId="49" applyNumberFormat="1" applyFont="1" applyFill="1" applyBorder="1" applyAlignment="1">
      <alignment horizontal="right" vertical="center"/>
    </xf>
    <xf numFmtId="0" fontId="5" fillId="3" borderId="12" xfId="49" applyFont="1" applyFill="1" applyBorder="1" applyAlignment="1">
      <alignment horizontal="center" vertical="center"/>
    </xf>
    <xf numFmtId="0" fontId="3" fillId="3" borderId="15" xfId="49" applyFont="1" applyFill="1" applyBorder="1" applyAlignment="1">
      <alignment horizontal="center" vertical="center"/>
    </xf>
    <xf numFmtId="177" fontId="3" fillId="3" borderId="15" xfId="49" applyNumberFormat="1" applyFont="1" applyFill="1" applyBorder="1" applyAlignment="1">
      <alignment horizontal="right" vertical="center"/>
    </xf>
    <xf numFmtId="177" fontId="3" fillId="2" borderId="13" xfId="49" applyNumberFormat="1" applyFont="1" applyFill="1" applyBorder="1" applyAlignment="1">
      <alignment horizontal="left" vertical="center"/>
    </xf>
    <xf numFmtId="177" fontId="3" fillId="2" borderId="0" xfId="49" applyNumberFormat="1" applyFont="1" applyFill="1" applyAlignment="1">
      <alignment horizontal="left" vertical="center"/>
    </xf>
    <xf numFmtId="0" fontId="3" fillId="3" borderId="16" xfId="49" applyFont="1" applyFill="1" applyBorder="1" applyAlignment="1">
      <alignment horizontal="left" vertical="center"/>
    </xf>
    <xf numFmtId="177" fontId="3" fillId="4" borderId="15" xfId="49" applyNumberFormat="1" applyFont="1" applyFill="1" applyBorder="1" applyAlignment="1">
      <alignment horizontal="right" vertical="center"/>
    </xf>
    <xf numFmtId="0" fontId="3" fillId="3" borderId="7" xfId="49" applyFont="1" applyFill="1" applyBorder="1" applyAlignment="1">
      <alignment horizontal="left" vertical="center"/>
    </xf>
    <xf numFmtId="177" fontId="3" fillId="2" borderId="7" xfId="49" applyNumberFormat="1" applyFont="1" applyFill="1" applyBorder="1" applyAlignment="1">
      <alignment horizontal="right" vertical="center"/>
    </xf>
    <xf numFmtId="0" fontId="5" fillId="3" borderId="15" xfId="49" applyFont="1" applyFill="1" applyBorder="1" applyAlignment="1">
      <alignment horizontal="center" vertical="center"/>
    </xf>
    <xf numFmtId="0" fontId="3" fillId="3" borderId="17" xfId="49" applyFont="1" applyFill="1" applyBorder="1" applyAlignment="1">
      <alignment horizontal="center" vertical="center"/>
    </xf>
    <xf numFmtId="0" fontId="3" fillId="3" borderId="18" xfId="49" applyFont="1" applyFill="1" applyBorder="1" applyAlignment="1">
      <alignment horizontal="center" vertical="center"/>
    </xf>
    <xf numFmtId="0" fontId="3" fillId="3" borderId="19" xfId="49" applyFont="1" applyFill="1" applyBorder="1" applyAlignment="1">
      <alignment horizontal="center" vertical="center"/>
    </xf>
    <xf numFmtId="0" fontId="5" fillId="3" borderId="7" xfId="49" applyFont="1" applyFill="1" applyBorder="1" applyAlignment="1">
      <alignment horizontal="center" vertical="center"/>
    </xf>
    <xf numFmtId="0" fontId="5" fillId="2" borderId="13" xfId="49" applyFont="1" applyFill="1" applyBorder="1" applyAlignment="1">
      <alignment horizontal="left" vertical="center"/>
    </xf>
    <xf numFmtId="177" fontId="3" fillId="2" borderId="0" xfId="49" applyNumberFormat="1" applyFont="1" applyFill="1" applyAlignment="1">
      <alignment horizontal="right" vertical="center"/>
    </xf>
    <xf numFmtId="0" fontId="3" fillId="3" borderId="15" xfId="49" applyFont="1" applyFill="1" applyBorder="1" applyAlignment="1">
      <alignment horizontal="left" vertical="center"/>
    </xf>
    <xf numFmtId="0" fontId="9" fillId="2" borderId="0" xfId="49" applyFont="1" applyFill="1" applyAlignment="1">
      <alignment horizontal="center" vertical="center"/>
    </xf>
    <xf numFmtId="0" fontId="3" fillId="3" borderId="5" xfId="49" applyFont="1" applyFill="1" applyBorder="1" applyAlignment="1">
      <alignment horizontal="center" vertical="center"/>
    </xf>
    <xf numFmtId="0" fontId="3" fillId="3" borderId="16" xfId="49" applyFont="1" applyFill="1" applyBorder="1" applyAlignment="1">
      <alignment horizontal="center" vertical="center"/>
    </xf>
    <xf numFmtId="0" fontId="3" fillId="3" borderId="20" xfId="49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horizontal="center" vertical="center"/>
    </xf>
    <xf numFmtId="0" fontId="3" fillId="2" borderId="7" xfId="49" applyFont="1" applyFill="1" applyBorder="1" applyAlignment="1">
      <alignment horizontal="center" vertical="center"/>
    </xf>
    <xf numFmtId="0" fontId="3" fillId="2" borderId="13" xfId="49" applyFont="1" applyFill="1" applyBorder="1" applyAlignment="1">
      <alignment horizontal="left" vertical="center" wrapText="1"/>
    </xf>
    <xf numFmtId="0" fontId="10" fillId="2" borderId="0" xfId="49" applyFont="1" applyFill="1" applyAlignment="1">
      <alignment horizontal="center" vertical="center"/>
    </xf>
    <xf numFmtId="0" fontId="11" fillId="2" borderId="0" xfId="49" applyFont="1" applyFill="1" applyAlignment="1">
      <alignment horizontal="center" vertical="center"/>
    </xf>
    <xf numFmtId="0" fontId="12" fillId="2" borderId="0" xfId="49" applyFont="1" applyFill="1"/>
    <xf numFmtId="0" fontId="13" fillId="2" borderId="0" xfId="49" applyFont="1" applyFill="1" applyAlignment="1">
      <alignment horizontal="center" vertical="center"/>
    </xf>
    <xf numFmtId="0" fontId="13" fillId="2" borderId="1" xfId="49" applyFont="1" applyFill="1" applyBorder="1" applyAlignment="1">
      <alignment horizontal="right" vertical="center"/>
    </xf>
    <xf numFmtId="49" fontId="13" fillId="2" borderId="1" xfId="49" applyNumberFormat="1" applyFont="1" applyFill="1" applyBorder="1" applyAlignment="1">
      <alignment horizontal="left" vertical="center" wrapText="1"/>
    </xf>
    <xf numFmtId="0" fontId="13" fillId="2" borderId="1" xfId="49" applyFont="1" applyFill="1" applyBorder="1" applyAlignment="1">
      <alignment horizontal="center" vertical="center"/>
    </xf>
    <xf numFmtId="0" fontId="12" fillId="2" borderId="1" xfId="49" applyFont="1" applyFill="1" applyBorder="1"/>
    <xf numFmtId="0" fontId="13" fillId="3" borderId="5" xfId="49" applyFont="1" applyFill="1" applyBorder="1" applyAlignment="1">
      <alignment horizontal="center" vertical="center"/>
    </xf>
    <xf numFmtId="0" fontId="13" fillId="3" borderId="12" xfId="49" applyFont="1" applyFill="1" applyBorder="1" applyAlignment="1">
      <alignment horizontal="center" vertical="center"/>
    </xf>
    <xf numFmtId="0" fontId="12" fillId="3" borderId="12" xfId="49" applyFont="1" applyFill="1" applyBorder="1"/>
    <xf numFmtId="0" fontId="13" fillId="3" borderId="16" xfId="49" applyFont="1" applyFill="1" applyBorder="1" applyAlignment="1">
      <alignment horizontal="center" vertical="center"/>
    </xf>
    <xf numFmtId="0" fontId="13" fillId="3" borderId="12" xfId="49" applyFont="1" applyFill="1" applyBorder="1" applyAlignment="1">
      <alignment horizontal="left" vertical="center"/>
    </xf>
    <xf numFmtId="177" fontId="8" fillId="4" borderId="12" xfId="49" applyNumberFormat="1" applyFont="1" applyFill="1" applyBorder="1" applyAlignment="1">
      <alignment horizontal="right" vertical="center"/>
    </xf>
    <xf numFmtId="177" fontId="8" fillId="2" borderId="12" xfId="49" applyNumberFormat="1" applyFont="1" applyFill="1" applyBorder="1" applyAlignment="1">
      <alignment horizontal="right" vertical="center"/>
    </xf>
    <xf numFmtId="0" fontId="13" fillId="3" borderId="12" xfId="49" applyFont="1" applyFill="1" applyBorder="1" applyAlignment="1">
      <alignment horizontal="right" vertical="center"/>
    </xf>
    <xf numFmtId="0" fontId="13" fillId="3" borderId="15" xfId="49" applyFont="1" applyFill="1" applyBorder="1" applyAlignment="1">
      <alignment horizontal="center" vertical="center"/>
    </xf>
    <xf numFmtId="0" fontId="13" fillId="3" borderId="15" xfId="49" applyFont="1" applyFill="1" applyBorder="1" applyAlignment="1">
      <alignment horizontal="left" vertical="center"/>
    </xf>
    <xf numFmtId="0" fontId="13" fillId="3" borderId="15" xfId="49" applyFont="1" applyFill="1" applyBorder="1" applyAlignment="1">
      <alignment horizontal="right" vertical="center"/>
    </xf>
    <xf numFmtId="0" fontId="12" fillId="3" borderId="15" xfId="49" applyFont="1" applyFill="1" applyBorder="1"/>
    <xf numFmtId="0" fontId="13" fillId="3" borderId="7" xfId="49" applyFont="1" applyFill="1" applyBorder="1" applyAlignment="1">
      <alignment horizontal="center" vertical="center"/>
    </xf>
    <xf numFmtId="177" fontId="8" fillId="4" borderId="7" xfId="49" applyNumberFormat="1" applyFont="1" applyFill="1" applyBorder="1" applyAlignment="1">
      <alignment horizontal="right" vertical="center"/>
    </xf>
    <xf numFmtId="0" fontId="12" fillId="2" borderId="7" xfId="49" applyFont="1" applyFill="1" applyBorder="1"/>
    <xf numFmtId="0" fontId="13" fillId="2" borderId="13" xfId="49" applyFont="1" applyFill="1" applyBorder="1" applyAlignment="1">
      <alignment horizontal="left" vertical="center"/>
    </xf>
    <xf numFmtId="177" fontId="8" fillId="2" borderId="13" xfId="49" applyNumberFormat="1" applyFont="1" applyFill="1" applyBorder="1" applyAlignment="1">
      <alignment horizontal="left" vertical="center"/>
    </xf>
    <xf numFmtId="0" fontId="12" fillId="2" borderId="13" xfId="49" applyFont="1" applyFill="1" applyBorder="1" applyAlignment="1">
      <alignment horizontal="left"/>
    </xf>
    <xf numFmtId="0" fontId="13" fillId="2" borderId="0" xfId="49" applyFont="1" applyFill="1" applyAlignment="1">
      <alignment horizontal="left" vertical="center"/>
    </xf>
    <xf numFmtId="177" fontId="8" fillId="2" borderId="0" xfId="49" applyNumberFormat="1" applyFont="1" applyFill="1" applyAlignment="1">
      <alignment horizontal="left" vertical="center"/>
    </xf>
    <xf numFmtId="0" fontId="12" fillId="2" borderId="0" xfId="49" applyFont="1" applyFill="1" applyAlignment="1">
      <alignment horizontal="left"/>
    </xf>
    <xf numFmtId="0" fontId="13" fillId="2" borderId="0" xfId="49" applyFont="1" applyFill="1" applyAlignment="1">
      <alignment horizontal="right" vertical="center"/>
    </xf>
    <xf numFmtId="0" fontId="13" fillId="2" borderId="1" xfId="49" applyFont="1" applyFill="1" applyBorder="1" applyAlignment="1">
      <alignment horizontal="left" vertical="center"/>
    </xf>
    <xf numFmtId="0" fontId="4" fillId="2" borderId="1" xfId="49" applyFont="1" applyFill="1" applyBorder="1"/>
    <xf numFmtId="177" fontId="3" fillId="4" borderId="2" xfId="49" applyNumberFormat="1" applyFont="1" applyFill="1" applyBorder="1" applyAlignment="1">
      <alignment horizontal="right" vertical="center"/>
    </xf>
    <xf numFmtId="0" fontId="3" fillId="3" borderId="21" xfId="49" applyFont="1" applyFill="1" applyBorder="1" applyAlignment="1">
      <alignment horizontal="left" vertical="center"/>
    </xf>
    <xf numFmtId="0" fontId="3" fillId="3" borderId="18" xfId="49" applyFont="1" applyFill="1" applyBorder="1" applyAlignment="1">
      <alignment horizontal="left" vertical="center"/>
    </xf>
    <xf numFmtId="177" fontId="3" fillId="2" borderId="2" xfId="49" applyNumberFormat="1" applyFont="1" applyFill="1" applyBorder="1" applyAlignment="1">
      <alignment horizontal="right" vertical="center"/>
    </xf>
    <xf numFmtId="176" fontId="3" fillId="2" borderId="12" xfId="49" applyNumberFormat="1" applyFont="1" applyFill="1" applyBorder="1" applyAlignment="1">
      <alignment horizontal="right" vertical="center"/>
    </xf>
    <xf numFmtId="177" fontId="3" fillId="3" borderId="2" xfId="49" applyNumberFormat="1" applyFont="1" applyFill="1" applyBorder="1" applyAlignment="1">
      <alignment horizontal="right" vertical="center"/>
    </xf>
    <xf numFmtId="177" fontId="3" fillId="4" borderId="22" xfId="49" applyNumberFormat="1" applyFont="1" applyFill="1" applyBorder="1" applyAlignment="1">
      <alignment horizontal="right" vertical="center"/>
    </xf>
    <xf numFmtId="0" fontId="4" fillId="2" borderId="23" xfId="49" applyFont="1" applyFill="1" applyBorder="1"/>
    <xf numFmtId="177" fontId="3" fillId="2" borderId="1" xfId="49" applyNumberFormat="1" applyFont="1" applyFill="1" applyBorder="1" applyAlignment="1">
      <alignment horizontal="right" vertical="center"/>
    </xf>
    <xf numFmtId="0" fontId="4" fillId="2" borderId="13" xfId="49" applyFont="1" applyFill="1" applyBorder="1"/>
    <xf numFmtId="0" fontId="3" fillId="3" borderId="21" xfId="49" applyFont="1" applyFill="1" applyBorder="1" applyAlignment="1">
      <alignment horizontal="right" vertical="center"/>
    </xf>
    <xf numFmtId="0" fontId="3" fillId="3" borderId="18" xfId="49" applyFont="1" applyFill="1" applyBorder="1" applyAlignment="1">
      <alignment horizontal="right" vertical="center"/>
    </xf>
    <xf numFmtId="0" fontId="3" fillId="3" borderId="21" xfId="49" applyFont="1" applyFill="1" applyBorder="1" applyAlignment="1">
      <alignment horizontal="center" vertical="center"/>
    </xf>
    <xf numFmtId="177" fontId="3" fillId="4" borderId="18" xfId="49" applyNumberFormat="1" applyFont="1" applyFill="1" applyBorder="1" applyAlignment="1">
      <alignment horizontal="right" vertical="center"/>
    </xf>
    <xf numFmtId="0" fontId="14" fillId="2" borderId="0" xfId="49" applyFont="1" applyFill="1"/>
    <xf numFmtId="0" fontId="15" fillId="2" borderId="0" xfId="49" applyFont="1" applyFill="1" applyAlignment="1">
      <alignment horizontal="center" vertical="center"/>
    </xf>
    <xf numFmtId="0" fontId="16" fillId="2" borderId="0" xfId="49" applyFont="1" applyFill="1"/>
    <xf numFmtId="0" fontId="17" fillId="2" borderId="0" xfId="49" applyFont="1" applyFill="1"/>
    <xf numFmtId="0" fontId="3" fillId="2" borderId="14" xfId="49" applyFont="1" applyFill="1" applyBorder="1" applyAlignment="1">
      <alignment vertical="center"/>
    </xf>
    <xf numFmtId="0" fontId="3" fillId="2" borderId="12" xfId="49" applyFont="1" applyFill="1" applyBorder="1" applyAlignment="1">
      <alignment horizontal="center" vertical="center" wrapText="1"/>
    </xf>
    <xf numFmtId="49" fontId="3" fillId="2" borderId="12" xfId="49" applyNumberFormat="1" applyFont="1" applyFill="1" applyBorder="1" applyAlignment="1">
      <alignment horizontal="center" vertical="center" wrapText="1"/>
    </xf>
    <xf numFmtId="177" fontId="3" fillId="2" borderId="13" xfId="49" applyNumberFormat="1" applyFont="1" applyFill="1" applyBorder="1" applyAlignment="1">
      <alignment horizontal="left" vertical="center" wrapText="1"/>
    </xf>
    <xf numFmtId="0" fontId="3" fillId="2" borderId="20" xfId="49" applyFont="1" applyFill="1" applyBorder="1" applyAlignment="1">
      <alignment horizontal="left" vertical="center"/>
    </xf>
    <xf numFmtId="177" fontId="3" fillId="2" borderId="20" xfId="49" applyNumberFormat="1" applyFont="1" applyFill="1" applyBorder="1" applyAlignment="1">
      <alignment horizontal="left" vertical="center"/>
    </xf>
    <xf numFmtId="177" fontId="3" fillId="5" borderId="15" xfId="49" applyNumberFormat="1" applyFont="1" applyFill="1" applyBorder="1" applyAlignment="1">
      <alignment horizontal="right" vertical="center"/>
    </xf>
    <xf numFmtId="0" fontId="3" fillId="3" borderId="11" xfId="49" applyFont="1" applyFill="1" applyBorder="1" applyAlignment="1">
      <alignment horizontal="center" vertical="center"/>
    </xf>
    <xf numFmtId="0" fontId="3" fillId="3" borderId="11" xfId="49" applyFont="1" applyFill="1" applyBorder="1" applyAlignment="1">
      <alignment horizontal="left" vertical="center"/>
    </xf>
    <xf numFmtId="0" fontId="2" fillId="3" borderId="0" xfId="49" applyFont="1" applyFill="1" applyAlignment="1">
      <alignment horizontal="center" vertical="center"/>
    </xf>
    <xf numFmtId="0" fontId="3" fillId="3" borderId="12" xfId="49" applyFont="1" applyFill="1" applyBorder="1" applyAlignment="1">
      <alignment horizontal="left" vertical="center" wrapText="1"/>
    </xf>
    <xf numFmtId="177" fontId="3" fillId="4" borderId="7" xfId="49" applyNumberFormat="1" applyFont="1" applyFill="1" applyBorder="1" applyAlignment="1">
      <alignment horizontal="center" vertical="center"/>
    </xf>
    <xf numFmtId="177" fontId="3" fillId="2" borderId="13" xfId="49" applyNumberFormat="1" applyFont="1" applyFill="1" applyBorder="1" applyAlignment="1">
      <alignment horizontal="right" vertical="center"/>
    </xf>
    <xf numFmtId="0" fontId="5" fillId="3" borderId="12" xfId="49" applyFont="1" applyFill="1" applyBorder="1" applyAlignment="1">
      <alignment horizontal="left" vertical="center"/>
    </xf>
    <xf numFmtId="179" fontId="3" fillId="2" borderId="12" xfId="49" applyNumberFormat="1" applyFont="1" applyFill="1" applyBorder="1" applyAlignment="1">
      <alignment horizontal="right" vertical="center"/>
    </xf>
    <xf numFmtId="177" fontId="3" fillId="2" borderId="15" xfId="49" applyNumberFormat="1" applyFont="1" applyFill="1" applyBorder="1" applyAlignment="1">
      <alignment horizontal="right" vertical="center"/>
    </xf>
    <xf numFmtId="0" fontId="3" fillId="3" borderId="24" xfId="49" applyFont="1" applyFill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horizontal="left" vertical="center"/>
    </xf>
    <xf numFmtId="0" fontId="19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right" vertical="center"/>
    </xf>
    <xf numFmtId="0" fontId="19" fillId="2" borderId="0" xfId="49" applyFont="1" applyFill="1" applyAlignment="1">
      <alignment horizontal="left" vertical="center"/>
    </xf>
    <xf numFmtId="0" fontId="20" fillId="2" borderId="0" xfId="49" applyFont="1" applyFill="1" applyAlignment="1">
      <alignment horizontal="center" vertical="center"/>
    </xf>
    <xf numFmtId="49" fontId="19" fillId="2" borderId="0" xfId="49" applyNumberFormat="1" applyFont="1" applyFill="1" applyAlignment="1">
      <alignment horizontal="left" vertical="center" wrapText="1"/>
    </xf>
    <xf numFmtId="0" fontId="19" fillId="2" borderId="0" xfId="49" applyFont="1" applyFill="1" applyAlignment="1">
      <alignment vertical="center" wrapText="1"/>
    </xf>
    <xf numFmtId="49" fontId="19" fillId="2" borderId="0" xfId="49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tabSelected="1" workbookViewId="0">
      <selection activeCell="R8" sqref="R8"/>
    </sheetView>
  </sheetViews>
  <sheetFormatPr defaultColWidth="8" defaultRowHeight="14.25"/>
  <cols>
    <col min="1" max="1" width="12.05" style="1"/>
    <col min="2" max="2" width="5.45" style="1"/>
    <col min="3" max="3" width="5.875" style="1"/>
    <col min="4" max="4" width="4.15833333333333" style="1"/>
    <col min="5" max="5" width="7.025" style="1"/>
    <col min="6" max="6" width="10.4666666666667" style="1"/>
    <col min="7" max="7" width="11.9" style="1"/>
    <col min="8" max="8" width="5.15833333333333" style="1"/>
    <col min="9" max="9" width="9.89166666666667" style="1"/>
    <col min="10" max="10" width="8.31666666666667" style="1"/>
    <col min="11" max="13" width="7.74166666666667" style="1"/>
    <col min="14" max="14" width="10.325" style="1"/>
  </cols>
  <sheetData>
    <row r="1" customHeight="1" spans="1:14">
      <c r="A1" s="155"/>
      <c r="B1" s="155"/>
      <c r="C1" s="111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customHeight="1" spans="1:14">
      <c r="A2" s="156"/>
      <c r="B2" s="157"/>
      <c r="C2" s="157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ht="29.25" customHeight="1" spans="1:14">
      <c r="A3" s="45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ht="57" customHeight="1" spans="1:14">
      <c r="A4" s="158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ht="57" customHeight="1" spans="1:14">
      <c r="A5" s="155"/>
      <c r="B5" s="155"/>
      <c r="C5" s="155"/>
      <c r="D5" s="155"/>
      <c r="E5" s="157" t="s">
        <v>2</v>
      </c>
      <c r="F5" s="157"/>
      <c r="G5" s="159" t="s">
        <v>3</v>
      </c>
      <c r="H5" s="160"/>
      <c r="I5" s="160"/>
      <c r="J5" s="160"/>
      <c r="K5" s="155"/>
      <c r="L5" s="155"/>
      <c r="M5" s="155"/>
      <c r="N5" s="155"/>
    </row>
    <row r="6" ht="57" customHeight="1" spans="1:14">
      <c r="A6" s="155"/>
      <c r="B6" s="155"/>
      <c r="C6" s="155"/>
      <c r="D6" s="155"/>
      <c r="E6" s="157" t="s">
        <v>4</v>
      </c>
      <c r="F6" s="157"/>
      <c r="G6" s="159" t="s">
        <v>5</v>
      </c>
      <c r="H6" s="160"/>
      <c r="I6" s="157" t="s">
        <v>6</v>
      </c>
      <c r="J6" s="157"/>
      <c r="K6" s="159" t="s">
        <v>5</v>
      </c>
      <c r="L6" s="160"/>
      <c r="M6" s="160"/>
      <c r="N6" s="155"/>
    </row>
    <row r="7" ht="57" customHeight="1" spans="1:14">
      <c r="A7" s="155"/>
      <c r="B7" s="155"/>
      <c r="C7" s="155"/>
      <c r="D7" s="155"/>
      <c r="E7" s="157" t="s">
        <v>7</v>
      </c>
      <c r="F7" s="157"/>
      <c r="G7" s="159" t="s">
        <v>8</v>
      </c>
      <c r="H7" s="160"/>
      <c r="I7" s="157" t="s">
        <v>9</v>
      </c>
      <c r="J7" s="157"/>
      <c r="K7" s="159" t="s">
        <v>10</v>
      </c>
      <c r="L7" s="160"/>
      <c r="M7" s="160"/>
      <c r="N7" s="155"/>
    </row>
    <row r="8" ht="57" customHeight="1" spans="1:14">
      <c r="A8" s="155" t="s">
        <v>11</v>
      </c>
      <c r="B8" s="155"/>
      <c r="C8" s="155"/>
      <c r="D8" s="155"/>
      <c r="E8" s="155" t="s">
        <v>7</v>
      </c>
      <c r="F8" s="155"/>
      <c r="G8" s="155"/>
      <c r="H8" s="155"/>
      <c r="I8" s="155" t="s">
        <v>9</v>
      </c>
      <c r="J8" s="155"/>
      <c r="K8" s="155"/>
      <c r="L8" s="155"/>
      <c r="M8" s="155"/>
      <c r="N8" s="155"/>
    </row>
    <row r="9" ht="57" customHeight="1" spans="1:14">
      <c r="A9" s="161" t="s">
        <v>12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</sheetData>
  <mergeCells count="14">
    <mergeCell ref="B2:C2"/>
    <mergeCell ref="A4:N4"/>
    <mergeCell ref="E5:F5"/>
    <mergeCell ref="G5:J5"/>
    <mergeCell ref="E6:F6"/>
    <mergeCell ref="G6:H6"/>
    <mergeCell ref="I6:J6"/>
    <mergeCell ref="K6:M6"/>
    <mergeCell ref="E7:F7"/>
    <mergeCell ref="G7:H7"/>
    <mergeCell ref="I7:J7"/>
    <mergeCell ref="K7:M7"/>
    <mergeCell ref="A8:N8"/>
    <mergeCell ref="A9:N9"/>
  </mergeCells>
  <printOptions horizontalCentered="1"/>
  <pageMargins left="1.18110236220472" right="1.18110236220472" top="1.18110236220472" bottom="1.18110236220472" header="0.51181" footer="0.51181"/>
  <pageSetup paperSize="9" scale="56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workbookViewId="0">
      <pane topLeftCell="C7" activePane="bottomRight" state="frozen"/>
      <selection activeCell="A1" sqref="A1"/>
    </sheetView>
  </sheetViews>
  <sheetFormatPr defaultColWidth="8" defaultRowHeight="14.25"/>
  <cols>
    <col min="1" max="1" width="5.59166666666667" style="1"/>
    <col min="2" max="2" width="20.075" style="1"/>
    <col min="3" max="10" width="17.2083333333333" style="1"/>
  </cols>
  <sheetData>
    <row r="1" ht="0.75" customHeight="1" spans="1:10">
      <c r="A1" s="4"/>
      <c r="B1" s="45"/>
      <c r="C1" s="4"/>
      <c r="D1" s="131"/>
      <c r="E1" s="131"/>
      <c r="F1" s="131"/>
      <c r="G1" s="4"/>
      <c r="H1" s="4"/>
      <c r="I1" s="4"/>
      <c r="J1" s="4"/>
    </row>
    <row r="2" ht="49.5" customHeight="1" spans="1:10">
      <c r="A2" s="132" t="s">
        <v>280</v>
      </c>
      <c r="B2" s="86"/>
      <c r="C2" s="86"/>
      <c r="D2" s="133"/>
      <c r="E2" s="133"/>
      <c r="F2" s="133"/>
      <c r="G2" s="86"/>
      <c r="H2" s="86"/>
      <c r="I2" s="86"/>
      <c r="J2" s="86"/>
    </row>
    <row r="3" ht="18" customHeight="1" spans="1:10">
      <c r="A3" s="4"/>
      <c r="B3" s="4"/>
      <c r="C3" s="4"/>
      <c r="D3" s="134"/>
      <c r="E3" s="134"/>
      <c r="F3" s="134"/>
      <c r="G3" s="4"/>
      <c r="H3" s="4"/>
      <c r="I3" s="4"/>
      <c r="J3" s="4" t="s">
        <v>281</v>
      </c>
    </row>
    <row r="4" ht="18" customHeight="1" spans="1:10">
      <c r="A4" s="23" t="s">
        <v>282</v>
      </c>
      <c r="B4" s="21"/>
      <c r="C4" s="21"/>
      <c r="D4" s="21"/>
      <c r="E4" s="23" t="s">
        <v>59</v>
      </c>
      <c r="F4" s="21"/>
      <c r="G4" s="23"/>
      <c r="H4" s="23"/>
      <c r="I4" s="23"/>
      <c r="J4" s="23" t="s">
        <v>210</v>
      </c>
    </row>
    <row r="5" ht="18" customHeight="1" spans="1:10">
      <c r="A5" s="49" t="s">
        <v>283</v>
      </c>
      <c r="B5" s="49"/>
      <c r="C5" s="49" t="s">
        <v>62</v>
      </c>
      <c r="D5" s="49"/>
      <c r="E5" s="49"/>
      <c r="F5" s="49"/>
      <c r="G5" s="49" t="s">
        <v>63</v>
      </c>
      <c r="H5" s="49"/>
      <c r="I5" s="49"/>
      <c r="J5" s="49"/>
    </row>
    <row r="6" ht="18" customHeight="1" spans="1:10">
      <c r="A6" s="49"/>
      <c r="B6" s="49"/>
      <c r="C6" s="49" t="s">
        <v>284</v>
      </c>
      <c r="D6" s="49" t="s">
        <v>285</v>
      </c>
      <c r="E6" s="49" t="s">
        <v>286</v>
      </c>
      <c r="F6" s="49" t="s">
        <v>287</v>
      </c>
      <c r="G6" s="49" t="s">
        <v>284</v>
      </c>
      <c r="H6" s="49" t="s">
        <v>285</v>
      </c>
      <c r="I6" s="49" t="s">
        <v>286</v>
      </c>
      <c r="J6" s="49" t="s">
        <v>288</v>
      </c>
    </row>
    <row r="7" ht="18" customHeight="1" spans="1:10">
      <c r="A7" s="49" t="s">
        <v>64</v>
      </c>
      <c r="B7" s="58" t="s">
        <v>65</v>
      </c>
      <c r="C7" s="36">
        <f t="shared" ref="C7:J7" si="0">C9+C10+C11+C8</f>
        <v>221404492.86</v>
      </c>
      <c r="D7" s="36">
        <f t="shared" si="0"/>
        <v>0</v>
      </c>
      <c r="E7" s="36">
        <f t="shared" si="0"/>
        <v>0</v>
      </c>
      <c r="F7" s="36">
        <f t="shared" si="0"/>
        <v>221404492.86</v>
      </c>
      <c r="G7" s="36">
        <f t="shared" si="0"/>
        <v>223266585.07</v>
      </c>
      <c r="H7" s="36">
        <f t="shared" si="0"/>
        <v>0</v>
      </c>
      <c r="I7" s="36">
        <f t="shared" si="0"/>
        <v>0</v>
      </c>
      <c r="J7" s="36">
        <f t="shared" si="0"/>
        <v>223266585.07</v>
      </c>
    </row>
    <row r="8" ht="18" customHeight="1" spans="1:10">
      <c r="A8" s="49" t="s">
        <v>66</v>
      </c>
      <c r="B8" s="35" t="s">
        <v>289</v>
      </c>
      <c r="C8" s="36">
        <f>F8+D8+E8</f>
        <v>0</v>
      </c>
      <c r="D8" s="37">
        <v>0</v>
      </c>
      <c r="E8" s="37">
        <v>0</v>
      </c>
      <c r="F8" s="37">
        <v>0</v>
      </c>
      <c r="G8" s="36">
        <f>J8+H8+I8</f>
        <v>0</v>
      </c>
      <c r="H8" s="37">
        <v>0</v>
      </c>
      <c r="I8" s="37">
        <v>0</v>
      </c>
      <c r="J8" s="37">
        <v>0</v>
      </c>
    </row>
    <row r="9" ht="18" customHeight="1" spans="1:10">
      <c r="A9" s="49" t="s">
        <v>68</v>
      </c>
      <c r="B9" s="35" t="s">
        <v>290</v>
      </c>
      <c r="C9" s="36">
        <f>F9+D9+E9</f>
        <v>24658422.99</v>
      </c>
      <c r="D9" s="37">
        <v>0</v>
      </c>
      <c r="E9" s="37">
        <v>0</v>
      </c>
      <c r="F9" s="37">
        <v>24658422.99</v>
      </c>
      <c r="G9" s="36">
        <f>J9+H9+I9</f>
        <v>0</v>
      </c>
      <c r="H9" s="37">
        <v>0</v>
      </c>
      <c r="I9" s="37">
        <v>0</v>
      </c>
      <c r="J9" s="37">
        <v>0</v>
      </c>
    </row>
    <row r="10" ht="18" customHeight="1" spans="1:10">
      <c r="A10" s="49" t="s">
        <v>70</v>
      </c>
      <c r="B10" s="35" t="s">
        <v>291</v>
      </c>
      <c r="C10" s="36">
        <f>F10+D10+E10</f>
        <v>142632938.83</v>
      </c>
      <c r="D10" s="37">
        <v>0</v>
      </c>
      <c r="E10" s="37">
        <v>0</v>
      </c>
      <c r="F10" s="37">
        <v>142632938.83</v>
      </c>
      <c r="G10" s="36">
        <f>J10+H10+I10</f>
        <v>18276710.53</v>
      </c>
      <c r="H10" s="37">
        <v>0</v>
      </c>
      <c r="I10" s="37">
        <v>0</v>
      </c>
      <c r="J10" s="37">
        <v>18276710.53</v>
      </c>
    </row>
    <row r="11" ht="18" customHeight="1" spans="1:10">
      <c r="A11" s="49" t="s">
        <v>72</v>
      </c>
      <c r="B11" s="35" t="s">
        <v>292</v>
      </c>
      <c r="C11" s="36">
        <f>F11+D11+E11</f>
        <v>54113131.04</v>
      </c>
      <c r="D11" s="37">
        <v>0</v>
      </c>
      <c r="E11" s="37">
        <v>0</v>
      </c>
      <c r="F11" s="37">
        <v>54113131.04</v>
      </c>
      <c r="G11" s="36">
        <f>J11+H11+I11</f>
        <v>204989874.54</v>
      </c>
      <c r="H11" s="38">
        <v>0</v>
      </c>
      <c r="I11" s="38">
        <v>0</v>
      </c>
      <c r="J11" s="38">
        <v>204989874.54</v>
      </c>
    </row>
    <row r="12" ht="18" customHeight="1" spans="1:10">
      <c r="A12" s="49" t="s">
        <v>74</v>
      </c>
      <c r="B12" s="35" t="s">
        <v>77</v>
      </c>
      <c r="C12" s="36">
        <f t="shared" ref="C12:J12" si="1">C13+C14</f>
        <v>176811002.74</v>
      </c>
      <c r="D12" s="36">
        <f t="shared" si="1"/>
        <v>0</v>
      </c>
      <c r="E12" s="36">
        <f t="shared" si="1"/>
        <v>0</v>
      </c>
      <c r="F12" s="36">
        <f t="shared" si="1"/>
        <v>176811002.74</v>
      </c>
      <c r="G12" s="36">
        <f t="shared" si="1"/>
        <v>158165614.19</v>
      </c>
      <c r="H12" s="36">
        <f t="shared" si="1"/>
        <v>0</v>
      </c>
      <c r="I12" s="36">
        <f t="shared" si="1"/>
        <v>0</v>
      </c>
      <c r="J12" s="36">
        <f t="shared" si="1"/>
        <v>158165614.19</v>
      </c>
    </row>
    <row r="13" ht="18" customHeight="1" spans="1:10">
      <c r="A13" s="49" t="s">
        <v>76</v>
      </c>
      <c r="B13" s="35" t="s">
        <v>293</v>
      </c>
      <c r="C13" s="36">
        <f>F13+D13+E13</f>
        <v>0</v>
      </c>
      <c r="D13" s="37">
        <v>0</v>
      </c>
      <c r="E13" s="37">
        <v>0</v>
      </c>
      <c r="F13" s="37">
        <v>0</v>
      </c>
      <c r="G13" s="36">
        <f>J13+H13+I13</f>
        <v>0</v>
      </c>
      <c r="H13" s="37">
        <v>0</v>
      </c>
      <c r="I13" s="37">
        <v>0</v>
      </c>
      <c r="J13" s="37">
        <v>0</v>
      </c>
    </row>
    <row r="14" ht="18" customHeight="1" spans="1:10">
      <c r="A14" s="49" t="s">
        <v>78</v>
      </c>
      <c r="B14" s="35" t="s">
        <v>294</v>
      </c>
      <c r="C14" s="36">
        <f>F14+D14+E14</f>
        <v>176811002.74</v>
      </c>
      <c r="D14" s="37">
        <v>0</v>
      </c>
      <c r="E14" s="37">
        <v>0</v>
      </c>
      <c r="F14" s="37">
        <v>176811002.74</v>
      </c>
      <c r="G14" s="36">
        <f>J14+H14+I14</f>
        <v>158165614.19</v>
      </c>
      <c r="H14" s="38">
        <v>0</v>
      </c>
      <c r="I14" s="38">
        <v>0</v>
      </c>
      <c r="J14" s="38">
        <v>158165614.19</v>
      </c>
    </row>
    <row r="15" ht="18" customHeight="1" spans="1:10">
      <c r="A15" s="49" t="s">
        <v>80</v>
      </c>
      <c r="B15" s="35" t="s">
        <v>83</v>
      </c>
      <c r="C15" s="36">
        <f>F15+D15+E15</f>
        <v>44593490.12</v>
      </c>
      <c r="D15" s="38">
        <v>0</v>
      </c>
      <c r="E15" s="38">
        <v>0</v>
      </c>
      <c r="F15" s="38">
        <v>44593490.12</v>
      </c>
      <c r="G15" s="36">
        <f>J15+H15+I15</f>
        <v>65100970.88</v>
      </c>
      <c r="H15" s="38">
        <v>0</v>
      </c>
      <c r="I15" s="38">
        <v>0</v>
      </c>
      <c r="J15" s="38">
        <v>65100970.88</v>
      </c>
    </row>
    <row r="16" ht="18" customHeight="1" spans="1:10">
      <c r="A16" s="49" t="s">
        <v>82</v>
      </c>
      <c r="B16" s="35" t="s">
        <v>295</v>
      </c>
      <c r="C16" s="36">
        <f>E16</f>
        <v>0</v>
      </c>
      <c r="D16" s="60"/>
      <c r="E16" s="37">
        <v>0</v>
      </c>
      <c r="F16" s="60"/>
      <c r="G16" s="36">
        <f>I16</f>
        <v>0</v>
      </c>
      <c r="H16" s="60"/>
      <c r="I16" s="37">
        <v>0</v>
      </c>
      <c r="J16" s="60"/>
    </row>
    <row r="17" ht="18" customHeight="1" spans="1:10">
      <c r="A17" s="59" t="s">
        <v>90</v>
      </c>
      <c r="B17" s="59"/>
      <c r="C17" s="59"/>
      <c r="D17" s="135"/>
      <c r="E17" s="135"/>
      <c r="F17" s="135"/>
      <c r="G17" s="59"/>
      <c r="H17" s="59"/>
      <c r="I17" s="59"/>
      <c r="J17" s="59"/>
    </row>
    <row r="18" ht="12.75" customHeight="1" spans="1:10">
      <c r="A18" s="14" t="s">
        <v>296</v>
      </c>
      <c r="B18" s="14"/>
      <c r="C18" s="14"/>
      <c r="D18" s="19"/>
      <c r="E18" s="19"/>
      <c r="F18" s="19"/>
      <c r="G18" s="14"/>
      <c r="H18" s="14"/>
      <c r="I18" s="14"/>
      <c r="J18" s="14"/>
    </row>
    <row r="19" ht="12.75" customHeight="1" spans="1:10">
      <c r="A19" s="14" t="s">
        <v>297</v>
      </c>
      <c r="B19" s="14"/>
      <c r="C19" s="14"/>
      <c r="D19" s="19"/>
      <c r="E19" s="19"/>
      <c r="F19" s="19"/>
      <c r="G19" s="14"/>
      <c r="H19" s="14"/>
      <c r="I19" s="14"/>
      <c r="J19" s="14"/>
    </row>
    <row r="20" ht="12.75" customHeight="1" spans="1:10">
      <c r="A20" s="14" t="s">
        <v>92</v>
      </c>
      <c r="B20" s="14"/>
      <c r="C20" s="14"/>
      <c r="D20" s="19"/>
      <c r="E20" s="19"/>
      <c r="F20" s="19"/>
      <c r="G20" s="14"/>
      <c r="H20" s="14"/>
      <c r="I20" s="14"/>
      <c r="J20" s="14"/>
    </row>
    <row r="21" ht="12.75" customHeight="1" spans="1:10">
      <c r="A21" s="14" t="s">
        <v>207</v>
      </c>
      <c r="B21" s="14"/>
      <c r="C21" s="14"/>
      <c r="D21" s="19"/>
      <c r="E21" s="19"/>
      <c r="F21" s="19"/>
      <c r="G21" s="14"/>
      <c r="H21" s="14"/>
      <c r="I21" s="14"/>
      <c r="J21" s="14"/>
    </row>
  </sheetData>
  <mergeCells count="11">
    <mergeCell ref="A2:J2"/>
    <mergeCell ref="B4:C4"/>
    <mergeCell ref="E4:F4"/>
    <mergeCell ref="C5:F5"/>
    <mergeCell ref="G5:J5"/>
    <mergeCell ref="A17:G17"/>
    <mergeCell ref="A18:J18"/>
    <mergeCell ref="A19:J19"/>
    <mergeCell ref="A20:J20"/>
    <mergeCell ref="A21:J21"/>
    <mergeCell ref="A5:B6"/>
  </mergeCells>
  <printOptions horizontalCentered="1"/>
  <pageMargins left="1.18110236220472" right="1.18110236220472" top="1.18110236220472" bottom="1.18110236220472" header="0.51181" footer="0.51181"/>
  <pageSetup paperSize="9" scale="5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showGridLines="0" workbookViewId="0">
      <pane topLeftCell="A7" activePane="bottomRight" state="frozen"/>
      <selection activeCell="A1" sqref="A1"/>
    </sheetView>
  </sheetViews>
  <sheetFormatPr defaultColWidth="8" defaultRowHeight="14.25"/>
  <cols>
    <col min="1" max="1" width="6.16666666666667" style="1"/>
    <col min="2" max="2" width="10.1833333333333" style="1"/>
    <col min="3" max="3" width="22.225" style="1"/>
    <col min="4" max="7" width="16.2" style="1"/>
    <col min="8" max="8" width="7.025" style="1"/>
    <col min="9" max="9" width="11.6166666666667" style="1"/>
    <col min="10" max="10" width="18.5" style="1"/>
    <col min="11" max="14" width="16.2" style="1"/>
  </cols>
  <sheetData>
    <row r="1" ht="0.75" customHeight="1" spans="1:14">
      <c r="A1" s="45"/>
      <c r="B1" s="45"/>
      <c r="C1" s="45"/>
      <c r="D1" s="45"/>
      <c r="E1" s="5"/>
      <c r="F1" s="5"/>
      <c r="G1" s="5"/>
      <c r="H1" s="45"/>
      <c r="I1" s="45"/>
      <c r="J1" s="45"/>
      <c r="K1" s="45"/>
      <c r="L1" s="45"/>
      <c r="M1" s="45"/>
      <c r="N1" s="45"/>
    </row>
    <row r="2" ht="57" customHeight="1" spans="1:14">
      <c r="A2" s="2" t="s">
        <v>298</v>
      </c>
      <c r="B2" s="2"/>
      <c r="C2" s="2"/>
      <c r="D2" s="2"/>
      <c r="E2" s="5"/>
      <c r="F2" s="5"/>
      <c r="G2" s="5"/>
      <c r="H2" s="2"/>
      <c r="I2" s="2"/>
      <c r="J2" s="2"/>
      <c r="K2" s="2"/>
      <c r="L2" s="2"/>
      <c r="M2" s="2"/>
      <c r="N2" s="2"/>
    </row>
    <row r="3" ht="0.75" customHeight="1" spans="1:14">
      <c r="A3" s="45"/>
      <c r="B3" s="45"/>
      <c r="C3" s="45"/>
      <c r="D3" s="45"/>
      <c r="E3" s="5"/>
      <c r="F3" s="5"/>
      <c r="G3" s="5"/>
      <c r="H3" s="45"/>
      <c r="I3" s="45"/>
      <c r="J3" s="4"/>
      <c r="K3" s="4"/>
      <c r="L3" s="4"/>
      <c r="M3" s="4"/>
      <c r="N3" s="4"/>
    </row>
    <row r="4" spans="1:14">
      <c r="A4" s="45"/>
      <c r="B4" s="45"/>
      <c r="C4" s="45"/>
      <c r="D4" s="45"/>
      <c r="E4" s="5"/>
      <c r="F4" s="5"/>
      <c r="G4" s="5"/>
      <c r="H4" s="45"/>
      <c r="I4" s="45"/>
      <c r="J4" s="4"/>
      <c r="K4" s="4"/>
      <c r="L4" s="4"/>
      <c r="M4" s="4" t="s">
        <v>299</v>
      </c>
      <c r="N4" s="4"/>
    </row>
    <row r="5" spans="1:14">
      <c r="A5" s="6" t="s">
        <v>282</v>
      </c>
      <c r="B5" s="20"/>
      <c r="C5" s="20"/>
      <c r="D5" s="23"/>
      <c r="E5" s="116"/>
      <c r="F5" s="116"/>
      <c r="G5" s="116"/>
      <c r="H5" s="6" t="s">
        <v>59</v>
      </c>
      <c r="I5" s="6"/>
      <c r="J5" s="23"/>
      <c r="K5" s="23"/>
      <c r="L5" s="23"/>
      <c r="M5" s="23" t="s">
        <v>60</v>
      </c>
      <c r="N5" s="23"/>
    </row>
    <row r="6" spans="1:14">
      <c r="A6" s="49" t="s">
        <v>300</v>
      </c>
      <c r="B6" s="49"/>
      <c r="C6" s="49"/>
      <c r="D6" s="49" t="s">
        <v>284</v>
      </c>
      <c r="E6" s="49" t="s">
        <v>285</v>
      </c>
      <c r="F6" s="49" t="s">
        <v>286</v>
      </c>
      <c r="G6" s="8" t="s">
        <v>288</v>
      </c>
      <c r="H6" s="48" t="s">
        <v>300</v>
      </c>
      <c r="I6" s="49"/>
      <c r="J6" s="49"/>
      <c r="K6" s="49" t="s">
        <v>284</v>
      </c>
      <c r="L6" s="49" t="s">
        <v>285</v>
      </c>
      <c r="M6" s="49" t="s">
        <v>286</v>
      </c>
      <c r="N6" s="49" t="s">
        <v>288</v>
      </c>
    </row>
    <row r="7" spans="1:14">
      <c r="A7" s="49" t="s">
        <v>64</v>
      </c>
      <c r="B7" s="58" t="s">
        <v>103</v>
      </c>
      <c r="C7" s="58"/>
      <c r="D7" s="36">
        <f>D8+D9+D10+D11+D12</f>
        <v>142431720</v>
      </c>
      <c r="E7" s="36">
        <f>E8+E9+E10+E11+E12</f>
        <v>0</v>
      </c>
      <c r="F7" s="36">
        <f>F8+F9+F10+F11+F12</f>
        <v>0</v>
      </c>
      <c r="G7" s="117">
        <f>G8+G9+G10+G11+G12</f>
        <v>142431720</v>
      </c>
      <c r="H7" s="48">
        <v>27</v>
      </c>
      <c r="I7" s="58" t="s">
        <v>104</v>
      </c>
      <c r="J7" s="58"/>
      <c r="K7" s="36">
        <f>L7+M7+N7</f>
        <v>418084669.21</v>
      </c>
      <c r="L7" s="36">
        <f>L8+L9+L10+L11</f>
        <v>0</v>
      </c>
      <c r="M7" s="36">
        <f>M8+M9+M10+M11</f>
        <v>0</v>
      </c>
      <c r="N7" s="36">
        <f>N8+N9+N10+N11</f>
        <v>418084669.21</v>
      </c>
    </row>
    <row r="8" spans="1:14">
      <c r="A8" s="49" t="s">
        <v>66</v>
      </c>
      <c r="B8" s="118" t="s">
        <v>301</v>
      </c>
      <c r="C8" s="119"/>
      <c r="D8" s="36">
        <f t="shared" ref="D8:D20" si="0">E8+F8+G8</f>
        <v>107061000</v>
      </c>
      <c r="E8" s="37">
        <v>0</v>
      </c>
      <c r="F8" s="37">
        <v>0</v>
      </c>
      <c r="G8" s="120">
        <v>107061000</v>
      </c>
      <c r="H8" s="48">
        <v>28</v>
      </c>
      <c r="I8" s="127" t="s">
        <v>302</v>
      </c>
      <c r="J8" s="119" t="s">
        <v>303</v>
      </c>
      <c r="K8" s="36">
        <f>L8+M8+N8</f>
        <v>355454811.82</v>
      </c>
      <c r="L8" s="37">
        <v>0</v>
      </c>
      <c r="M8" s="37">
        <v>0</v>
      </c>
      <c r="N8" s="37">
        <v>355454811.82</v>
      </c>
    </row>
    <row r="9" spans="1:14">
      <c r="A9" s="49" t="s">
        <v>68</v>
      </c>
      <c r="B9" s="118" t="s">
        <v>304</v>
      </c>
      <c r="C9" s="119"/>
      <c r="D9" s="36">
        <f t="shared" si="0"/>
        <v>0</v>
      </c>
      <c r="E9" s="37">
        <v>0</v>
      </c>
      <c r="F9" s="37">
        <v>0</v>
      </c>
      <c r="G9" s="120">
        <v>0</v>
      </c>
      <c r="H9" s="48">
        <v>29</v>
      </c>
      <c r="I9" s="127"/>
      <c r="J9" s="119" t="s">
        <v>305</v>
      </c>
      <c r="K9" s="36">
        <f>L9+M9+N9</f>
        <v>47833263.36</v>
      </c>
      <c r="L9" s="37">
        <v>0</v>
      </c>
      <c r="M9" s="37">
        <v>0</v>
      </c>
      <c r="N9" s="37">
        <v>47833263.36</v>
      </c>
    </row>
    <row r="10" spans="1:14">
      <c r="A10" s="49" t="s">
        <v>70</v>
      </c>
      <c r="B10" s="118" t="s">
        <v>306</v>
      </c>
      <c r="C10" s="119"/>
      <c r="D10" s="36">
        <f t="shared" si="0"/>
        <v>0</v>
      </c>
      <c r="E10" s="37">
        <v>0</v>
      </c>
      <c r="F10" s="121">
        <v>0</v>
      </c>
      <c r="G10" s="120">
        <v>0</v>
      </c>
      <c r="H10" s="48">
        <v>30</v>
      </c>
      <c r="I10" s="127"/>
      <c r="J10" s="119" t="s">
        <v>307</v>
      </c>
      <c r="K10" s="36">
        <f>L10+M10+N10</f>
        <v>14796594.03</v>
      </c>
      <c r="L10" s="37">
        <v>0</v>
      </c>
      <c r="M10" s="37">
        <v>0</v>
      </c>
      <c r="N10" s="37">
        <v>14796594.03</v>
      </c>
    </row>
    <row r="11" spans="1:14">
      <c r="A11" s="49" t="s">
        <v>72</v>
      </c>
      <c r="B11" s="118" t="s">
        <v>308</v>
      </c>
      <c r="C11" s="119"/>
      <c r="D11" s="36">
        <f t="shared" si="0"/>
        <v>21122860</v>
      </c>
      <c r="E11" s="37">
        <v>0</v>
      </c>
      <c r="F11" s="37">
        <v>0</v>
      </c>
      <c r="G11" s="120">
        <v>21122860</v>
      </c>
      <c r="H11" s="48">
        <v>31</v>
      </c>
      <c r="I11" s="127"/>
      <c r="J11" s="119" t="s">
        <v>309</v>
      </c>
      <c r="K11" s="36">
        <f>L11+M11+N11</f>
        <v>0</v>
      </c>
      <c r="L11" s="37">
        <v>0</v>
      </c>
      <c r="M11" s="37">
        <v>0</v>
      </c>
      <c r="N11" s="37">
        <v>0</v>
      </c>
    </row>
    <row r="12" spans="1:14">
      <c r="A12" s="49">
        <v>6</v>
      </c>
      <c r="B12" s="118" t="s">
        <v>310</v>
      </c>
      <c r="C12" s="119"/>
      <c r="D12" s="36">
        <f t="shared" si="0"/>
        <v>14247860</v>
      </c>
      <c r="E12" s="37">
        <v>0</v>
      </c>
      <c r="F12" s="37">
        <v>0</v>
      </c>
      <c r="G12" s="120">
        <v>14247860</v>
      </c>
      <c r="H12" s="48">
        <v>32</v>
      </c>
      <c r="I12" s="127"/>
      <c r="J12" s="119"/>
      <c r="K12" s="60"/>
      <c r="L12" s="60"/>
      <c r="M12" s="60"/>
      <c r="N12" s="60"/>
    </row>
    <row r="13" spans="1:14">
      <c r="A13" s="49">
        <v>7</v>
      </c>
      <c r="B13" s="118" t="s">
        <v>109</v>
      </c>
      <c r="C13" s="119"/>
      <c r="D13" s="36">
        <f t="shared" si="0"/>
        <v>950134.13</v>
      </c>
      <c r="E13" s="36">
        <f>E14+E15</f>
        <v>0</v>
      </c>
      <c r="F13" s="36">
        <f>F14+F15</f>
        <v>0</v>
      </c>
      <c r="G13" s="117">
        <f>G14+G15</f>
        <v>950134.13</v>
      </c>
      <c r="H13" s="48">
        <v>33</v>
      </c>
      <c r="I13" s="127"/>
      <c r="J13" s="119"/>
      <c r="K13" s="60"/>
      <c r="L13" s="60"/>
      <c r="M13" s="60"/>
      <c r="N13" s="60"/>
    </row>
    <row r="14" spans="1:14">
      <c r="A14" s="49">
        <v>8</v>
      </c>
      <c r="B14" s="118" t="s">
        <v>311</v>
      </c>
      <c r="C14" s="119"/>
      <c r="D14" s="36">
        <f t="shared" si="0"/>
        <v>0</v>
      </c>
      <c r="E14" s="37">
        <v>0</v>
      </c>
      <c r="F14" s="37">
        <v>0</v>
      </c>
      <c r="G14" s="120">
        <v>0</v>
      </c>
      <c r="H14" s="48">
        <v>34</v>
      </c>
      <c r="I14" s="118"/>
      <c r="J14" s="128"/>
      <c r="K14" s="60"/>
      <c r="L14" s="60"/>
      <c r="M14" s="60"/>
      <c r="N14" s="60"/>
    </row>
    <row r="15" spans="1:14">
      <c r="A15" s="49">
        <v>9</v>
      </c>
      <c r="B15" s="58" t="s">
        <v>312</v>
      </c>
      <c r="C15" s="58"/>
      <c r="D15" s="36">
        <f t="shared" si="0"/>
        <v>950134.13</v>
      </c>
      <c r="E15" s="37">
        <v>0</v>
      </c>
      <c r="F15" s="37">
        <v>0</v>
      </c>
      <c r="G15" s="120">
        <v>950134.13</v>
      </c>
      <c r="H15" s="48">
        <v>35</v>
      </c>
      <c r="I15" s="58" t="s">
        <v>313</v>
      </c>
      <c r="J15" s="58"/>
      <c r="K15" s="36">
        <f>K16+K17</f>
        <v>41860000</v>
      </c>
      <c r="L15" s="36">
        <f>L16+L17</f>
        <v>0</v>
      </c>
      <c r="M15" s="36">
        <f>M16+M17</f>
        <v>0</v>
      </c>
      <c r="N15" s="36">
        <f>N16+N17</f>
        <v>41860000</v>
      </c>
    </row>
    <row r="16" spans="1:14">
      <c r="A16" s="49">
        <v>10</v>
      </c>
      <c r="B16" s="58" t="s">
        <v>116</v>
      </c>
      <c r="C16" s="58"/>
      <c r="D16" s="36">
        <f t="shared" si="0"/>
        <v>330280000</v>
      </c>
      <c r="E16" s="37">
        <v>0</v>
      </c>
      <c r="F16" s="37">
        <v>0</v>
      </c>
      <c r="G16" s="120">
        <v>330280000</v>
      </c>
      <c r="H16" s="48">
        <v>36</v>
      </c>
      <c r="I16" s="129" t="s">
        <v>314</v>
      </c>
      <c r="J16" s="128"/>
      <c r="K16" s="36">
        <f>L16+M16+N16</f>
        <v>41860000</v>
      </c>
      <c r="L16" s="37">
        <v>0</v>
      </c>
      <c r="M16" s="37">
        <v>0</v>
      </c>
      <c r="N16" s="37">
        <v>41860000</v>
      </c>
    </row>
    <row r="17" spans="1:14">
      <c r="A17" s="49">
        <v>11</v>
      </c>
      <c r="B17" s="58" t="s">
        <v>315</v>
      </c>
      <c r="C17" s="58"/>
      <c r="D17" s="36">
        <f t="shared" si="0"/>
        <v>265040000</v>
      </c>
      <c r="E17" s="37">
        <v>0</v>
      </c>
      <c r="F17" s="37">
        <v>0</v>
      </c>
      <c r="G17" s="120">
        <v>265040000</v>
      </c>
      <c r="H17" s="48">
        <v>37</v>
      </c>
      <c r="I17" s="129" t="s">
        <v>316</v>
      </c>
      <c r="J17" s="128"/>
      <c r="K17" s="36">
        <f>L17+M17+N17</f>
        <v>0</v>
      </c>
      <c r="L17" s="37">
        <v>0</v>
      </c>
      <c r="M17" s="37">
        <v>0</v>
      </c>
      <c r="N17" s="37">
        <v>0</v>
      </c>
    </row>
    <row r="18" spans="1:14">
      <c r="A18" s="49">
        <v>12</v>
      </c>
      <c r="B18" s="58" t="s">
        <v>317</v>
      </c>
      <c r="C18" s="58"/>
      <c r="D18" s="36">
        <f t="shared" si="0"/>
        <v>65240000</v>
      </c>
      <c r="E18" s="37">
        <v>0</v>
      </c>
      <c r="F18" s="37">
        <v>0</v>
      </c>
      <c r="G18" s="120">
        <v>65240000</v>
      </c>
      <c r="H18" s="48">
        <v>38</v>
      </c>
      <c r="I18" s="49"/>
      <c r="J18" s="49"/>
      <c r="K18" s="60"/>
      <c r="L18" s="60"/>
      <c r="M18" s="60"/>
      <c r="N18" s="60"/>
    </row>
    <row r="19" spans="1:14">
      <c r="A19" s="49">
        <v>13</v>
      </c>
      <c r="B19" s="58" t="s">
        <v>318</v>
      </c>
      <c r="C19" s="58"/>
      <c r="D19" s="36">
        <f t="shared" si="0"/>
        <v>0</v>
      </c>
      <c r="E19" s="37">
        <v>0</v>
      </c>
      <c r="F19" s="37">
        <v>0</v>
      </c>
      <c r="G19" s="120">
        <v>0</v>
      </c>
      <c r="H19" s="48">
        <v>39</v>
      </c>
      <c r="I19" s="58" t="s">
        <v>319</v>
      </c>
      <c r="J19" s="58"/>
      <c r="K19" s="36">
        <f>L19+M19+N19</f>
        <v>0</v>
      </c>
      <c r="L19" s="37">
        <v>0</v>
      </c>
      <c r="M19" s="37">
        <v>0</v>
      </c>
      <c r="N19" s="37">
        <v>0</v>
      </c>
    </row>
    <row r="20" spans="1:14">
      <c r="A20" s="49">
        <v>14</v>
      </c>
      <c r="B20" s="58" t="s">
        <v>121</v>
      </c>
      <c r="C20" s="58"/>
      <c r="D20" s="36">
        <f t="shared" si="0"/>
        <v>0.23</v>
      </c>
      <c r="E20" s="37">
        <v>0</v>
      </c>
      <c r="F20" s="37">
        <v>0</v>
      </c>
      <c r="G20" s="120">
        <v>0.23</v>
      </c>
      <c r="H20" s="48">
        <v>40</v>
      </c>
      <c r="I20" s="58"/>
      <c r="J20" s="58"/>
      <c r="K20" s="60"/>
      <c r="L20" s="60"/>
      <c r="M20" s="60"/>
      <c r="N20" s="60"/>
    </row>
    <row r="21" spans="1:14">
      <c r="A21" s="49">
        <v>15</v>
      </c>
      <c r="B21" s="118"/>
      <c r="C21" s="119"/>
      <c r="D21" s="60"/>
      <c r="E21" s="60"/>
      <c r="F21" s="60"/>
      <c r="G21" s="122"/>
      <c r="H21" s="48">
        <v>41</v>
      </c>
      <c r="I21" s="118"/>
      <c r="J21" s="119"/>
      <c r="K21" s="119"/>
      <c r="L21" s="119"/>
      <c r="M21" s="119"/>
      <c r="N21" s="119"/>
    </row>
    <row r="22" spans="1:14">
      <c r="A22" s="49">
        <v>16</v>
      </c>
      <c r="B22" s="61" t="s">
        <v>320</v>
      </c>
      <c r="C22" s="61"/>
      <c r="D22" s="36">
        <f>D7+D13+D16+D20</f>
        <v>473661854.36</v>
      </c>
      <c r="E22" s="36">
        <f>E7+E13+E16+E20</f>
        <v>0</v>
      </c>
      <c r="F22" s="36">
        <f>F7+F13+F16+F20</f>
        <v>0</v>
      </c>
      <c r="G22" s="117">
        <f>G7+G13+G16+G20</f>
        <v>473661854.36</v>
      </c>
      <c r="H22" s="48">
        <v>42</v>
      </c>
      <c r="I22" s="61" t="s">
        <v>320</v>
      </c>
      <c r="J22" s="61"/>
      <c r="K22" s="130">
        <f>K7+K15+K19</f>
        <v>459944669.21</v>
      </c>
      <c r="L22" s="130">
        <f>L7+L15+L19</f>
        <v>0</v>
      </c>
      <c r="M22" s="130">
        <f>M7+M15+M19</f>
        <v>0</v>
      </c>
      <c r="N22" s="130">
        <f>N7+N15+N19</f>
        <v>459944669.21</v>
      </c>
    </row>
    <row r="23" spans="1:14">
      <c r="A23" s="49">
        <v>17</v>
      </c>
      <c r="B23" s="61"/>
      <c r="C23" s="61"/>
      <c r="D23" s="60"/>
      <c r="E23" s="60"/>
      <c r="F23" s="60"/>
      <c r="G23" s="122"/>
      <c r="H23" s="48">
        <v>43</v>
      </c>
      <c r="I23" s="118"/>
      <c r="J23" s="119"/>
      <c r="K23" s="60"/>
      <c r="L23" s="60"/>
      <c r="M23" s="60"/>
      <c r="N23" s="60"/>
    </row>
    <row r="24" spans="1:14">
      <c r="A24" s="49">
        <v>18</v>
      </c>
      <c r="B24" s="118"/>
      <c r="C24" s="119"/>
      <c r="D24" s="60"/>
      <c r="E24" s="60"/>
      <c r="F24" s="60"/>
      <c r="G24" s="122"/>
      <c r="H24" s="48">
        <v>44</v>
      </c>
      <c r="I24" s="118"/>
      <c r="J24" s="119"/>
      <c r="K24" s="60"/>
      <c r="L24" s="60"/>
      <c r="M24" s="60"/>
      <c r="N24" s="60"/>
    </row>
    <row r="25" spans="1:14">
      <c r="A25" s="49">
        <v>19</v>
      </c>
      <c r="B25" s="58" t="s">
        <v>321</v>
      </c>
      <c r="C25" s="58"/>
      <c r="D25" s="36">
        <f>E25+F25+G25</f>
        <v>479507362.67</v>
      </c>
      <c r="E25" s="37">
        <v>0</v>
      </c>
      <c r="F25" s="37">
        <v>0</v>
      </c>
      <c r="G25" s="120">
        <v>479507362.67</v>
      </c>
      <c r="H25" s="48">
        <v>45</v>
      </c>
      <c r="I25" s="58" t="s">
        <v>322</v>
      </c>
      <c r="J25" s="58"/>
      <c r="K25" s="36">
        <f>L25+M25+N25</f>
        <v>0</v>
      </c>
      <c r="L25" s="37">
        <v>0</v>
      </c>
      <c r="M25" s="37">
        <v>0</v>
      </c>
      <c r="N25" s="37">
        <v>0</v>
      </c>
    </row>
    <row r="26" spans="1:14">
      <c r="A26" s="49">
        <v>20</v>
      </c>
      <c r="B26" s="58" t="s">
        <v>323</v>
      </c>
      <c r="C26" s="58"/>
      <c r="D26" s="36">
        <f>E26+F26+G26</f>
        <v>0</v>
      </c>
      <c r="E26" s="37">
        <v>0</v>
      </c>
      <c r="F26" s="37">
        <v>0</v>
      </c>
      <c r="G26" s="120">
        <v>0</v>
      </c>
      <c r="H26" s="48">
        <v>46</v>
      </c>
      <c r="I26" s="58" t="s">
        <v>324</v>
      </c>
      <c r="J26" s="58"/>
      <c r="K26" s="36">
        <f>L26+M26+N26</f>
        <v>472717067.06</v>
      </c>
      <c r="L26" s="37">
        <v>0</v>
      </c>
      <c r="M26" s="37">
        <v>0</v>
      </c>
      <c r="N26" s="37">
        <v>472717067.06</v>
      </c>
    </row>
    <row r="27" spans="1:14">
      <c r="A27" s="49">
        <v>21</v>
      </c>
      <c r="B27" s="49"/>
      <c r="C27" s="49"/>
      <c r="D27" s="60"/>
      <c r="E27" s="60"/>
      <c r="F27" s="60"/>
      <c r="G27" s="122"/>
      <c r="H27" s="48">
        <v>47</v>
      </c>
      <c r="I27" s="49"/>
      <c r="J27" s="49"/>
      <c r="K27" s="60"/>
      <c r="L27" s="60"/>
      <c r="M27" s="60"/>
      <c r="N27" s="60"/>
    </row>
    <row r="28" spans="1:14">
      <c r="A28" s="49">
        <v>22</v>
      </c>
      <c r="B28" s="61" t="s">
        <v>139</v>
      </c>
      <c r="C28" s="61"/>
      <c r="D28" s="36">
        <f>D22+D25+D26</f>
        <v>953169217.03</v>
      </c>
      <c r="E28" s="36">
        <f>E22+E25+E26</f>
        <v>0</v>
      </c>
      <c r="F28" s="36">
        <f>F22+F25+F26</f>
        <v>0</v>
      </c>
      <c r="G28" s="117">
        <f>G22+G25+G26</f>
        <v>953169217.03</v>
      </c>
      <c r="H28" s="48">
        <v>48</v>
      </c>
      <c r="I28" s="61" t="s">
        <v>140</v>
      </c>
      <c r="J28" s="61"/>
      <c r="K28" s="36">
        <f>K22+K25+K26</f>
        <v>932661736.27</v>
      </c>
      <c r="L28" s="36">
        <f>L22+L25+L26</f>
        <v>0</v>
      </c>
      <c r="M28" s="36">
        <f>M22+M25+M26</f>
        <v>0</v>
      </c>
      <c r="N28" s="36">
        <f>N22+N25+N26</f>
        <v>932661736.27</v>
      </c>
    </row>
    <row r="29" spans="1:14">
      <c r="A29" s="49">
        <v>23</v>
      </c>
      <c r="B29" s="49"/>
      <c r="C29" s="49"/>
      <c r="D29" s="60"/>
      <c r="E29" s="60"/>
      <c r="F29" s="60"/>
      <c r="G29" s="122"/>
      <c r="H29" s="48">
        <v>49</v>
      </c>
      <c r="I29" s="61" t="s">
        <v>141</v>
      </c>
      <c r="J29" s="61"/>
      <c r="K29" s="36">
        <f>D28-K28</f>
        <v>20507480.76</v>
      </c>
      <c r="L29" s="36">
        <f>E28-L28</f>
        <v>0</v>
      </c>
      <c r="M29" s="36">
        <f>F28-M28</f>
        <v>0</v>
      </c>
      <c r="N29" s="36">
        <f>G28-N28</f>
        <v>20507480.76</v>
      </c>
    </row>
    <row r="30" spans="1:14">
      <c r="A30" s="49">
        <v>24</v>
      </c>
      <c r="B30" s="58" t="s">
        <v>325</v>
      </c>
      <c r="C30" s="58"/>
      <c r="D30" s="36">
        <f>E30+F30+G30</f>
        <v>44593490.12</v>
      </c>
      <c r="E30" s="37">
        <v>0</v>
      </c>
      <c r="F30" s="37">
        <v>0</v>
      </c>
      <c r="G30" s="120">
        <v>44593490.12</v>
      </c>
      <c r="H30" s="48">
        <v>50</v>
      </c>
      <c r="I30" s="58" t="s">
        <v>326</v>
      </c>
      <c r="J30" s="58"/>
      <c r="K30" s="36">
        <f>(D28+D30)-K28</f>
        <v>65100970.88</v>
      </c>
      <c r="L30" s="36">
        <f>(E28+E30)-L28</f>
        <v>0</v>
      </c>
      <c r="M30" s="36">
        <f>(F28+F30)-M28</f>
        <v>0</v>
      </c>
      <c r="N30" s="36">
        <f>(G28+G30)-N28</f>
        <v>65100970.88</v>
      </c>
    </row>
    <row r="31" spans="1:14">
      <c r="A31" s="49">
        <v>25</v>
      </c>
      <c r="B31" s="49"/>
      <c r="C31" s="49"/>
      <c r="D31" s="60"/>
      <c r="E31" s="60"/>
      <c r="F31" s="60"/>
      <c r="G31" s="122"/>
      <c r="H31" s="48">
        <v>51</v>
      </c>
      <c r="I31" s="49"/>
      <c r="J31" s="49"/>
      <c r="K31" s="60"/>
      <c r="L31" s="60"/>
      <c r="M31" s="60"/>
      <c r="N31" s="60"/>
    </row>
    <row r="32" spans="1:14">
      <c r="A32" s="49">
        <v>26</v>
      </c>
      <c r="B32" s="61" t="s">
        <v>327</v>
      </c>
      <c r="C32" s="61"/>
      <c r="D32" s="36">
        <f>D28+D30</f>
        <v>997762707.15</v>
      </c>
      <c r="E32" s="67">
        <f>E28+E30</f>
        <v>0</v>
      </c>
      <c r="F32" s="67">
        <f>F28+F30</f>
        <v>0</v>
      </c>
      <c r="G32" s="123">
        <f>G28+G30</f>
        <v>997762707.15</v>
      </c>
      <c r="H32" s="48">
        <v>52</v>
      </c>
      <c r="I32" s="61" t="s">
        <v>327</v>
      </c>
      <c r="J32" s="61"/>
      <c r="K32" s="36">
        <f>K28+K30</f>
        <v>997762707.15</v>
      </c>
      <c r="L32" s="36">
        <f>L28+L30</f>
        <v>0</v>
      </c>
      <c r="M32" s="36">
        <f>M28+M30</f>
        <v>0</v>
      </c>
      <c r="N32" s="36">
        <f>N28+N30</f>
        <v>997762707.15</v>
      </c>
    </row>
    <row r="33" spans="1:14">
      <c r="A33" s="4" t="s">
        <v>328</v>
      </c>
      <c r="B33" s="4"/>
      <c r="C33" s="4"/>
      <c r="D33" s="4"/>
      <c r="E33" s="124"/>
      <c r="F33" s="124"/>
      <c r="G33" s="124"/>
      <c r="H33" s="125">
        <v>0</v>
      </c>
      <c r="I33" s="23"/>
      <c r="J33" s="14" t="s">
        <v>329</v>
      </c>
      <c r="K33" s="14"/>
      <c r="L33" s="14"/>
      <c r="M33" s="14"/>
      <c r="N33" s="14"/>
    </row>
    <row r="34" ht="12.75" customHeight="1" spans="1:14">
      <c r="A34" s="14" t="s">
        <v>330</v>
      </c>
      <c r="B34" s="4"/>
      <c r="C34" s="4"/>
      <c r="D34" s="4"/>
      <c r="E34" s="126"/>
      <c r="F34" s="126"/>
      <c r="G34" s="126"/>
      <c r="H34" s="76"/>
      <c r="I34" s="4"/>
      <c r="J34" s="14"/>
      <c r="K34" s="14"/>
      <c r="L34" s="14"/>
      <c r="M34" s="14"/>
      <c r="N34" s="14"/>
    </row>
    <row r="35" ht="12.75" customHeight="1" spans="1:14">
      <c r="A35" s="14" t="s">
        <v>331</v>
      </c>
      <c r="B35" s="4"/>
      <c r="C35" s="4"/>
      <c r="D35" s="4"/>
      <c r="E35" s="5"/>
      <c r="F35" s="5"/>
      <c r="G35" s="5"/>
      <c r="H35" s="76"/>
      <c r="I35" s="4"/>
      <c r="J35" s="14"/>
      <c r="K35" s="14"/>
      <c r="L35" s="14"/>
      <c r="M35" s="14"/>
      <c r="N35" s="14"/>
    </row>
    <row r="36" ht="12.75" customHeight="1" spans="1:14">
      <c r="A36" s="14" t="s">
        <v>332</v>
      </c>
      <c r="B36" s="4"/>
      <c r="C36" s="4"/>
      <c r="D36" s="4"/>
      <c r="E36" s="5"/>
      <c r="F36" s="5"/>
      <c r="G36" s="5"/>
      <c r="H36" s="76"/>
      <c r="I36" s="4"/>
      <c r="J36" s="14"/>
      <c r="K36" s="14"/>
      <c r="L36" s="14"/>
      <c r="M36" s="14"/>
      <c r="N36" s="14"/>
    </row>
    <row r="37" ht="12.75" customHeight="1" spans="1:14">
      <c r="A37" s="14" t="s">
        <v>333</v>
      </c>
      <c r="B37" s="4"/>
      <c r="C37" s="4"/>
      <c r="D37" s="4"/>
      <c r="E37" s="5"/>
      <c r="F37" s="5"/>
      <c r="G37" s="5"/>
      <c r="H37" s="76"/>
      <c r="I37" s="4"/>
      <c r="J37" s="14"/>
      <c r="K37" s="14"/>
      <c r="L37" s="14"/>
      <c r="M37" s="14"/>
      <c r="N37" s="14"/>
    </row>
    <row r="38" ht="12.75" customHeight="1" spans="1:14">
      <c r="A38" s="14" t="s">
        <v>334</v>
      </c>
      <c r="B38" s="4"/>
      <c r="C38" s="4"/>
      <c r="D38" s="4"/>
      <c r="E38" s="5"/>
      <c r="F38" s="5"/>
      <c r="G38" s="5"/>
      <c r="H38" s="76"/>
      <c r="I38" s="4"/>
      <c r="J38" s="14"/>
      <c r="K38" s="14"/>
      <c r="L38" s="14"/>
      <c r="M38" s="14"/>
      <c r="N38" s="14"/>
    </row>
    <row r="39" ht="12.75" customHeight="1" spans="1:14">
      <c r="A39" s="14" t="s">
        <v>335</v>
      </c>
      <c r="B39" s="4"/>
      <c r="C39" s="4"/>
      <c r="D39" s="4"/>
      <c r="E39" s="5"/>
      <c r="F39" s="5"/>
      <c r="G39" s="5"/>
      <c r="H39" s="76"/>
      <c r="I39" s="4"/>
      <c r="J39" s="14"/>
      <c r="K39" s="14"/>
      <c r="L39" s="14"/>
      <c r="M39" s="14"/>
      <c r="N39" s="14"/>
    </row>
    <row r="40" ht="12.75" customHeight="1" spans="1:14">
      <c r="A40" s="14" t="s">
        <v>336</v>
      </c>
      <c r="B40" s="4"/>
      <c r="C40" s="4"/>
      <c r="D40" s="4"/>
      <c r="E40" s="5"/>
      <c r="F40" s="5"/>
      <c r="G40" s="5"/>
      <c r="H40" s="76"/>
      <c r="I40" s="4"/>
      <c r="J40" s="14"/>
      <c r="K40" s="14"/>
      <c r="L40" s="14"/>
      <c r="M40" s="14"/>
      <c r="N40" s="14"/>
    </row>
    <row r="41" ht="12.75" customHeight="1" spans="1:14">
      <c r="A41" s="14" t="s">
        <v>337</v>
      </c>
      <c r="B41" s="4"/>
      <c r="C41" s="4"/>
      <c r="D41" s="4"/>
      <c r="E41" s="5"/>
      <c r="F41" s="5"/>
      <c r="G41" s="5"/>
      <c r="H41" s="76"/>
      <c r="I41" s="4"/>
      <c r="J41" s="14"/>
      <c r="K41" s="14"/>
      <c r="L41" s="14"/>
      <c r="M41" s="14"/>
      <c r="N41" s="14"/>
    </row>
    <row r="42" ht="12.75" customHeight="1" spans="1:14">
      <c r="A42" s="14" t="s">
        <v>338</v>
      </c>
      <c r="B42" s="4"/>
      <c r="C42" s="4"/>
      <c r="D42" s="4"/>
      <c r="E42" s="5"/>
      <c r="F42" s="5"/>
      <c r="G42" s="5"/>
      <c r="H42" s="76"/>
      <c r="I42" s="4"/>
      <c r="J42" s="14"/>
      <c r="K42" s="14"/>
      <c r="L42" s="14"/>
      <c r="M42" s="14"/>
      <c r="N42" s="14"/>
    </row>
    <row r="43" ht="12.75" customHeight="1" spans="1:14">
      <c r="A43" s="14" t="s">
        <v>339</v>
      </c>
      <c r="B43" s="4"/>
      <c r="C43" s="4"/>
      <c r="D43" s="4"/>
      <c r="E43" s="5"/>
      <c r="F43" s="5"/>
      <c r="G43" s="5"/>
      <c r="H43" s="76"/>
      <c r="I43" s="4"/>
      <c r="J43" s="14"/>
      <c r="K43" s="14"/>
      <c r="L43" s="14"/>
      <c r="M43" s="14"/>
      <c r="N43" s="14"/>
    </row>
    <row r="44" ht="12.75" customHeight="1" spans="1:14">
      <c r="A44" s="14" t="s">
        <v>92</v>
      </c>
      <c r="B44" s="4"/>
      <c r="C44" s="4"/>
      <c r="D44" s="4"/>
      <c r="E44" s="5"/>
      <c r="F44" s="5"/>
      <c r="G44" s="5"/>
      <c r="H44" s="76"/>
      <c r="I44" s="4"/>
      <c r="J44" s="14"/>
      <c r="K44" s="14"/>
      <c r="L44" s="14"/>
      <c r="M44" s="14"/>
      <c r="N44" s="14"/>
    </row>
    <row r="45" ht="12.75" customHeight="1" spans="1:14">
      <c r="A45" s="14" t="s">
        <v>207</v>
      </c>
      <c r="B45" s="4"/>
      <c r="C45" s="4"/>
      <c r="D45" s="4"/>
      <c r="E45" s="5"/>
      <c r="F45" s="5"/>
      <c r="G45" s="5"/>
      <c r="H45" s="76"/>
      <c r="I45" s="4"/>
      <c r="J45" s="14"/>
      <c r="K45" s="14"/>
      <c r="L45" s="14"/>
      <c r="M45" s="14"/>
      <c r="N45" s="14"/>
    </row>
  </sheetData>
  <mergeCells count="63">
    <mergeCell ref="J4:K4"/>
    <mergeCell ref="M4:N4"/>
    <mergeCell ref="B5:C5"/>
    <mergeCell ref="H5:I5"/>
    <mergeCell ref="J5:K5"/>
    <mergeCell ref="M5:N5"/>
    <mergeCell ref="A6:C6"/>
    <mergeCell ref="H6:J6"/>
    <mergeCell ref="B7:C7"/>
    <mergeCell ref="I7:J7"/>
    <mergeCell ref="B8:C8"/>
    <mergeCell ref="B9:C9"/>
    <mergeCell ref="B10:C10"/>
    <mergeCell ref="B11:C11"/>
    <mergeCell ref="B12:C12"/>
    <mergeCell ref="B13:C13"/>
    <mergeCell ref="B14:C14"/>
    <mergeCell ref="B15:C15"/>
    <mergeCell ref="I15:J15"/>
    <mergeCell ref="B16:C16"/>
    <mergeCell ref="I16:J16"/>
    <mergeCell ref="B17:C17"/>
    <mergeCell ref="I17:J17"/>
    <mergeCell ref="B18:C18"/>
    <mergeCell ref="I18:J18"/>
    <mergeCell ref="B19:C19"/>
    <mergeCell ref="I19:J19"/>
    <mergeCell ref="B20:C20"/>
    <mergeCell ref="I20:J20"/>
    <mergeCell ref="B22:C22"/>
    <mergeCell ref="I22:J22"/>
    <mergeCell ref="B23:C23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B31:C31"/>
    <mergeCell ref="I31:J31"/>
    <mergeCell ref="B32:C32"/>
    <mergeCell ref="I32:J32"/>
    <mergeCell ref="A33:D33"/>
    <mergeCell ref="H33:I33"/>
    <mergeCell ref="A34:N34"/>
    <mergeCell ref="A35:N35"/>
    <mergeCell ref="A36:N36"/>
    <mergeCell ref="A37:N37"/>
    <mergeCell ref="A38:N38"/>
    <mergeCell ref="A39:N39"/>
    <mergeCell ref="A40:N40"/>
    <mergeCell ref="A41:N41"/>
    <mergeCell ref="A42:N42"/>
    <mergeCell ref="A43:N43"/>
    <mergeCell ref="A44:N44"/>
    <mergeCell ref="A45:N45"/>
    <mergeCell ref="A2:N3"/>
  </mergeCells>
  <printOptions horizontalCentered="1"/>
  <pageMargins left="1.18110236220472" right="1.18110236220472" top="1.18110236220472" bottom="1.18110236220472" header="0.51181" footer="0.51181"/>
  <pageSetup paperSize="9" scale="85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workbookViewId="0">
      <pane topLeftCell="A7" activePane="bottomRight" state="frozen"/>
      <selection activeCell="A1" sqref="A1:K1"/>
    </sheetView>
  </sheetViews>
  <sheetFormatPr defaultColWidth="8" defaultRowHeight="14.25"/>
  <cols>
    <col min="1" max="1" width="7.45833333333333" style="1"/>
    <col min="2" max="2" width="21.0833333333333" style="1"/>
    <col min="3" max="6" width="12.9083333333333" style="1"/>
    <col min="7" max="7" width="8" style="1"/>
    <col min="8" max="8" width="7.16666666666667" style="1"/>
    <col min="9" max="9" width="27.675" style="1"/>
    <col min="10" max="13" width="12.9083333333333" style="1"/>
  </cols>
  <sheetData>
    <row r="1" ht="50.25" customHeight="1" spans="1:13">
      <c r="A1" s="86" t="s">
        <v>340</v>
      </c>
      <c r="B1" s="86"/>
      <c r="C1" s="86"/>
      <c r="D1" s="86"/>
      <c r="E1" s="86"/>
      <c r="F1" s="87"/>
      <c r="G1" s="87"/>
      <c r="H1" s="86"/>
      <c r="I1" s="86"/>
      <c r="J1" s="86"/>
      <c r="K1" s="86"/>
      <c r="L1" s="86"/>
      <c r="M1" s="86"/>
    </row>
    <row r="2" hidden="1" customHeight="1" spans="1:13">
      <c r="A2" s="88"/>
      <c r="B2" s="88"/>
      <c r="C2" s="88"/>
      <c r="D2" s="88"/>
      <c r="E2" s="88"/>
      <c r="F2" s="87"/>
      <c r="G2" s="87"/>
      <c r="H2" s="88"/>
      <c r="I2" s="88"/>
      <c r="J2" s="88"/>
      <c r="K2" s="88"/>
      <c r="L2" s="88"/>
      <c r="M2" s="88"/>
    </row>
    <row r="3" ht="15" customHeight="1" spans="1:13">
      <c r="A3" s="88"/>
      <c r="B3" s="88"/>
      <c r="C3" s="88"/>
      <c r="D3" s="88"/>
      <c r="E3" s="88"/>
      <c r="F3" s="87"/>
      <c r="G3" s="87"/>
      <c r="H3" s="88"/>
      <c r="I3" s="88"/>
      <c r="J3" s="88"/>
      <c r="K3" s="114"/>
      <c r="L3" s="114"/>
      <c r="M3" s="114" t="s">
        <v>341</v>
      </c>
    </row>
    <row r="4" ht="15" customHeight="1" spans="1:13">
      <c r="A4" s="89" t="s">
        <v>58</v>
      </c>
      <c r="B4" s="90"/>
      <c r="C4" s="91"/>
      <c r="D4" s="91"/>
      <c r="E4" s="91"/>
      <c r="F4" s="92"/>
      <c r="G4" s="92"/>
      <c r="H4" s="90" t="s">
        <v>59</v>
      </c>
      <c r="I4" s="115"/>
      <c r="J4" s="91"/>
      <c r="K4" s="89"/>
      <c r="L4" s="89"/>
      <c r="M4" s="89" t="s">
        <v>60</v>
      </c>
    </row>
    <row r="5" ht="15" customHeight="1" spans="1:13">
      <c r="A5" s="93" t="s">
        <v>61</v>
      </c>
      <c r="B5" s="94"/>
      <c r="C5" s="94" t="s">
        <v>272</v>
      </c>
      <c r="D5" s="94"/>
      <c r="E5" s="94"/>
      <c r="F5" s="95"/>
      <c r="G5" s="95"/>
      <c r="H5" s="93" t="s">
        <v>61</v>
      </c>
      <c r="I5" s="94"/>
      <c r="J5" s="94" t="s">
        <v>273</v>
      </c>
      <c r="K5" s="94"/>
      <c r="L5" s="94"/>
      <c r="M5" s="94"/>
    </row>
    <row r="6" ht="15" customHeight="1" spans="1:13">
      <c r="A6" s="96"/>
      <c r="B6" s="94"/>
      <c r="C6" s="94" t="s">
        <v>342</v>
      </c>
      <c r="D6" s="94" t="s">
        <v>285</v>
      </c>
      <c r="E6" s="94" t="s">
        <v>286</v>
      </c>
      <c r="F6" s="94" t="s">
        <v>288</v>
      </c>
      <c r="G6" s="95"/>
      <c r="H6" s="96"/>
      <c r="I6" s="94"/>
      <c r="J6" s="94" t="s">
        <v>342</v>
      </c>
      <c r="K6" s="94" t="s">
        <v>285</v>
      </c>
      <c r="L6" s="94" t="s">
        <v>286</v>
      </c>
      <c r="M6" s="94" t="s">
        <v>288</v>
      </c>
    </row>
    <row r="7" ht="15" customHeight="1" spans="1:13">
      <c r="A7" s="94" t="s">
        <v>64</v>
      </c>
      <c r="B7" s="97" t="s">
        <v>274</v>
      </c>
      <c r="C7" s="98">
        <f>D7+E7+F7</f>
        <v>158165614.19</v>
      </c>
      <c r="D7" s="99">
        <v>0</v>
      </c>
      <c r="E7" s="99">
        <v>0</v>
      </c>
      <c r="F7" s="99">
        <v>158165614.19</v>
      </c>
      <c r="G7" s="95"/>
      <c r="H7" s="94" t="s">
        <v>159</v>
      </c>
      <c r="I7" s="97" t="s">
        <v>160</v>
      </c>
      <c r="J7" s="98">
        <f>K7+L7+M7</f>
        <v>174655180.41</v>
      </c>
      <c r="K7" s="99">
        <v>0</v>
      </c>
      <c r="L7" s="99">
        <v>0</v>
      </c>
      <c r="M7" s="99">
        <v>174655180.41</v>
      </c>
    </row>
    <row r="8" ht="15" customHeight="1" spans="1:13">
      <c r="A8" s="94" t="s">
        <v>66</v>
      </c>
      <c r="B8" s="97" t="s">
        <v>275</v>
      </c>
      <c r="C8" s="98">
        <f>D8+E8+F8</f>
        <v>0</v>
      </c>
      <c r="D8" s="99">
        <v>0</v>
      </c>
      <c r="E8" s="99">
        <v>0</v>
      </c>
      <c r="F8" s="99">
        <v>0</v>
      </c>
      <c r="G8" s="95"/>
      <c r="H8" s="94" t="s">
        <v>162</v>
      </c>
      <c r="I8" s="97" t="s">
        <v>163</v>
      </c>
      <c r="J8" s="98">
        <f>K8+L8+M8</f>
        <v>0</v>
      </c>
      <c r="K8" s="99">
        <v>0</v>
      </c>
      <c r="L8" s="99">
        <v>0</v>
      </c>
      <c r="M8" s="99">
        <v>0</v>
      </c>
    </row>
    <row r="9" ht="15" customHeight="1" spans="1:13">
      <c r="A9" s="94" t="s">
        <v>68</v>
      </c>
      <c r="B9" s="97" t="s">
        <v>276</v>
      </c>
      <c r="C9" s="98">
        <f>D9+E9+F9</f>
        <v>0</v>
      </c>
      <c r="D9" s="99">
        <v>0</v>
      </c>
      <c r="E9" s="99">
        <v>0</v>
      </c>
      <c r="F9" s="99">
        <v>0</v>
      </c>
      <c r="G9" s="95"/>
      <c r="H9" s="94" t="s">
        <v>165</v>
      </c>
      <c r="I9" s="97" t="s">
        <v>166</v>
      </c>
      <c r="J9" s="98">
        <f>K9+L9+M9</f>
        <v>0</v>
      </c>
      <c r="K9" s="99">
        <v>0</v>
      </c>
      <c r="L9" s="99">
        <v>0</v>
      </c>
      <c r="M9" s="99">
        <v>0</v>
      </c>
    </row>
    <row r="10" ht="15" customHeight="1" spans="1:13">
      <c r="A10" s="94" t="s">
        <v>70</v>
      </c>
      <c r="B10" s="97" t="s">
        <v>278</v>
      </c>
      <c r="C10" s="98">
        <f>D10+E10+F10</f>
        <v>0</v>
      </c>
      <c r="D10" s="99">
        <v>0</v>
      </c>
      <c r="E10" s="99">
        <v>0</v>
      </c>
      <c r="F10" s="99">
        <v>0</v>
      </c>
      <c r="G10" s="95"/>
      <c r="H10" s="94" t="s">
        <v>168</v>
      </c>
      <c r="I10" s="97" t="s">
        <v>169</v>
      </c>
      <c r="J10" s="98">
        <f>K10+L10+M10</f>
        <v>0</v>
      </c>
      <c r="K10" s="99">
        <v>0</v>
      </c>
      <c r="L10" s="99">
        <v>0</v>
      </c>
      <c r="M10" s="99">
        <v>0</v>
      </c>
    </row>
    <row r="11" ht="15" customHeight="1" spans="1:13">
      <c r="A11" s="94" t="s">
        <v>72</v>
      </c>
      <c r="B11" s="97"/>
      <c r="C11" s="100"/>
      <c r="D11" s="94"/>
      <c r="E11" s="94"/>
      <c r="F11" s="95"/>
      <c r="G11" s="95"/>
      <c r="H11" s="94" t="s">
        <v>171</v>
      </c>
      <c r="I11" s="97" t="s">
        <v>172</v>
      </c>
      <c r="J11" s="98">
        <f>K11+L11+M11</f>
        <v>30334694.13</v>
      </c>
      <c r="K11" s="99">
        <v>0</v>
      </c>
      <c r="L11" s="99">
        <v>0</v>
      </c>
      <c r="M11" s="99">
        <v>30334694.13</v>
      </c>
    </row>
    <row r="12" ht="15" customHeight="1" spans="1:13">
      <c r="A12" s="94" t="s">
        <v>74</v>
      </c>
      <c r="B12" s="97"/>
      <c r="C12" s="100"/>
      <c r="D12" s="94"/>
      <c r="E12" s="94"/>
      <c r="F12" s="95"/>
      <c r="G12" s="95"/>
      <c r="H12" s="94" t="s">
        <v>173</v>
      </c>
      <c r="I12" s="97"/>
      <c r="J12" s="100"/>
      <c r="K12" s="94"/>
      <c r="L12" s="94"/>
      <c r="M12" s="94"/>
    </row>
    <row r="13" ht="15" customHeight="1" spans="1:13">
      <c r="A13" s="94" t="s">
        <v>76</v>
      </c>
      <c r="B13" s="97"/>
      <c r="C13" s="100"/>
      <c r="D13" s="94"/>
      <c r="E13" s="94"/>
      <c r="F13" s="95"/>
      <c r="G13" s="95"/>
      <c r="H13" s="94" t="s">
        <v>174</v>
      </c>
      <c r="I13" s="97"/>
      <c r="J13" s="100"/>
      <c r="K13" s="94"/>
      <c r="L13" s="94"/>
      <c r="M13" s="94"/>
    </row>
    <row r="14" ht="15" customHeight="1" spans="1:13">
      <c r="A14" s="94" t="s">
        <v>78</v>
      </c>
      <c r="B14" s="97"/>
      <c r="C14" s="100"/>
      <c r="D14" s="94"/>
      <c r="E14" s="94"/>
      <c r="F14" s="95"/>
      <c r="G14" s="95"/>
      <c r="H14" s="94" t="s">
        <v>175</v>
      </c>
      <c r="I14" s="97"/>
      <c r="J14" s="100"/>
      <c r="K14" s="94"/>
      <c r="L14" s="94"/>
      <c r="M14" s="94"/>
    </row>
    <row r="15" ht="15" customHeight="1" spans="1:13">
      <c r="A15" s="94" t="s">
        <v>80</v>
      </c>
      <c r="B15" s="97"/>
      <c r="C15" s="100"/>
      <c r="D15" s="94"/>
      <c r="E15" s="94"/>
      <c r="F15" s="95"/>
      <c r="G15" s="95"/>
      <c r="H15" s="94" t="s">
        <v>176</v>
      </c>
      <c r="I15" s="97"/>
      <c r="J15" s="100"/>
      <c r="K15" s="94"/>
      <c r="L15" s="94"/>
      <c r="M15" s="94"/>
    </row>
    <row r="16" ht="15" customHeight="1" spans="1:13">
      <c r="A16" s="94" t="s">
        <v>82</v>
      </c>
      <c r="B16" s="97"/>
      <c r="C16" s="100"/>
      <c r="D16" s="94"/>
      <c r="E16" s="94"/>
      <c r="F16" s="95"/>
      <c r="G16" s="95"/>
      <c r="H16" s="94" t="s">
        <v>177</v>
      </c>
      <c r="I16" s="97"/>
      <c r="J16" s="100"/>
      <c r="K16" s="94"/>
      <c r="L16" s="94"/>
      <c r="M16" s="94"/>
    </row>
    <row r="17" ht="15" customHeight="1" spans="1:13">
      <c r="A17" s="94" t="s">
        <v>84</v>
      </c>
      <c r="B17" s="97"/>
      <c r="C17" s="100"/>
      <c r="D17" s="94"/>
      <c r="E17" s="94"/>
      <c r="F17" s="95"/>
      <c r="G17" s="95"/>
      <c r="H17" s="94" t="s">
        <v>178</v>
      </c>
      <c r="I17" s="97"/>
      <c r="J17" s="100"/>
      <c r="K17" s="94"/>
      <c r="L17" s="94"/>
      <c r="M17" s="94"/>
    </row>
    <row r="18" ht="15" customHeight="1" spans="1:13">
      <c r="A18" s="94" t="s">
        <v>86</v>
      </c>
      <c r="B18" s="97"/>
      <c r="C18" s="100"/>
      <c r="D18" s="94"/>
      <c r="E18" s="94"/>
      <c r="F18" s="95"/>
      <c r="G18" s="95"/>
      <c r="H18" s="94" t="s">
        <v>179</v>
      </c>
      <c r="I18" s="97"/>
      <c r="J18" s="100"/>
      <c r="K18" s="94"/>
      <c r="L18" s="94"/>
      <c r="M18" s="94"/>
    </row>
    <row r="19" ht="15" customHeight="1" spans="1:13">
      <c r="A19" s="94" t="s">
        <v>88</v>
      </c>
      <c r="B19" s="97"/>
      <c r="C19" s="100"/>
      <c r="D19" s="94"/>
      <c r="E19" s="94"/>
      <c r="F19" s="95"/>
      <c r="G19" s="95"/>
      <c r="H19" s="94" t="s">
        <v>180</v>
      </c>
      <c r="I19" s="97"/>
      <c r="J19" s="100"/>
      <c r="K19" s="94"/>
      <c r="L19" s="94"/>
      <c r="M19" s="94"/>
    </row>
    <row r="20" ht="15" customHeight="1" spans="1:13">
      <c r="A20" s="94" t="s">
        <v>181</v>
      </c>
      <c r="B20" s="97"/>
      <c r="C20" s="100"/>
      <c r="D20" s="94"/>
      <c r="E20" s="94"/>
      <c r="F20" s="95"/>
      <c r="G20" s="95"/>
      <c r="H20" s="94" t="s">
        <v>182</v>
      </c>
      <c r="I20" s="97"/>
      <c r="J20" s="100"/>
      <c r="K20" s="94"/>
      <c r="L20" s="94"/>
      <c r="M20" s="94"/>
    </row>
    <row r="21" ht="15" customHeight="1" spans="1:13">
      <c r="A21" s="94" t="s">
        <v>183</v>
      </c>
      <c r="B21" s="97"/>
      <c r="C21" s="100"/>
      <c r="D21" s="94"/>
      <c r="E21" s="94"/>
      <c r="F21" s="95"/>
      <c r="G21" s="95"/>
      <c r="H21" s="94" t="s">
        <v>184</v>
      </c>
      <c r="I21" s="97"/>
      <c r="J21" s="100"/>
      <c r="K21" s="94"/>
      <c r="L21" s="94"/>
      <c r="M21" s="94"/>
    </row>
    <row r="22" ht="15" customHeight="1" spans="1:13">
      <c r="A22" s="94" t="s">
        <v>185</v>
      </c>
      <c r="B22" s="97"/>
      <c r="C22" s="100"/>
      <c r="D22" s="94"/>
      <c r="E22" s="94"/>
      <c r="F22" s="95"/>
      <c r="G22" s="95"/>
      <c r="H22" s="94" t="s">
        <v>186</v>
      </c>
      <c r="I22" s="97"/>
      <c r="J22" s="100"/>
      <c r="K22" s="94"/>
      <c r="L22" s="94"/>
      <c r="M22" s="94"/>
    </row>
    <row r="23" ht="15" customHeight="1" spans="1:13">
      <c r="A23" s="94" t="s">
        <v>187</v>
      </c>
      <c r="B23" s="97"/>
      <c r="C23" s="100"/>
      <c r="D23" s="94"/>
      <c r="E23" s="94"/>
      <c r="F23" s="95"/>
      <c r="G23" s="95"/>
      <c r="H23" s="94" t="s">
        <v>188</v>
      </c>
      <c r="I23" s="97"/>
      <c r="J23" s="100"/>
      <c r="K23" s="94"/>
      <c r="L23" s="94"/>
      <c r="M23" s="94"/>
    </row>
    <row r="24" ht="15" customHeight="1" spans="1:13">
      <c r="A24" s="94" t="s">
        <v>189</v>
      </c>
      <c r="B24" s="97"/>
      <c r="C24" s="100"/>
      <c r="D24" s="94"/>
      <c r="E24" s="94"/>
      <c r="F24" s="95"/>
      <c r="G24" s="95"/>
      <c r="H24" s="94" t="s">
        <v>190</v>
      </c>
      <c r="I24" s="97"/>
      <c r="J24" s="100"/>
      <c r="K24" s="94"/>
      <c r="L24" s="94"/>
      <c r="M24" s="94"/>
    </row>
    <row r="25" ht="15" customHeight="1" spans="1:13">
      <c r="A25" s="94" t="s">
        <v>191</v>
      </c>
      <c r="B25" s="97"/>
      <c r="C25" s="100"/>
      <c r="D25" s="94"/>
      <c r="E25" s="94"/>
      <c r="F25" s="95"/>
      <c r="G25" s="95"/>
      <c r="H25" s="94" t="s">
        <v>192</v>
      </c>
      <c r="I25" s="97"/>
      <c r="J25" s="100"/>
      <c r="K25" s="94"/>
      <c r="L25" s="94"/>
      <c r="M25" s="94"/>
    </row>
    <row r="26" ht="15" customHeight="1" spans="1:13">
      <c r="A26" s="94" t="s">
        <v>193</v>
      </c>
      <c r="B26" s="97"/>
      <c r="C26" s="100"/>
      <c r="D26" s="94"/>
      <c r="E26" s="94"/>
      <c r="F26" s="95"/>
      <c r="G26" s="95"/>
      <c r="H26" s="94" t="s">
        <v>194</v>
      </c>
      <c r="I26" s="97"/>
      <c r="J26" s="100"/>
      <c r="K26" s="94"/>
      <c r="L26" s="94"/>
      <c r="M26" s="94"/>
    </row>
    <row r="27" ht="15" customHeight="1" spans="1:13">
      <c r="A27" s="94" t="s">
        <v>195</v>
      </c>
      <c r="B27" s="97"/>
      <c r="C27" s="100"/>
      <c r="D27" s="94"/>
      <c r="E27" s="94"/>
      <c r="F27" s="95"/>
      <c r="G27" s="95"/>
      <c r="H27" s="94" t="s">
        <v>196</v>
      </c>
      <c r="I27" s="97"/>
      <c r="J27" s="100"/>
      <c r="K27" s="94"/>
      <c r="L27" s="94"/>
      <c r="M27" s="94"/>
    </row>
    <row r="28" ht="15" customHeight="1" spans="1:13">
      <c r="A28" s="94" t="s">
        <v>197</v>
      </c>
      <c r="B28" s="97"/>
      <c r="C28" s="100"/>
      <c r="D28" s="94"/>
      <c r="E28" s="94"/>
      <c r="F28" s="95"/>
      <c r="G28" s="95"/>
      <c r="H28" s="94" t="s">
        <v>198</v>
      </c>
      <c r="I28" s="97"/>
      <c r="J28" s="100"/>
      <c r="K28" s="94"/>
      <c r="L28" s="94"/>
      <c r="M28" s="94"/>
    </row>
    <row r="29" ht="15" customHeight="1" spans="1:13">
      <c r="A29" s="94" t="s">
        <v>199</v>
      </c>
      <c r="B29" s="97"/>
      <c r="C29" s="100"/>
      <c r="D29" s="94"/>
      <c r="E29" s="94"/>
      <c r="F29" s="95"/>
      <c r="G29" s="95"/>
      <c r="H29" s="94" t="s">
        <v>200</v>
      </c>
      <c r="I29" s="97"/>
      <c r="J29" s="100"/>
      <c r="K29" s="94"/>
      <c r="L29" s="94"/>
      <c r="M29" s="94"/>
    </row>
    <row r="30" ht="15" customHeight="1" spans="1:13">
      <c r="A30" s="101" t="s">
        <v>201</v>
      </c>
      <c r="B30" s="102"/>
      <c r="C30" s="103"/>
      <c r="D30" s="101"/>
      <c r="E30" s="101"/>
      <c r="F30" s="104"/>
      <c r="G30" s="104"/>
      <c r="H30" s="101" t="s">
        <v>202</v>
      </c>
      <c r="I30" s="102"/>
      <c r="J30" s="103"/>
      <c r="K30" s="101"/>
      <c r="L30" s="101"/>
      <c r="M30" s="101"/>
    </row>
    <row r="31" ht="15" customHeight="1" spans="1:13">
      <c r="A31" s="105" t="s">
        <v>203</v>
      </c>
      <c r="B31" s="105" t="s">
        <v>145</v>
      </c>
      <c r="C31" s="106">
        <f>C7+C8+C9+C10</f>
        <v>158165614.19</v>
      </c>
      <c r="D31" s="106">
        <f>D7+D8+D9+D10</f>
        <v>0</v>
      </c>
      <c r="E31" s="106">
        <f>E7+E8+E9+E10</f>
        <v>0</v>
      </c>
      <c r="F31" s="106">
        <f>F7+F8+F9+F10</f>
        <v>158165614.19</v>
      </c>
      <c r="G31" s="107"/>
      <c r="H31" s="105" t="s">
        <v>205</v>
      </c>
      <c r="I31" s="105" t="s">
        <v>145</v>
      </c>
      <c r="J31" s="106">
        <f>SUM(J7:J11)</f>
        <v>204989874.54</v>
      </c>
      <c r="K31" s="106">
        <f>SUM(K7:K11)</f>
        <v>0</v>
      </c>
      <c r="L31" s="106">
        <f>SUM(L7:L11)</f>
        <v>0</v>
      </c>
      <c r="M31" s="106">
        <f>SUM(M7:M11)</f>
        <v>204989874.54</v>
      </c>
    </row>
    <row r="32" ht="12.75" customHeight="1" spans="1:13">
      <c r="A32" s="108" t="s">
        <v>343</v>
      </c>
      <c r="B32" s="108"/>
      <c r="C32" s="109"/>
      <c r="D32" s="109"/>
      <c r="E32" s="109"/>
      <c r="F32" s="109"/>
      <c r="G32" s="110"/>
      <c r="H32" s="108"/>
      <c r="I32" s="108"/>
      <c r="J32" s="109"/>
      <c r="K32" s="109"/>
      <c r="L32" s="109"/>
      <c r="M32" s="109"/>
    </row>
    <row r="33" ht="12.75" customHeight="1" spans="1:13">
      <c r="A33" s="111" t="s">
        <v>344</v>
      </c>
      <c r="B33" s="111"/>
      <c r="C33" s="112"/>
      <c r="D33" s="112"/>
      <c r="E33" s="112"/>
      <c r="F33" s="112"/>
      <c r="G33" s="113"/>
      <c r="H33" s="111"/>
      <c r="I33" s="111"/>
      <c r="J33" s="112"/>
      <c r="K33" s="112"/>
      <c r="L33" s="112"/>
      <c r="M33" s="112"/>
    </row>
    <row r="34" ht="12.75" customHeight="1" spans="1:13">
      <c r="A34" s="111" t="s">
        <v>92</v>
      </c>
      <c r="B34" s="111"/>
      <c r="C34" s="112"/>
      <c r="D34" s="112"/>
      <c r="E34" s="112"/>
      <c r="F34" s="112"/>
      <c r="G34" s="113"/>
      <c r="H34" s="111"/>
      <c r="I34" s="111"/>
      <c r="J34" s="112"/>
      <c r="K34" s="112"/>
      <c r="L34" s="112"/>
      <c r="M34" s="112"/>
    </row>
    <row r="35" ht="12.75" customHeight="1" spans="1:13">
      <c r="A35" s="111" t="s">
        <v>93</v>
      </c>
      <c r="B35" s="111"/>
      <c r="C35" s="112"/>
      <c r="D35" s="112"/>
      <c r="E35" s="112"/>
      <c r="F35" s="112"/>
      <c r="G35" s="113"/>
      <c r="H35" s="111"/>
      <c r="I35" s="111"/>
      <c r="J35" s="112"/>
      <c r="K35" s="112"/>
      <c r="L35" s="112"/>
      <c r="M35" s="112"/>
    </row>
  </sheetData>
  <mergeCells count="10">
    <mergeCell ref="A1:K1"/>
    <mergeCell ref="H4:I4"/>
    <mergeCell ref="C5:F5"/>
    <mergeCell ref="J5:M5"/>
    <mergeCell ref="A32:M32"/>
    <mergeCell ref="A33:M33"/>
    <mergeCell ref="A34:M34"/>
    <mergeCell ref="A35:M35"/>
    <mergeCell ref="A5:B6"/>
    <mergeCell ref="H5:I6"/>
  </mergeCells>
  <printOptions horizontalCentered="1"/>
  <pageMargins left="1.18110236220472" right="1.18110236220472" top="1.18110236220472" bottom="1.18110236220472" header="0.51181" footer="0.51181"/>
  <pageSetup paperSize="9" scale="75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A1" sqref="A1:D1"/>
    </sheetView>
  </sheetViews>
  <sheetFormatPr defaultColWidth="8" defaultRowHeight="14.25" outlineLevelCol="3"/>
  <cols>
    <col min="1" max="1" width="6.88333333333333" style="1"/>
    <col min="2" max="2" width="19.7916666666667" style="1"/>
    <col min="3" max="4" width="29.6833333333333" style="1"/>
  </cols>
  <sheetData>
    <row r="1" ht="45" customHeight="1" spans="1:4">
      <c r="A1" s="2" t="s">
        <v>345</v>
      </c>
      <c r="B1" s="2"/>
      <c r="C1" s="2"/>
      <c r="D1" s="2"/>
    </row>
    <row r="2" hidden="1" customHeight="1" spans="1:4">
      <c r="A2" s="45"/>
      <c r="B2" s="45"/>
      <c r="C2" s="4"/>
      <c r="D2" s="19"/>
    </row>
    <row r="3" ht="18" customHeight="1" spans="1:4">
      <c r="A3" s="14"/>
      <c r="B3" s="4"/>
      <c r="C3" s="14"/>
      <c r="D3" s="4" t="s">
        <v>346</v>
      </c>
    </row>
    <row r="4" ht="18" customHeight="1" spans="1:4">
      <c r="A4" s="23" t="s">
        <v>58</v>
      </c>
      <c r="B4" s="20"/>
      <c r="C4" s="6" t="s">
        <v>59</v>
      </c>
      <c r="D4" s="23" t="s">
        <v>210</v>
      </c>
    </row>
    <row r="5" ht="18" customHeight="1" spans="1:4">
      <c r="A5" s="49" t="s">
        <v>61</v>
      </c>
      <c r="B5" s="49"/>
      <c r="C5" s="49" t="s">
        <v>62</v>
      </c>
      <c r="D5" s="49" t="s">
        <v>63</v>
      </c>
    </row>
    <row r="6" ht="18" customHeight="1" spans="1:4">
      <c r="A6" s="49"/>
      <c r="B6" s="49"/>
      <c r="C6" s="49"/>
      <c r="D6" s="49"/>
    </row>
    <row r="7" ht="18" customHeight="1" spans="1:4">
      <c r="A7" s="49" t="s">
        <v>64</v>
      </c>
      <c r="B7" s="58" t="s">
        <v>65</v>
      </c>
      <c r="C7" s="36">
        <f>SUM(C8:C12)</f>
        <v>0</v>
      </c>
      <c r="D7" s="36">
        <f>SUM(D8:D12)</f>
        <v>0</v>
      </c>
    </row>
    <row r="8" ht="18" customHeight="1" spans="1:4">
      <c r="A8" s="49" t="s">
        <v>66</v>
      </c>
      <c r="B8" s="58" t="s">
        <v>67</v>
      </c>
      <c r="C8" s="37">
        <v>0</v>
      </c>
      <c r="D8" s="37">
        <v>0</v>
      </c>
    </row>
    <row r="9" ht="18" customHeight="1" spans="1:4">
      <c r="A9" s="49" t="s">
        <v>68</v>
      </c>
      <c r="B9" s="58" t="s">
        <v>69</v>
      </c>
      <c r="C9" s="37">
        <v>0</v>
      </c>
      <c r="D9" s="37">
        <v>0</v>
      </c>
    </row>
    <row r="10" ht="18" customHeight="1" spans="1:4">
      <c r="A10" s="49" t="s">
        <v>72</v>
      </c>
      <c r="B10" s="58" t="s">
        <v>71</v>
      </c>
      <c r="C10" s="37">
        <v>0</v>
      </c>
      <c r="D10" s="37">
        <v>0</v>
      </c>
    </row>
    <row r="11" ht="18" customHeight="1" spans="1:4">
      <c r="A11" s="49" t="s">
        <v>74</v>
      </c>
      <c r="B11" s="58" t="s">
        <v>73</v>
      </c>
      <c r="C11" s="37">
        <v>0</v>
      </c>
      <c r="D11" s="38">
        <v>0</v>
      </c>
    </row>
    <row r="12" ht="18" customHeight="1" spans="1:4">
      <c r="A12" s="49" t="s">
        <v>76</v>
      </c>
      <c r="B12" s="58" t="s">
        <v>75</v>
      </c>
      <c r="C12" s="37">
        <v>0</v>
      </c>
      <c r="D12" s="37">
        <v>0</v>
      </c>
    </row>
    <row r="13" ht="18" customHeight="1" spans="1:4">
      <c r="A13" s="49" t="s">
        <v>78</v>
      </c>
      <c r="B13" s="58" t="s">
        <v>77</v>
      </c>
      <c r="C13" s="36">
        <f>SUM(C14:C15)</f>
        <v>0</v>
      </c>
      <c r="D13" s="36">
        <f>SUM(D14:D15)</f>
        <v>0</v>
      </c>
    </row>
    <row r="14" ht="18" customHeight="1" spans="1:4">
      <c r="A14" s="49" t="s">
        <v>80</v>
      </c>
      <c r="B14" s="58" t="s">
        <v>79</v>
      </c>
      <c r="C14" s="37">
        <v>0</v>
      </c>
      <c r="D14" s="38">
        <v>0</v>
      </c>
    </row>
    <row r="15" ht="18" customHeight="1" spans="1:4">
      <c r="A15" s="49" t="s">
        <v>82</v>
      </c>
      <c r="B15" s="58" t="s">
        <v>81</v>
      </c>
      <c r="C15" s="37">
        <v>0</v>
      </c>
      <c r="D15" s="37">
        <v>0</v>
      </c>
    </row>
    <row r="16" ht="18" customHeight="1" spans="1:4">
      <c r="A16" s="49" t="s">
        <v>84</v>
      </c>
      <c r="B16" s="58" t="s">
        <v>83</v>
      </c>
      <c r="C16" s="38">
        <v>0</v>
      </c>
      <c r="D16" s="38">
        <v>0</v>
      </c>
    </row>
    <row r="17" ht="18" customHeight="1" spans="1:4">
      <c r="A17" s="59" t="s">
        <v>90</v>
      </c>
      <c r="B17" s="59"/>
      <c r="C17" s="59"/>
      <c r="D17" s="59"/>
    </row>
    <row r="18" ht="12.75" customHeight="1" spans="1:4">
      <c r="A18" s="14" t="s">
        <v>347</v>
      </c>
      <c r="B18" s="14"/>
      <c r="C18" s="14"/>
      <c r="D18" s="14"/>
    </row>
    <row r="19" ht="12.75" customHeight="1" spans="1:4">
      <c r="A19" s="14" t="s">
        <v>92</v>
      </c>
      <c r="B19" s="14"/>
      <c r="C19" s="14"/>
      <c r="D19" s="14"/>
    </row>
    <row r="20" ht="12.75" customHeight="1" spans="1:4">
      <c r="A20" s="14" t="s">
        <v>220</v>
      </c>
      <c r="B20" s="14"/>
      <c r="C20" s="14"/>
      <c r="D20" s="14"/>
    </row>
  </sheetData>
  <mergeCells count="8">
    <mergeCell ref="A1:D1"/>
    <mergeCell ref="A17:D17"/>
    <mergeCell ref="A18:D18"/>
    <mergeCell ref="A19:D19"/>
    <mergeCell ref="A20:D20"/>
    <mergeCell ref="C5:C6"/>
    <mergeCell ref="D5:D6"/>
    <mergeCell ref="A5:B6"/>
  </mergeCells>
  <printOptions horizont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workbookViewId="0">
      <pane topLeftCell="A7" activePane="bottomRight" state="frozen"/>
      <selection activeCell="A1" sqref="A1:F1"/>
    </sheetView>
  </sheetViews>
  <sheetFormatPr defaultColWidth="8" defaultRowHeight="14.25" outlineLevelCol="5"/>
  <cols>
    <col min="1" max="1" width="6.025" style="1"/>
    <col min="2" max="2" width="24.525" style="1"/>
    <col min="3" max="3" width="27.1083333333333" style="1"/>
    <col min="4" max="4" width="6.025" style="1"/>
    <col min="5" max="5" width="34.9916666666667" style="1"/>
    <col min="6" max="6" width="27.1083333333333" style="1"/>
  </cols>
  <sheetData>
    <row r="1" ht="45" customHeight="1" spans="1:6">
      <c r="A1" s="85" t="s">
        <v>348</v>
      </c>
      <c r="B1" s="85"/>
      <c r="C1" s="85"/>
      <c r="D1" s="85"/>
      <c r="E1" s="85"/>
      <c r="F1" s="85"/>
    </row>
    <row r="2" ht="0.75" customHeight="1" spans="1:6">
      <c r="A2" s="45"/>
      <c r="B2" s="45"/>
      <c r="C2" s="45"/>
      <c r="D2" s="45"/>
      <c r="E2" s="45"/>
      <c r="F2" s="45"/>
    </row>
    <row r="3" ht="18" customHeight="1" spans="1:6">
      <c r="A3" s="45"/>
      <c r="B3" s="4"/>
      <c r="C3" s="4"/>
      <c r="D3" s="45"/>
      <c r="E3" s="45"/>
      <c r="F3" s="4" t="s">
        <v>349</v>
      </c>
    </row>
    <row r="4" ht="18" customHeight="1" spans="1:6">
      <c r="A4" s="23" t="s">
        <v>58</v>
      </c>
      <c r="B4" s="20"/>
      <c r="C4" s="23"/>
      <c r="D4" s="20" t="s">
        <v>59</v>
      </c>
      <c r="E4" s="20"/>
      <c r="F4" s="23" t="s">
        <v>60</v>
      </c>
    </row>
    <row r="5" ht="18" customHeight="1" spans="1:6">
      <c r="A5" s="49" t="s">
        <v>61</v>
      </c>
      <c r="B5" s="49"/>
      <c r="C5" s="49" t="s">
        <v>155</v>
      </c>
      <c r="D5" s="49" t="s">
        <v>61</v>
      </c>
      <c r="E5" s="49"/>
      <c r="F5" s="49" t="s">
        <v>155</v>
      </c>
    </row>
    <row r="6" ht="18" customHeight="1" spans="1:6">
      <c r="A6" s="49"/>
      <c r="B6" s="49"/>
      <c r="C6" s="49"/>
      <c r="D6" s="49"/>
      <c r="E6" s="49"/>
      <c r="F6" s="49"/>
    </row>
    <row r="7" ht="18" customHeight="1" spans="1:6">
      <c r="A7" s="49">
        <v>1</v>
      </c>
      <c r="B7" s="58" t="s">
        <v>350</v>
      </c>
      <c r="C7" s="37">
        <v>0</v>
      </c>
      <c r="D7" s="49">
        <v>26</v>
      </c>
      <c r="E7" s="58" t="s">
        <v>351</v>
      </c>
      <c r="F7" s="36">
        <f>F8+F12+F10+F11</f>
        <v>0</v>
      </c>
    </row>
    <row r="8" ht="18" customHeight="1" spans="1:6">
      <c r="A8" s="49">
        <v>2</v>
      </c>
      <c r="B8" s="58" t="s">
        <v>109</v>
      </c>
      <c r="C8" s="37">
        <v>0</v>
      </c>
      <c r="D8" s="49">
        <v>27</v>
      </c>
      <c r="E8" s="58" t="s">
        <v>352</v>
      </c>
      <c r="F8" s="37">
        <v>0</v>
      </c>
    </row>
    <row r="9" ht="18" customHeight="1" spans="1:6">
      <c r="A9" s="49">
        <v>3</v>
      </c>
      <c r="B9" s="58" t="s">
        <v>116</v>
      </c>
      <c r="C9" s="37">
        <v>0</v>
      </c>
      <c r="D9" s="49">
        <v>28</v>
      </c>
      <c r="E9" s="58" t="s">
        <v>353</v>
      </c>
      <c r="F9" s="37">
        <v>0</v>
      </c>
    </row>
    <row r="10" ht="18" customHeight="1" spans="1:6">
      <c r="A10" s="49">
        <v>4</v>
      </c>
      <c r="B10" s="58" t="s">
        <v>121</v>
      </c>
      <c r="C10" s="37">
        <v>0</v>
      </c>
      <c r="D10" s="49">
        <v>29</v>
      </c>
      <c r="E10" s="58" t="s">
        <v>354</v>
      </c>
      <c r="F10" s="37">
        <v>0</v>
      </c>
    </row>
    <row r="11" ht="18" customHeight="1" spans="1:6">
      <c r="A11" s="49">
        <v>5</v>
      </c>
      <c r="B11" s="58"/>
      <c r="C11" s="60"/>
      <c r="D11" s="49">
        <v>30</v>
      </c>
      <c r="E11" s="58" t="s">
        <v>355</v>
      </c>
      <c r="F11" s="37">
        <v>0</v>
      </c>
    </row>
    <row r="12" ht="18" customHeight="1" spans="1:6">
      <c r="A12" s="49">
        <v>6</v>
      </c>
      <c r="B12" s="58"/>
      <c r="C12" s="60"/>
      <c r="D12" s="49">
        <v>31</v>
      </c>
      <c r="E12" s="58" t="s">
        <v>356</v>
      </c>
      <c r="F12" s="37">
        <v>0</v>
      </c>
    </row>
    <row r="13" ht="18" customHeight="1" spans="1:6">
      <c r="A13" s="49">
        <v>7</v>
      </c>
      <c r="B13" s="58"/>
      <c r="C13" s="60"/>
      <c r="D13" s="49">
        <v>32</v>
      </c>
      <c r="E13" s="58" t="s">
        <v>130</v>
      </c>
      <c r="F13" s="37">
        <v>0</v>
      </c>
    </row>
    <row r="14" ht="18" customHeight="1" spans="1:6">
      <c r="A14" s="49">
        <v>8</v>
      </c>
      <c r="B14" s="58"/>
      <c r="C14" s="60"/>
      <c r="D14" s="49">
        <v>33</v>
      </c>
      <c r="E14" s="58"/>
      <c r="F14" s="60"/>
    </row>
    <row r="15" ht="18" customHeight="1" spans="1:6">
      <c r="A15" s="49">
        <v>9</v>
      </c>
      <c r="B15" s="58"/>
      <c r="C15" s="60"/>
      <c r="D15" s="49">
        <v>34</v>
      </c>
      <c r="E15" s="58"/>
      <c r="F15" s="60"/>
    </row>
    <row r="16" ht="18" customHeight="1" spans="1:6">
      <c r="A16" s="49">
        <v>10</v>
      </c>
      <c r="B16" s="58"/>
      <c r="C16" s="60"/>
      <c r="D16" s="49">
        <v>35</v>
      </c>
      <c r="E16" s="58"/>
      <c r="F16" s="60"/>
    </row>
    <row r="17" ht="18" customHeight="1" spans="1:6">
      <c r="A17" s="49">
        <v>11</v>
      </c>
      <c r="B17" s="61" t="s">
        <v>320</v>
      </c>
      <c r="C17" s="36">
        <f>C7+C8+C9+C10</f>
        <v>0</v>
      </c>
      <c r="D17" s="49">
        <v>36</v>
      </c>
      <c r="E17" s="61" t="s">
        <v>320</v>
      </c>
      <c r="F17" s="36">
        <f>F7+F13</f>
        <v>0</v>
      </c>
    </row>
    <row r="18" ht="18" customHeight="1" spans="1:6">
      <c r="A18" s="49">
        <v>12</v>
      </c>
      <c r="B18" s="58"/>
      <c r="C18" s="60"/>
      <c r="D18" s="49">
        <v>37</v>
      </c>
      <c r="E18" s="49"/>
      <c r="F18" s="60"/>
    </row>
    <row r="19" ht="18" customHeight="1" spans="1:6">
      <c r="A19" s="49">
        <v>13</v>
      </c>
      <c r="B19" s="58"/>
      <c r="C19" s="60"/>
      <c r="D19" s="49">
        <v>38</v>
      </c>
      <c r="E19" s="49"/>
      <c r="F19" s="60"/>
    </row>
    <row r="20" ht="18" customHeight="1" spans="1:6">
      <c r="A20" s="49">
        <v>14</v>
      </c>
      <c r="B20" s="58" t="s">
        <v>357</v>
      </c>
      <c r="C20" s="37">
        <v>0</v>
      </c>
      <c r="D20" s="49">
        <v>39</v>
      </c>
      <c r="E20" s="58" t="s">
        <v>358</v>
      </c>
      <c r="F20" s="37">
        <v>0</v>
      </c>
    </row>
    <row r="21" ht="18" customHeight="1" spans="1:6">
      <c r="A21" s="49">
        <v>15</v>
      </c>
      <c r="B21" s="58" t="s">
        <v>359</v>
      </c>
      <c r="C21" s="37">
        <v>0</v>
      </c>
      <c r="D21" s="49">
        <v>40</v>
      </c>
      <c r="E21" s="58" t="s">
        <v>360</v>
      </c>
      <c r="F21" s="37">
        <v>0</v>
      </c>
    </row>
    <row r="22" ht="18" customHeight="1" spans="1:6">
      <c r="A22" s="49">
        <v>16</v>
      </c>
      <c r="B22" s="49"/>
      <c r="C22" s="60"/>
      <c r="D22" s="49">
        <v>41</v>
      </c>
      <c r="E22" s="49"/>
      <c r="F22" s="60"/>
    </row>
    <row r="23" ht="18" customHeight="1" spans="1:6">
      <c r="A23" s="49">
        <v>17</v>
      </c>
      <c r="B23" s="61" t="s">
        <v>139</v>
      </c>
      <c r="C23" s="36">
        <f>C17+C20+C21</f>
        <v>0</v>
      </c>
      <c r="D23" s="49">
        <v>42</v>
      </c>
      <c r="E23" s="61" t="s">
        <v>140</v>
      </c>
      <c r="F23" s="36">
        <f>F17+F20+F21</f>
        <v>0</v>
      </c>
    </row>
    <row r="24" ht="18" customHeight="1" spans="1:6">
      <c r="A24" s="49">
        <v>18</v>
      </c>
      <c r="B24" s="49"/>
      <c r="C24" s="60"/>
      <c r="D24" s="49">
        <v>43</v>
      </c>
      <c r="E24" s="61" t="s">
        <v>141</v>
      </c>
      <c r="F24" s="36">
        <f>C23-F23</f>
        <v>0</v>
      </c>
    </row>
    <row r="25" ht="18" customHeight="1" spans="1:6">
      <c r="A25" s="49">
        <v>19</v>
      </c>
      <c r="B25" s="49"/>
      <c r="C25" s="60"/>
      <c r="D25" s="49">
        <v>44</v>
      </c>
      <c r="E25" s="49"/>
      <c r="F25" s="60"/>
    </row>
    <row r="26" ht="18" customHeight="1" spans="1:6">
      <c r="A26" s="49">
        <v>20</v>
      </c>
      <c r="B26" s="49"/>
      <c r="C26" s="60"/>
      <c r="D26" s="49">
        <v>45</v>
      </c>
      <c r="E26" s="49"/>
      <c r="F26" s="60"/>
    </row>
    <row r="27" ht="18" customHeight="1" spans="1:6">
      <c r="A27" s="49">
        <v>21</v>
      </c>
      <c r="B27" s="58" t="s">
        <v>361</v>
      </c>
      <c r="C27" s="37">
        <v>0</v>
      </c>
      <c r="D27" s="49">
        <v>46</v>
      </c>
      <c r="E27" s="58" t="s">
        <v>143</v>
      </c>
      <c r="F27" s="36">
        <f>C23+C27-F23</f>
        <v>0</v>
      </c>
    </row>
    <row r="28" ht="18" customHeight="1" spans="1:6">
      <c r="A28" s="49">
        <v>22</v>
      </c>
      <c r="B28" s="49"/>
      <c r="C28" s="60"/>
      <c r="D28" s="49">
        <v>47</v>
      </c>
      <c r="E28" s="58"/>
      <c r="F28" s="60"/>
    </row>
    <row r="29" ht="18" customHeight="1" spans="1:6">
      <c r="A29" s="49">
        <v>23</v>
      </c>
      <c r="B29" s="49"/>
      <c r="C29" s="60"/>
      <c r="D29" s="49">
        <v>48</v>
      </c>
      <c r="E29" s="49"/>
      <c r="F29" s="60"/>
    </row>
    <row r="30" ht="18" customHeight="1" spans="1:6">
      <c r="A30" s="62">
        <v>24</v>
      </c>
      <c r="B30" s="62"/>
      <c r="C30" s="63"/>
      <c r="D30" s="62">
        <v>49</v>
      </c>
      <c r="E30" s="62"/>
      <c r="F30" s="63"/>
    </row>
    <row r="31" ht="18" customHeight="1" spans="1:6">
      <c r="A31" s="47">
        <v>25</v>
      </c>
      <c r="B31" s="74" t="s">
        <v>204</v>
      </c>
      <c r="C31" s="50">
        <f>C23+C27</f>
        <v>0</v>
      </c>
      <c r="D31" s="47">
        <v>50</v>
      </c>
      <c r="E31" s="74" t="s">
        <v>327</v>
      </c>
      <c r="F31" s="50">
        <f>F23+F27</f>
        <v>0</v>
      </c>
    </row>
    <row r="32" ht="12.75" customHeight="1" spans="1:6">
      <c r="A32" s="52" t="s">
        <v>362</v>
      </c>
      <c r="B32" s="75"/>
      <c r="C32" s="64"/>
      <c r="D32" s="52"/>
      <c r="E32" s="75"/>
      <c r="F32" s="64"/>
    </row>
    <row r="33" ht="12.75" customHeight="1" spans="1:6">
      <c r="A33" s="14" t="s">
        <v>92</v>
      </c>
      <c r="B33" s="13"/>
      <c r="C33" s="65"/>
      <c r="D33" s="14"/>
      <c r="E33" s="13"/>
      <c r="F33" s="65"/>
    </row>
    <row r="34" ht="12.75" customHeight="1" spans="1:6">
      <c r="A34" s="14" t="s">
        <v>93</v>
      </c>
      <c r="B34" s="13"/>
      <c r="C34" s="65"/>
      <c r="D34" s="14"/>
      <c r="E34" s="13"/>
      <c r="F34" s="65"/>
    </row>
  </sheetData>
  <mergeCells count="10">
    <mergeCell ref="A1:F1"/>
    <mergeCell ref="B4:C4"/>
    <mergeCell ref="D4:E4"/>
    <mergeCell ref="A32:F32"/>
    <mergeCell ref="A33:F33"/>
    <mergeCell ref="A34:F34"/>
    <mergeCell ref="C5:C6"/>
    <mergeCell ref="F5:F6"/>
    <mergeCell ref="A5:B6"/>
    <mergeCell ref="D5:E6"/>
  </mergeCells>
  <pageMargins left="1.18110236220472" right="1.18110236220472" top="1.18110236220472" bottom="1.18110236220472" header="0.51181" footer="0.51181"/>
  <pageSetup paperSize="9" scale="50" pageOrder="overThenDown" orientation="portrait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workbookViewId="0">
      <pane topLeftCell="A7" activePane="bottomRight" state="frozen"/>
      <selection activeCell="A1" sqref="A1:I1"/>
    </sheetView>
  </sheetViews>
  <sheetFormatPr defaultColWidth="8" defaultRowHeight="14.25"/>
  <cols>
    <col min="1" max="1" width="6.73333333333333" style="1"/>
    <col min="2" max="2" width="20.3666666666667" style="1"/>
    <col min="3" max="3" width="21.6583333333333" style="1"/>
    <col min="4" max="4" width="18.6416666666667" style="1"/>
    <col min="5" max="5" width="8" style="1"/>
    <col min="6" max="6" width="4.59166666666667" style="1"/>
    <col min="7" max="7" width="20.3666666666667" style="1"/>
    <col min="8" max="8" width="21.6583333333333" style="1"/>
    <col min="9" max="9" width="17.2083333333333" style="1"/>
  </cols>
  <sheetData>
    <row r="1" ht="46.5" customHeight="1" spans="1:9">
      <c r="A1" s="2" t="s">
        <v>363</v>
      </c>
      <c r="B1" s="2"/>
      <c r="C1" s="2"/>
      <c r="D1" s="2"/>
      <c r="E1" s="2"/>
      <c r="F1" s="2"/>
      <c r="G1" s="2"/>
      <c r="H1" s="2"/>
      <c r="I1" s="2"/>
    </row>
    <row r="2" ht="1.5" customHeight="1" spans="1:9">
      <c r="A2" s="45"/>
      <c r="B2" s="45"/>
      <c r="C2" s="45"/>
      <c r="D2" s="45"/>
      <c r="E2" s="45"/>
      <c r="F2" s="45"/>
      <c r="G2" s="45"/>
      <c r="H2" s="45"/>
      <c r="I2" s="45"/>
    </row>
    <row r="3" ht="18" customHeight="1" spans="1:9">
      <c r="A3" s="45"/>
      <c r="B3" s="45"/>
      <c r="C3" s="45"/>
      <c r="D3" s="45"/>
      <c r="E3" s="45"/>
      <c r="F3" s="45"/>
      <c r="G3" s="45"/>
      <c r="H3" s="45"/>
      <c r="I3" s="4" t="s">
        <v>364</v>
      </c>
    </row>
    <row r="4" ht="18" customHeight="1" spans="1:9">
      <c r="A4" s="23" t="s">
        <v>58</v>
      </c>
      <c r="B4" s="20"/>
      <c r="C4" s="6"/>
      <c r="D4" s="23" t="s">
        <v>59</v>
      </c>
      <c r="E4" s="23"/>
      <c r="F4" s="23"/>
      <c r="G4" s="20"/>
      <c r="H4" s="6"/>
      <c r="I4" s="23" t="s">
        <v>60</v>
      </c>
    </row>
    <row r="5" ht="18" customHeight="1" spans="1:9">
      <c r="A5" s="79"/>
      <c r="B5" s="49" t="s">
        <v>272</v>
      </c>
      <c r="C5" s="49"/>
      <c r="D5" s="49"/>
      <c r="E5" s="79"/>
      <c r="F5" s="79"/>
      <c r="G5" s="49" t="s">
        <v>273</v>
      </c>
      <c r="H5" s="49"/>
      <c r="I5" s="49"/>
    </row>
    <row r="6" ht="18" customHeight="1" spans="1:9">
      <c r="A6" s="80"/>
      <c r="B6" s="49" t="s">
        <v>61</v>
      </c>
      <c r="C6" s="49" t="s">
        <v>155</v>
      </c>
      <c r="D6" s="49" t="s">
        <v>156</v>
      </c>
      <c r="E6" s="81"/>
      <c r="F6" s="80"/>
      <c r="G6" s="49" t="s">
        <v>61</v>
      </c>
      <c r="H6" s="49" t="s">
        <v>155</v>
      </c>
      <c r="I6" s="49" t="s">
        <v>156</v>
      </c>
    </row>
    <row r="7" ht="18" customHeight="1" spans="1:9">
      <c r="A7" s="49" t="s">
        <v>64</v>
      </c>
      <c r="B7" s="58" t="s">
        <v>365</v>
      </c>
      <c r="C7" s="37">
        <v>0</v>
      </c>
      <c r="D7" s="82"/>
      <c r="E7" s="81"/>
      <c r="F7" s="49" t="s">
        <v>159</v>
      </c>
      <c r="G7" s="58" t="s">
        <v>366</v>
      </c>
      <c r="H7" s="37">
        <v>0</v>
      </c>
      <c r="I7" s="82"/>
    </row>
    <row r="8" spans="1:9">
      <c r="A8" s="49" t="s">
        <v>66</v>
      </c>
      <c r="B8" s="58"/>
      <c r="C8" s="60"/>
      <c r="D8" s="49"/>
      <c r="E8" s="81"/>
      <c r="F8" s="49" t="s">
        <v>162</v>
      </c>
      <c r="G8" s="58"/>
      <c r="H8" s="60"/>
      <c r="I8" s="49"/>
    </row>
    <row r="9" spans="1:9">
      <c r="A9" s="49" t="s">
        <v>68</v>
      </c>
      <c r="B9" s="58"/>
      <c r="C9" s="60"/>
      <c r="D9" s="49"/>
      <c r="E9" s="81"/>
      <c r="F9" s="49" t="s">
        <v>165</v>
      </c>
      <c r="G9" s="58"/>
      <c r="H9" s="60"/>
      <c r="I9" s="49"/>
    </row>
    <row r="10" spans="1:9">
      <c r="A10" s="49" t="s">
        <v>70</v>
      </c>
      <c r="B10" s="58"/>
      <c r="C10" s="60"/>
      <c r="D10" s="49"/>
      <c r="E10" s="81"/>
      <c r="F10" s="49" t="s">
        <v>168</v>
      </c>
      <c r="G10" s="58"/>
      <c r="H10" s="60"/>
      <c r="I10" s="49"/>
    </row>
    <row r="11" spans="1:9">
      <c r="A11" s="49" t="s">
        <v>72</v>
      </c>
      <c r="B11" s="58"/>
      <c r="C11" s="60"/>
      <c r="D11" s="49"/>
      <c r="E11" s="81"/>
      <c r="F11" s="49" t="s">
        <v>171</v>
      </c>
      <c r="G11" s="58"/>
      <c r="H11" s="60"/>
      <c r="I11" s="49"/>
    </row>
    <row r="12" spans="1:9">
      <c r="A12" s="49" t="s">
        <v>74</v>
      </c>
      <c r="B12" s="58"/>
      <c r="C12" s="60"/>
      <c r="D12" s="49"/>
      <c r="E12" s="81"/>
      <c r="F12" s="49" t="s">
        <v>173</v>
      </c>
      <c r="G12" s="58"/>
      <c r="H12" s="60"/>
      <c r="I12" s="49"/>
    </row>
    <row r="13" spans="1:9">
      <c r="A13" s="49" t="s">
        <v>76</v>
      </c>
      <c r="B13" s="58"/>
      <c r="C13" s="60"/>
      <c r="D13" s="49"/>
      <c r="E13" s="81"/>
      <c r="F13" s="49" t="s">
        <v>174</v>
      </c>
      <c r="G13" s="58"/>
      <c r="H13" s="60"/>
      <c r="I13" s="49"/>
    </row>
    <row r="14" spans="1:9">
      <c r="A14" s="49" t="s">
        <v>78</v>
      </c>
      <c r="B14" s="58"/>
      <c r="C14" s="60"/>
      <c r="D14" s="49"/>
      <c r="E14" s="81"/>
      <c r="F14" s="49" t="s">
        <v>175</v>
      </c>
      <c r="G14" s="58"/>
      <c r="H14" s="60"/>
      <c r="I14" s="49"/>
    </row>
    <row r="15" spans="1:9">
      <c r="A15" s="49" t="s">
        <v>80</v>
      </c>
      <c r="B15" s="58"/>
      <c r="C15" s="60"/>
      <c r="D15" s="49"/>
      <c r="E15" s="81"/>
      <c r="F15" s="49" t="s">
        <v>176</v>
      </c>
      <c r="G15" s="58"/>
      <c r="H15" s="60"/>
      <c r="I15" s="49"/>
    </row>
    <row r="16" spans="1:9">
      <c r="A16" s="49" t="s">
        <v>82</v>
      </c>
      <c r="B16" s="58"/>
      <c r="C16" s="60"/>
      <c r="D16" s="49"/>
      <c r="E16" s="81"/>
      <c r="F16" s="49" t="s">
        <v>177</v>
      </c>
      <c r="G16" s="58"/>
      <c r="H16" s="60"/>
      <c r="I16" s="49"/>
    </row>
    <row r="17" spans="1:9">
      <c r="A17" s="49" t="s">
        <v>84</v>
      </c>
      <c r="B17" s="58"/>
      <c r="C17" s="60"/>
      <c r="D17" s="49"/>
      <c r="E17" s="81"/>
      <c r="F17" s="49" t="s">
        <v>178</v>
      </c>
      <c r="G17" s="58"/>
      <c r="H17" s="60"/>
      <c r="I17" s="49"/>
    </row>
    <row r="18" spans="1:9">
      <c r="A18" s="49" t="s">
        <v>86</v>
      </c>
      <c r="B18" s="58"/>
      <c r="C18" s="60"/>
      <c r="D18" s="49"/>
      <c r="E18" s="81"/>
      <c r="F18" s="49" t="s">
        <v>179</v>
      </c>
      <c r="G18" s="58"/>
      <c r="H18" s="60"/>
      <c r="I18" s="49"/>
    </row>
    <row r="19" spans="1:9">
      <c r="A19" s="49" t="s">
        <v>88</v>
      </c>
      <c r="B19" s="58"/>
      <c r="C19" s="60"/>
      <c r="D19" s="49"/>
      <c r="E19" s="81"/>
      <c r="F19" s="49" t="s">
        <v>180</v>
      </c>
      <c r="G19" s="58"/>
      <c r="H19" s="60"/>
      <c r="I19" s="49"/>
    </row>
    <row r="20" spans="1:9">
      <c r="A20" s="49" t="s">
        <v>181</v>
      </c>
      <c r="B20" s="58"/>
      <c r="C20" s="60"/>
      <c r="D20" s="49"/>
      <c r="E20" s="81"/>
      <c r="F20" s="49" t="s">
        <v>182</v>
      </c>
      <c r="G20" s="58"/>
      <c r="H20" s="60"/>
      <c r="I20" s="49"/>
    </row>
    <row r="21" spans="1:9">
      <c r="A21" s="49" t="s">
        <v>183</v>
      </c>
      <c r="B21" s="58"/>
      <c r="C21" s="60"/>
      <c r="D21" s="49"/>
      <c r="E21" s="81"/>
      <c r="F21" s="49" t="s">
        <v>184</v>
      </c>
      <c r="G21" s="58"/>
      <c r="H21" s="60"/>
      <c r="I21" s="49"/>
    </row>
    <row r="22" spans="1:9">
      <c r="A22" s="49" t="s">
        <v>185</v>
      </c>
      <c r="B22" s="58"/>
      <c r="C22" s="60"/>
      <c r="D22" s="49"/>
      <c r="E22" s="81"/>
      <c r="F22" s="49" t="s">
        <v>186</v>
      </c>
      <c r="G22" s="58"/>
      <c r="H22" s="60"/>
      <c r="I22" s="49"/>
    </row>
    <row r="23" spans="1:9">
      <c r="A23" s="49" t="s">
        <v>187</v>
      </c>
      <c r="B23" s="58"/>
      <c r="C23" s="60"/>
      <c r="D23" s="49"/>
      <c r="E23" s="81"/>
      <c r="F23" s="49" t="s">
        <v>188</v>
      </c>
      <c r="G23" s="58"/>
      <c r="H23" s="60"/>
      <c r="I23" s="49"/>
    </row>
    <row r="24" spans="1:9">
      <c r="A24" s="49" t="s">
        <v>189</v>
      </c>
      <c r="B24" s="58"/>
      <c r="C24" s="60"/>
      <c r="D24" s="49"/>
      <c r="E24" s="81"/>
      <c r="F24" s="49" t="s">
        <v>190</v>
      </c>
      <c r="G24" s="58"/>
      <c r="H24" s="60"/>
      <c r="I24" s="49"/>
    </row>
    <row r="25" spans="1:9">
      <c r="A25" s="49" t="s">
        <v>191</v>
      </c>
      <c r="B25" s="58"/>
      <c r="C25" s="60"/>
      <c r="D25" s="49"/>
      <c r="E25" s="81"/>
      <c r="F25" s="49" t="s">
        <v>192</v>
      </c>
      <c r="G25" s="58"/>
      <c r="H25" s="60"/>
      <c r="I25" s="49"/>
    </row>
    <row r="26" spans="1:9">
      <c r="A26" s="49" t="s">
        <v>193</v>
      </c>
      <c r="B26" s="58"/>
      <c r="C26" s="60"/>
      <c r="D26" s="49"/>
      <c r="E26" s="81"/>
      <c r="F26" s="49" t="s">
        <v>194</v>
      </c>
      <c r="G26" s="58"/>
      <c r="H26" s="60"/>
      <c r="I26" s="49"/>
    </row>
    <row r="27" spans="1:9">
      <c r="A27" s="49" t="s">
        <v>195</v>
      </c>
      <c r="B27" s="58"/>
      <c r="C27" s="60"/>
      <c r="D27" s="49"/>
      <c r="E27" s="81"/>
      <c r="F27" s="49" t="s">
        <v>196</v>
      </c>
      <c r="G27" s="58"/>
      <c r="H27" s="60"/>
      <c r="I27" s="49"/>
    </row>
    <row r="28" spans="1:9">
      <c r="A28" s="49" t="s">
        <v>197</v>
      </c>
      <c r="B28" s="58"/>
      <c r="C28" s="60"/>
      <c r="D28" s="49"/>
      <c r="E28" s="81"/>
      <c r="F28" s="49" t="s">
        <v>198</v>
      </c>
      <c r="G28" s="58"/>
      <c r="H28" s="60"/>
      <c r="I28" s="49"/>
    </row>
    <row r="29" spans="1:9">
      <c r="A29" s="49" t="s">
        <v>199</v>
      </c>
      <c r="B29" s="58"/>
      <c r="C29" s="60"/>
      <c r="D29" s="49"/>
      <c r="E29" s="81"/>
      <c r="F29" s="49" t="s">
        <v>200</v>
      </c>
      <c r="G29" s="58"/>
      <c r="H29" s="60"/>
      <c r="I29" s="49"/>
    </row>
    <row r="30" spans="1:9">
      <c r="A30" s="62" t="s">
        <v>201</v>
      </c>
      <c r="B30" s="77"/>
      <c r="C30" s="63"/>
      <c r="D30" s="62"/>
      <c r="E30" s="28"/>
      <c r="F30" s="62" t="s">
        <v>202</v>
      </c>
      <c r="G30" s="77"/>
      <c r="H30" s="63"/>
      <c r="I30" s="62"/>
    </row>
    <row r="31" ht="18" customHeight="1" spans="1:9">
      <c r="A31" s="47" t="s">
        <v>203</v>
      </c>
      <c r="B31" s="47" t="s">
        <v>145</v>
      </c>
      <c r="C31" s="50">
        <f>C7</f>
        <v>0</v>
      </c>
      <c r="D31" s="83"/>
      <c r="E31" s="47"/>
      <c r="F31" s="47" t="s">
        <v>205</v>
      </c>
      <c r="G31" s="47" t="s">
        <v>145</v>
      </c>
      <c r="H31" s="50">
        <f>H7</f>
        <v>0</v>
      </c>
      <c r="I31" s="83"/>
    </row>
    <row r="32" ht="12.75" customHeight="1" spans="1:9">
      <c r="A32" s="84" t="s">
        <v>367</v>
      </c>
      <c r="B32" s="52"/>
      <c r="C32" s="64"/>
      <c r="D32" s="52"/>
      <c r="E32" s="52"/>
      <c r="F32" s="52"/>
      <c r="G32" s="52"/>
      <c r="H32" s="64"/>
      <c r="I32" s="52"/>
    </row>
    <row r="33" ht="12.75" customHeight="1" spans="1:9">
      <c r="A33" s="14" t="s">
        <v>92</v>
      </c>
      <c r="B33" s="14"/>
      <c r="C33" s="65"/>
      <c r="D33" s="14"/>
      <c r="E33" s="14"/>
      <c r="F33" s="14"/>
      <c r="G33" s="14"/>
      <c r="H33" s="65"/>
      <c r="I33" s="14"/>
    </row>
    <row r="34" ht="12.75" customHeight="1" spans="1:9">
      <c r="A34" s="14" t="s">
        <v>207</v>
      </c>
      <c r="B34" s="14"/>
      <c r="C34" s="65"/>
      <c r="D34" s="14"/>
      <c r="E34" s="14"/>
      <c r="F34" s="14"/>
      <c r="G34" s="14"/>
      <c r="H34" s="65"/>
      <c r="I34" s="14"/>
    </row>
  </sheetData>
  <mergeCells count="8">
    <mergeCell ref="A1:I1"/>
    <mergeCell ref="B4:C4"/>
    <mergeCell ref="D4:F4"/>
    <mergeCell ref="B5:D5"/>
    <mergeCell ref="G5:I5"/>
    <mergeCell ref="A32:I32"/>
    <mergeCell ref="A33:I33"/>
    <mergeCell ref="A34:I34"/>
  </mergeCells>
  <printOptions horizontalCentered="1"/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showGridLines="0" workbookViewId="0">
      <pane topLeftCell="C7" activePane="bottomRight" state="frozen"/>
      <selection activeCell="A1" sqref="A1:N1"/>
    </sheetView>
  </sheetViews>
  <sheetFormatPr defaultColWidth="8" defaultRowHeight="14.25"/>
  <cols>
    <col min="1" max="1" width="6.16666666666667" style="1"/>
    <col min="2" max="2" width="17.35" style="1"/>
    <col min="3" max="14" width="17.2083333333333" style="1"/>
  </cols>
  <sheetData>
    <row r="1" ht="51.75" customHeight="1" spans="1:14">
      <c r="A1" s="78" t="s">
        <v>368</v>
      </c>
      <c r="B1" s="78"/>
      <c r="C1" s="2"/>
      <c r="D1" s="2"/>
      <c r="E1" s="2"/>
      <c r="F1" s="2"/>
      <c r="G1" s="2"/>
      <c r="H1" s="2"/>
      <c r="I1" s="2"/>
      <c r="J1" s="78"/>
      <c r="K1" s="78"/>
      <c r="L1" s="78"/>
      <c r="M1" s="78"/>
      <c r="N1" s="78"/>
    </row>
    <row r="2" ht="11.25" customHeight="1" spans="1:14">
      <c r="A2" s="14"/>
      <c r="B2" s="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4" t="s">
        <v>369</v>
      </c>
    </row>
    <row r="3" ht="11.25" customHeight="1" spans="1:14">
      <c r="A3" s="23" t="s">
        <v>58</v>
      </c>
      <c r="B3" s="20"/>
      <c r="C3" s="23"/>
      <c r="D3" s="23"/>
      <c r="E3" s="23"/>
      <c r="F3" s="23"/>
      <c r="G3" s="23"/>
      <c r="H3" s="23" t="s">
        <v>59</v>
      </c>
      <c r="I3" s="23"/>
      <c r="J3" s="23"/>
      <c r="K3" s="23"/>
      <c r="L3" s="23"/>
      <c r="M3" s="23"/>
      <c r="N3" s="23" t="s">
        <v>210</v>
      </c>
    </row>
    <row r="4" ht="18" customHeight="1" spans="1:14">
      <c r="A4" s="49" t="s">
        <v>211</v>
      </c>
      <c r="B4" s="49"/>
      <c r="C4" s="56" t="s">
        <v>62</v>
      </c>
      <c r="D4" s="56"/>
      <c r="E4" s="56"/>
      <c r="F4" s="56"/>
      <c r="G4" s="56"/>
      <c r="H4" s="56"/>
      <c r="I4" s="56" t="s">
        <v>63</v>
      </c>
      <c r="J4" s="56"/>
      <c r="K4" s="56"/>
      <c r="L4" s="56"/>
      <c r="M4" s="56"/>
      <c r="N4" s="56"/>
    </row>
    <row r="5" ht="18" customHeight="1" spans="1:14">
      <c r="A5" s="49"/>
      <c r="B5" s="49"/>
      <c r="C5" s="56" t="s">
        <v>284</v>
      </c>
      <c r="D5" s="56" t="s">
        <v>370</v>
      </c>
      <c r="E5" s="56"/>
      <c r="F5" s="56" t="s">
        <v>371</v>
      </c>
      <c r="G5" s="56" t="s">
        <v>372</v>
      </c>
      <c r="H5" s="56" t="s">
        <v>373</v>
      </c>
      <c r="I5" s="56" t="s">
        <v>284</v>
      </c>
      <c r="J5" s="56" t="s">
        <v>370</v>
      </c>
      <c r="K5" s="56"/>
      <c r="L5" s="56" t="s">
        <v>371</v>
      </c>
      <c r="M5" s="56" t="s">
        <v>372</v>
      </c>
      <c r="N5" s="56" t="s">
        <v>373</v>
      </c>
    </row>
    <row r="6" ht="18" customHeight="1" spans="1:14">
      <c r="A6" s="49"/>
      <c r="B6" s="49"/>
      <c r="C6" s="56"/>
      <c r="D6" s="56" t="s">
        <v>374</v>
      </c>
      <c r="E6" s="56" t="s">
        <v>375</v>
      </c>
      <c r="F6" s="56"/>
      <c r="G6" s="56"/>
      <c r="H6" s="56"/>
      <c r="I6" s="56"/>
      <c r="J6" s="56" t="s">
        <v>374</v>
      </c>
      <c r="K6" s="56" t="s">
        <v>375</v>
      </c>
      <c r="L6" s="56"/>
      <c r="M6" s="56"/>
      <c r="N6" s="56"/>
    </row>
    <row r="7" ht="18" customHeight="1" spans="1:14">
      <c r="A7" s="49" t="s">
        <v>64</v>
      </c>
      <c r="B7" s="58" t="s">
        <v>65</v>
      </c>
      <c r="C7" s="36">
        <f t="shared" ref="C7:C17" si="0">D7+E7+F7+G7+H7</f>
        <v>0</v>
      </c>
      <c r="D7" s="36">
        <f>D8+D9+D10+D11+D12+D13</f>
        <v>0</v>
      </c>
      <c r="E7" s="36">
        <f>E8+E9+E10+E11+E12+E13</f>
        <v>0</v>
      </c>
      <c r="F7" s="36">
        <f>F8+F9+F10+F11+F12+F13</f>
        <v>0</v>
      </c>
      <c r="G7" s="36">
        <f>G8+G9+G10+G11+G12+G13</f>
        <v>0</v>
      </c>
      <c r="H7" s="36">
        <f>H8+H9+H10+H11+H12+H13</f>
        <v>0</v>
      </c>
      <c r="I7" s="36">
        <f t="shared" ref="I7:I17" si="1">J7+K7+L7+M7+N7</f>
        <v>0</v>
      </c>
      <c r="J7" s="36">
        <f>J8+J9+J10+J11+J12+J13</f>
        <v>0</v>
      </c>
      <c r="K7" s="36">
        <f>K8+K9+K10+K11+K12+K13</f>
        <v>0</v>
      </c>
      <c r="L7" s="36">
        <f>L8+L9+L10+L11+L12+L13</f>
        <v>0</v>
      </c>
      <c r="M7" s="36">
        <f>M8+M9+M10+M11+M12+M13</f>
        <v>0</v>
      </c>
      <c r="N7" s="36">
        <f>N8+N9+N10+N11+N12+N13</f>
        <v>0</v>
      </c>
    </row>
    <row r="8" ht="18" customHeight="1" spans="1:14">
      <c r="A8" s="49" t="s">
        <v>66</v>
      </c>
      <c r="B8" s="58" t="s">
        <v>67</v>
      </c>
      <c r="C8" s="36">
        <f t="shared" si="0"/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6">
        <f t="shared" si="1"/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</row>
    <row r="9" ht="18" customHeight="1" spans="1:14">
      <c r="A9" s="49" t="s">
        <v>68</v>
      </c>
      <c r="B9" s="58" t="s">
        <v>69</v>
      </c>
      <c r="C9" s="36">
        <f t="shared" si="0"/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6">
        <f t="shared" si="1"/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</row>
    <row r="10" ht="18" customHeight="1" spans="1:14">
      <c r="A10" s="49" t="s">
        <v>70</v>
      </c>
      <c r="B10" s="58" t="s">
        <v>376</v>
      </c>
      <c r="C10" s="36">
        <f t="shared" si="0"/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6">
        <f t="shared" si="1"/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</row>
    <row r="11" ht="18" customHeight="1" spans="1:14">
      <c r="A11" s="49" t="s">
        <v>72</v>
      </c>
      <c r="B11" s="58" t="s">
        <v>71</v>
      </c>
      <c r="C11" s="36">
        <f t="shared" si="0"/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6">
        <f t="shared" si="1"/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</row>
    <row r="12" ht="18" customHeight="1" spans="1:14">
      <c r="A12" s="49" t="s">
        <v>74</v>
      </c>
      <c r="B12" s="58" t="s">
        <v>73</v>
      </c>
      <c r="C12" s="36">
        <f t="shared" si="0"/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6">
        <f t="shared" si="1"/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</row>
    <row r="13" ht="18" customHeight="1" spans="1:14">
      <c r="A13" s="49" t="s">
        <v>76</v>
      </c>
      <c r="B13" s="58" t="s">
        <v>75</v>
      </c>
      <c r="C13" s="36">
        <f t="shared" si="0"/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6">
        <f t="shared" si="1"/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</row>
    <row r="14" ht="18" customHeight="1" spans="1:14">
      <c r="A14" s="49" t="s">
        <v>78</v>
      </c>
      <c r="B14" s="58" t="s">
        <v>77</v>
      </c>
      <c r="C14" s="36">
        <f t="shared" si="0"/>
        <v>0</v>
      </c>
      <c r="D14" s="36">
        <f>D15+D16</f>
        <v>0</v>
      </c>
      <c r="E14" s="36">
        <f>E15+E16</f>
        <v>0</v>
      </c>
      <c r="F14" s="36">
        <f>F15+F16</f>
        <v>0</v>
      </c>
      <c r="G14" s="36">
        <f>G15+G16</f>
        <v>0</v>
      </c>
      <c r="H14" s="36">
        <f>H15+H16</f>
        <v>0</v>
      </c>
      <c r="I14" s="36">
        <f t="shared" si="1"/>
        <v>0</v>
      </c>
      <c r="J14" s="36">
        <f>J15+J16</f>
        <v>0</v>
      </c>
      <c r="K14" s="36">
        <f>K15+K16</f>
        <v>0</v>
      </c>
      <c r="L14" s="36">
        <f>L15+L16</f>
        <v>0</v>
      </c>
      <c r="M14" s="36">
        <f>M15+M16</f>
        <v>0</v>
      </c>
      <c r="N14" s="36">
        <f>N15+N16</f>
        <v>0</v>
      </c>
    </row>
    <row r="15" ht="18" customHeight="1" spans="1:14">
      <c r="A15" s="49" t="s">
        <v>80</v>
      </c>
      <c r="B15" s="58" t="s">
        <v>79</v>
      </c>
      <c r="C15" s="36">
        <f t="shared" si="0"/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6">
        <f t="shared" si="1"/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</row>
    <row r="16" ht="18" customHeight="1" spans="1:14">
      <c r="A16" s="49" t="s">
        <v>82</v>
      </c>
      <c r="B16" s="58" t="s">
        <v>81</v>
      </c>
      <c r="C16" s="36">
        <f t="shared" si="0"/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6">
        <f t="shared" si="1"/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</row>
    <row r="17" ht="18" customHeight="1" spans="1:14">
      <c r="A17" s="49" t="s">
        <v>84</v>
      </c>
      <c r="B17" s="58" t="s">
        <v>83</v>
      </c>
      <c r="C17" s="36">
        <f t="shared" si="0"/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6">
        <f t="shared" si="1"/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</row>
    <row r="18" ht="18" customHeight="1" spans="1:14">
      <c r="A18" s="59" t="s">
        <v>90</v>
      </c>
      <c r="B18" s="59"/>
      <c r="C18" s="59"/>
      <c r="D18" s="59"/>
      <c r="E18" s="59"/>
      <c r="F18" s="53"/>
      <c r="G18" s="53"/>
      <c r="H18" s="53"/>
      <c r="I18" s="59"/>
      <c r="J18" s="53"/>
      <c r="K18" s="53"/>
      <c r="L18" s="53"/>
      <c r="M18" s="53"/>
      <c r="N18" s="53"/>
    </row>
    <row r="19" ht="12.75" customHeight="1" spans="1:14">
      <c r="A19" s="14" t="s">
        <v>377</v>
      </c>
      <c r="B19" s="14"/>
      <c r="C19" s="14"/>
      <c r="D19" s="14"/>
      <c r="E19" s="14"/>
      <c r="F19" s="4"/>
      <c r="G19" s="4"/>
      <c r="H19" s="4"/>
      <c r="I19" s="14"/>
      <c r="J19" s="4"/>
      <c r="K19" s="4"/>
      <c r="L19" s="4"/>
      <c r="M19" s="4"/>
      <c r="N19" s="4"/>
    </row>
    <row r="20" ht="12.75" customHeight="1" spans="1:14">
      <c r="A20" s="14" t="s">
        <v>378</v>
      </c>
      <c r="B20" s="14"/>
      <c r="C20" s="14"/>
      <c r="D20" s="14"/>
      <c r="E20" s="14"/>
      <c r="F20" s="4"/>
      <c r="G20" s="4"/>
      <c r="H20" s="4"/>
      <c r="I20" s="14"/>
      <c r="J20" s="4"/>
      <c r="K20" s="4"/>
      <c r="L20" s="4"/>
      <c r="M20" s="4"/>
      <c r="N20" s="4"/>
    </row>
    <row r="21" ht="12.75" customHeight="1" spans="1:14">
      <c r="A21" s="14" t="s">
        <v>92</v>
      </c>
      <c r="B21" s="14"/>
      <c r="C21" s="14"/>
      <c r="D21" s="14"/>
      <c r="E21" s="14"/>
      <c r="F21" s="4"/>
      <c r="G21" s="4"/>
      <c r="H21" s="4"/>
      <c r="I21" s="14"/>
      <c r="J21" s="4"/>
      <c r="K21" s="4"/>
      <c r="L21" s="4"/>
      <c r="M21" s="4"/>
      <c r="N21" s="4"/>
    </row>
    <row r="22" ht="12.75" customHeight="1" spans="1:14">
      <c r="A22" s="14" t="s">
        <v>379</v>
      </c>
      <c r="B22" s="14"/>
      <c r="C22" s="14"/>
      <c r="D22" s="14"/>
      <c r="E22" s="14"/>
      <c r="F22" s="4"/>
      <c r="G22" s="4"/>
      <c r="H22" s="4"/>
      <c r="I22" s="14"/>
      <c r="J22" s="4"/>
      <c r="K22" s="4"/>
      <c r="L22" s="4"/>
      <c r="M22" s="4"/>
      <c r="N22" s="4"/>
    </row>
  </sheetData>
  <mergeCells count="20">
    <mergeCell ref="A1:N1"/>
    <mergeCell ref="B3:C3"/>
    <mergeCell ref="C4:H4"/>
    <mergeCell ref="I4:N4"/>
    <mergeCell ref="D5:E5"/>
    <mergeCell ref="J5:K5"/>
    <mergeCell ref="A18:I18"/>
    <mergeCell ref="A19:N19"/>
    <mergeCell ref="A20:N20"/>
    <mergeCell ref="A21:N21"/>
    <mergeCell ref="A22:N22"/>
    <mergeCell ref="C5:C6"/>
    <mergeCell ref="F5:F6"/>
    <mergeCell ref="G5:G6"/>
    <mergeCell ref="H5:H6"/>
    <mergeCell ref="I5:I6"/>
    <mergeCell ref="L5:L6"/>
    <mergeCell ref="M5:M6"/>
    <mergeCell ref="N5:N6"/>
    <mergeCell ref="A4:B6"/>
  </mergeCells>
  <printOptions horizontalCentered="1"/>
  <pageMargins left="1.18110236220472" right="1.18110236220472" top="1.18110236220472" bottom="1.18110236220472" header="0.51181" footer="0.51181"/>
  <pageSetup paperSize="9" scale="80" pageOrder="overThenDown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workbookViewId="0">
      <pane topLeftCell="A7" activePane="bottomRight" state="frozen"/>
      <selection activeCell="A1" sqref="A1"/>
    </sheetView>
  </sheetViews>
  <sheetFormatPr defaultColWidth="8" defaultRowHeight="14.25"/>
  <cols>
    <col min="1" max="1" width="6.025" style="1"/>
    <col min="2" max="2" width="20.2166666666667" style="1"/>
    <col min="3" max="7" width="17.2083333333333" style="1"/>
    <col min="8" max="8" width="4.59166666666667" style="1"/>
    <col min="9" max="9" width="19.65" style="1"/>
    <col min="10" max="14" width="17.2083333333333" style="1"/>
  </cols>
  <sheetData>
    <row r="1" ht="40.5" customHeight="1" spans="1:14">
      <c r="A1" s="45"/>
      <c r="B1" s="2" t="s">
        <v>380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0.75" customHeight="1" spans="1:1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18" customHeight="1" spans="1:14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" t="s">
        <v>381</v>
      </c>
    </row>
    <row r="4" ht="18" customHeight="1" spans="1:14">
      <c r="A4" s="23" t="s">
        <v>58</v>
      </c>
      <c r="B4" s="20"/>
      <c r="C4" s="6"/>
      <c r="D4" s="6"/>
      <c r="E4" s="6"/>
      <c r="F4" s="6"/>
      <c r="G4" s="23" t="s">
        <v>59</v>
      </c>
      <c r="H4" s="21"/>
      <c r="I4" s="23"/>
      <c r="J4" s="20"/>
      <c r="K4" s="6"/>
      <c r="L4" s="6"/>
      <c r="M4" s="6"/>
      <c r="N4" s="23" t="s">
        <v>210</v>
      </c>
    </row>
    <row r="5" ht="18" customHeight="1" spans="1:14">
      <c r="A5" s="71"/>
      <c r="B5" s="72" t="s">
        <v>223</v>
      </c>
      <c r="C5" s="49" t="s">
        <v>97</v>
      </c>
      <c r="D5" s="49" t="s">
        <v>98</v>
      </c>
      <c r="E5" s="49"/>
      <c r="F5" s="49"/>
      <c r="G5" s="49" t="s">
        <v>99</v>
      </c>
      <c r="H5" s="71"/>
      <c r="I5" s="72" t="s">
        <v>223</v>
      </c>
      <c r="J5" s="49" t="s">
        <v>97</v>
      </c>
      <c r="K5" s="49" t="s">
        <v>98</v>
      </c>
      <c r="L5" s="49"/>
      <c r="M5" s="49"/>
      <c r="N5" s="49" t="s">
        <v>99</v>
      </c>
    </row>
    <row r="6" ht="21" customHeight="1" spans="1:14">
      <c r="A6" s="73"/>
      <c r="B6" s="72"/>
      <c r="C6" s="49"/>
      <c r="D6" s="49" t="s">
        <v>382</v>
      </c>
      <c r="E6" s="49" t="s">
        <v>101</v>
      </c>
      <c r="F6" s="49" t="s">
        <v>102</v>
      </c>
      <c r="G6" s="56"/>
      <c r="H6" s="73"/>
      <c r="I6" s="72"/>
      <c r="J6" s="49"/>
      <c r="K6" s="49" t="s">
        <v>383</v>
      </c>
      <c r="L6" s="49" t="s">
        <v>101</v>
      </c>
      <c r="M6" s="49" t="s">
        <v>102</v>
      </c>
      <c r="N6" s="56"/>
    </row>
    <row r="7" ht="18" customHeight="1" spans="1:14">
      <c r="A7" s="49" t="s">
        <v>64</v>
      </c>
      <c r="B7" s="58" t="s">
        <v>103</v>
      </c>
      <c r="C7" s="36">
        <f t="shared" ref="C7:C18" si="0">D7+G7</f>
        <v>0</v>
      </c>
      <c r="D7" s="36">
        <f>SUM(E7:F7)</f>
        <v>0</v>
      </c>
      <c r="E7" s="36">
        <f>E8+E9</f>
        <v>0</v>
      </c>
      <c r="F7" s="36">
        <f>F8+F9</f>
        <v>0</v>
      </c>
      <c r="G7" s="36">
        <f>G8+G9</f>
        <v>0</v>
      </c>
      <c r="H7" s="49" t="s">
        <v>159</v>
      </c>
      <c r="I7" s="58" t="s">
        <v>104</v>
      </c>
      <c r="J7" s="36">
        <f>K7+N7</f>
        <v>0</v>
      </c>
      <c r="K7" s="36">
        <f>SUM(L7:M7)</f>
        <v>0</v>
      </c>
      <c r="L7" s="36">
        <f>SUM(L8:L9)</f>
        <v>0</v>
      </c>
      <c r="M7" s="36">
        <f>SUM(M8:M9)</f>
        <v>0</v>
      </c>
      <c r="N7" s="36">
        <f>SUM(N8:N9)</f>
        <v>0</v>
      </c>
    </row>
    <row r="8" ht="18" customHeight="1" spans="1:14">
      <c r="A8" s="49" t="s">
        <v>66</v>
      </c>
      <c r="B8" s="58" t="s">
        <v>384</v>
      </c>
      <c r="C8" s="36">
        <f t="shared" si="0"/>
        <v>0</v>
      </c>
      <c r="D8" s="36">
        <f>SUM(E8:F8)</f>
        <v>0</v>
      </c>
      <c r="E8" s="37">
        <v>0</v>
      </c>
      <c r="F8" s="37">
        <v>0</v>
      </c>
      <c r="G8" s="37">
        <v>0</v>
      </c>
      <c r="H8" s="49" t="s">
        <v>162</v>
      </c>
      <c r="I8" s="58" t="s">
        <v>385</v>
      </c>
      <c r="J8" s="36">
        <f>K8+N8</f>
        <v>0</v>
      </c>
      <c r="K8" s="36">
        <f>SUM(L8:M8)</f>
        <v>0</v>
      </c>
      <c r="L8" s="37">
        <v>0</v>
      </c>
      <c r="M8" s="37">
        <v>0</v>
      </c>
      <c r="N8" s="37">
        <v>0</v>
      </c>
    </row>
    <row r="9" ht="18" customHeight="1" spans="1:14">
      <c r="A9" s="49" t="s">
        <v>68</v>
      </c>
      <c r="B9" s="58" t="s">
        <v>386</v>
      </c>
      <c r="C9" s="36">
        <f t="shared" si="0"/>
        <v>0</v>
      </c>
      <c r="D9" s="36">
        <f>F9+E9</f>
        <v>0</v>
      </c>
      <c r="E9" s="37">
        <v>0</v>
      </c>
      <c r="F9" s="37">
        <v>0</v>
      </c>
      <c r="G9" s="37">
        <v>0</v>
      </c>
      <c r="H9" s="49" t="s">
        <v>165</v>
      </c>
      <c r="I9" s="58" t="s">
        <v>387</v>
      </c>
      <c r="J9" s="36">
        <f>K9+N9</f>
        <v>0</v>
      </c>
      <c r="K9" s="36">
        <f>SUM(L9:M9)</f>
        <v>0</v>
      </c>
      <c r="L9" s="37">
        <v>0</v>
      </c>
      <c r="M9" s="37">
        <v>0</v>
      </c>
      <c r="N9" s="37">
        <v>0</v>
      </c>
    </row>
    <row r="10" ht="18" customHeight="1" spans="1:14">
      <c r="A10" s="49" t="s">
        <v>70</v>
      </c>
      <c r="B10" s="58" t="s">
        <v>109</v>
      </c>
      <c r="C10" s="36">
        <f t="shared" si="0"/>
        <v>0</v>
      </c>
      <c r="D10" s="36">
        <f>SUM(E10:F10)</f>
        <v>0</v>
      </c>
      <c r="E10" s="37">
        <v>0</v>
      </c>
      <c r="F10" s="37">
        <v>0</v>
      </c>
      <c r="G10" s="37">
        <v>0</v>
      </c>
      <c r="H10" s="49" t="s">
        <v>168</v>
      </c>
      <c r="I10" s="58"/>
      <c r="J10" s="60"/>
      <c r="K10" s="60"/>
      <c r="L10" s="60"/>
      <c r="M10" s="60"/>
      <c r="N10" s="60"/>
    </row>
    <row r="11" ht="18" customHeight="1" spans="1:14">
      <c r="A11" s="49" t="s">
        <v>72</v>
      </c>
      <c r="B11" s="58" t="s">
        <v>388</v>
      </c>
      <c r="C11" s="36">
        <f t="shared" si="0"/>
        <v>0</v>
      </c>
      <c r="D11" s="36">
        <f>E11+F11</f>
        <v>0</v>
      </c>
      <c r="E11" s="37">
        <v>0</v>
      </c>
      <c r="F11" s="37">
        <v>0</v>
      </c>
      <c r="G11" s="37">
        <v>0</v>
      </c>
      <c r="H11" s="49" t="s">
        <v>171</v>
      </c>
      <c r="I11" s="58"/>
      <c r="J11" s="60"/>
      <c r="K11" s="60"/>
      <c r="L11" s="60"/>
      <c r="M11" s="60"/>
      <c r="N11" s="60"/>
    </row>
    <row r="12" ht="18" customHeight="1" spans="1:14">
      <c r="A12" s="49" t="s">
        <v>74</v>
      </c>
      <c r="B12" s="58" t="s">
        <v>389</v>
      </c>
      <c r="C12" s="36">
        <f t="shared" si="0"/>
        <v>0</v>
      </c>
      <c r="D12" s="36">
        <f>E12+F12</f>
        <v>0</v>
      </c>
      <c r="E12" s="37">
        <v>0</v>
      </c>
      <c r="F12" s="37">
        <v>0</v>
      </c>
      <c r="G12" s="37">
        <v>0</v>
      </c>
      <c r="H12" s="49" t="s">
        <v>173</v>
      </c>
      <c r="I12" s="58"/>
      <c r="J12" s="60"/>
      <c r="K12" s="60"/>
      <c r="L12" s="60"/>
      <c r="M12" s="60"/>
      <c r="N12" s="60"/>
    </row>
    <row r="13" ht="18" customHeight="1" spans="1:14">
      <c r="A13" s="49" t="s">
        <v>76</v>
      </c>
      <c r="B13" s="58" t="s">
        <v>116</v>
      </c>
      <c r="C13" s="36">
        <f t="shared" si="0"/>
        <v>0</v>
      </c>
      <c r="D13" s="36">
        <f t="shared" ref="D13:D18" si="1">SUM(E13:F13)</f>
        <v>0</v>
      </c>
      <c r="E13" s="37">
        <v>0</v>
      </c>
      <c r="F13" s="37">
        <v>0</v>
      </c>
      <c r="G13" s="37">
        <v>0</v>
      </c>
      <c r="H13" s="49" t="s">
        <v>174</v>
      </c>
      <c r="I13" s="58"/>
      <c r="J13" s="60"/>
      <c r="K13" s="60"/>
      <c r="L13" s="60"/>
      <c r="M13" s="60"/>
      <c r="N13" s="60"/>
    </row>
    <row r="14" ht="18" customHeight="1" spans="1:14">
      <c r="A14" s="49" t="s">
        <v>78</v>
      </c>
      <c r="B14" s="58" t="s">
        <v>121</v>
      </c>
      <c r="C14" s="36">
        <f t="shared" si="0"/>
        <v>0</v>
      </c>
      <c r="D14" s="36">
        <f t="shared" si="1"/>
        <v>0</v>
      </c>
      <c r="E14" s="37">
        <v>0</v>
      </c>
      <c r="F14" s="37">
        <v>0</v>
      </c>
      <c r="G14" s="37">
        <v>0</v>
      </c>
      <c r="H14" s="49" t="s">
        <v>175</v>
      </c>
      <c r="I14" s="58" t="s">
        <v>130</v>
      </c>
      <c r="J14" s="36">
        <f>K14+N14</f>
        <v>0</v>
      </c>
      <c r="K14" s="36">
        <f>SUM(L14:M14)</f>
        <v>0</v>
      </c>
      <c r="L14" s="37">
        <v>0</v>
      </c>
      <c r="M14" s="37">
        <v>0</v>
      </c>
      <c r="N14" s="37">
        <v>0</v>
      </c>
    </row>
    <row r="15" ht="18" customHeight="1" spans="1:14">
      <c r="A15" s="49" t="s">
        <v>80</v>
      </c>
      <c r="B15" s="58" t="s">
        <v>390</v>
      </c>
      <c r="C15" s="36">
        <f t="shared" si="0"/>
        <v>0</v>
      </c>
      <c r="D15" s="36">
        <f t="shared" si="1"/>
        <v>0</v>
      </c>
      <c r="E15" s="37">
        <v>0</v>
      </c>
      <c r="F15" s="37">
        <v>0</v>
      </c>
      <c r="G15" s="37">
        <v>0</v>
      </c>
      <c r="H15" s="49" t="s">
        <v>176</v>
      </c>
      <c r="I15" s="58"/>
      <c r="J15" s="60"/>
      <c r="K15" s="60"/>
      <c r="L15" s="60"/>
      <c r="M15" s="60"/>
      <c r="N15" s="60"/>
    </row>
    <row r="16" ht="18" customHeight="1" spans="1:14">
      <c r="A16" s="49" t="s">
        <v>82</v>
      </c>
      <c r="B16" s="58" t="s">
        <v>124</v>
      </c>
      <c r="C16" s="36">
        <f t="shared" si="0"/>
        <v>0</v>
      </c>
      <c r="D16" s="36">
        <f t="shared" si="1"/>
        <v>0</v>
      </c>
      <c r="E16" s="37">
        <v>0</v>
      </c>
      <c r="F16" s="37">
        <v>0</v>
      </c>
      <c r="G16" s="37">
        <v>0</v>
      </c>
      <c r="H16" s="49" t="s">
        <v>177</v>
      </c>
      <c r="I16" s="58"/>
      <c r="J16" s="60"/>
      <c r="K16" s="60"/>
      <c r="L16" s="60"/>
      <c r="M16" s="60"/>
      <c r="N16" s="60"/>
    </row>
    <row r="17" ht="18" customHeight="1" spans="1:14">
      <c r="A17" s="49" t="s">
        <v>84</v>
      </c>
      <c r="B17" s="58" t="s">
        <v>126</v>
      </c>
      <c r="C17" s="36">
        <f t="shared" si="0"/>
        <v>0</v>
      </c>
      <c r="D17" s="36">
        <f t="shared" si="1"/>
        <v>0</v>
      </c>
      <c r="E17" s="37">
        <v>0</v>
      </c>
      <c r="F17" s="37">
        <v>0</v>
      </c>
      <c r="G17" s="37">
        <v>0</v>
      </c>
      <c r="H17" s="49" t="s">
        <v>178</v>
      </c>
      <c r="I17" s="58"/>
      <c r="J17" s="60"/>
      <c r="K17" s="60"/>
      <c r="L17" s="60"/>
      <c r="M17" s="60"/>
      <c r="N17" s="60"/>
    </row>
    <row r="18" ht="18" customHeight="1" spans="1:14">
      <c r="A18" s="49" t="s">
        <v>86</v>
      </c>
      <c r="B18" s="58" t="s">
        <v>132</v>
      </c>
      <c r="C18" s="36">
        <f t="shared" si="0"/>
        <v>0</v>
      </c>
      <c r="D18" s="36">
        <f t="shared" si="1"/>
        <v>0</v>
      </c>
      <c r="E18" s="37">
        <v>0</v>
      </c>
      <c r="F18" s="37">
        <v>0</v>
      </c>
      <c r="G18" s="37">
        <v>0</v>
      </c>
      <c r="H18" s="49" t="s">
        <v>179</v>
      </c>
      <c r="I18" s="58" t="s">
        <v>133</v>
      </c>
      <c r="J18" s="36">
        <f>K18+N18</f>
        <v>0</v>
      </c>
      <c r="K18" s="36">
        <f>SUM(L18:M18)</f>
        <v>0</v>
      </c>
      <c r="L18" s="37">
        <v>0</v>
      </c>
      <c r="M18" s="37">
        <v>0</v>
      </c>
      <c r="N18" s="37">
        <v>0</v>
      </c>
    </row>
    <row r="19" ht="18" customHeight="1" spans="1:14">
      <c r="A19" s="49" t="s">
        <v>88</v>
      </c>
      <c r="B19" s="58"/>
      <c r="C19" s="60"/>
      <c r="D19" s="60"/>
      <c r="E19" s="60"/>
      <c r="F19" s="60"/>
      <c r="G19" s="60"/>
      <c r="H19" s="49" t="s">
        <v>180</v>
      </c>
      <c r="I19" s="58"/>
      <c r="J19" s="60"/>
      <c r="K19" s="60"/>
      <c r="L19" s="60"/>
      <c r="M19" s="60"/>
      <c r="N19" s="60"/>
    </row>
    <row r="20" ht="18" customHeight="1" spans="1:14">
      <c r="A20" s="49" t="s">
        <v>181</v>
      </c>
      <c r="B20" s="61" t="s">
        <v>391</v>
      </c>
      <c r="C20" s="36">
        <f>D20+G20</f>
        <v>0</v>
      </c>
      <c r="D20" s="36">
        <f>E20+F20</f>
        <v>0</v>
      </c>
      <c r="E20" s="36">
        <f>E7+E10+E13+E14+E18</f>
        <v>0</v>
      </c>
      <c r="F20" s="36">
        <f>F7+F10+F13+F14+F18</f>
        <v>0</v>
      </c>
      <c r="G20" s="36">
        <f>G7+G10+G13+G14+G18</f>
        <v>0</v>
      </c>
      <c r="H20" s="49" t="s">
        <v>182</v>
      </c>
      <c r="I20" s="61" t="s">
        <v>391</v>
      </c>
      <c r="J20" s="36">
        <f>K20+N20</f>
        <v>0</v>
      </c>
      <c r="K20" s="36">
        <f>SUM(L20:M20)</f>
        <v>0</v>
      </c>
      <c r="L20" s="36">
        <f>L7+L14+L18</f>
        <v>0</v>
      </c>
      <c r="M20" s="36">
        <f>M7+M14+M18</f>
        <v>0</v>
      </c>
      <c r="N20" s="36">
        <f>N7+N14+N18</f>
        <v>0</v>
      </c>
    </row>
    <row r="21" ht="18" customHeight="1" spans="1:14">
      <c r="A21" s="49" t="s">
        <v>183</v>
      </c>
      <c r="B21" s="58"/>
      <c r="C21" s="60"/>
      <c r="D21" s="60"/>
      <c r="E21" s="60"/>
      <c r="F21" s="60"/>
      <c r="G21" s="60"/>
      <c r="H21" s="49" t="s">
        <v>184</v>
      </c>
      <c r="I21" s="58"/>
      <c r="J21" s="60"/>
      <c r="K21" s="60"/>
      <c r="L21" s="60"/>
      <c r="M21" s="60"/>
      <c r="N21" s="60"/>
    </row>
    <row r="22" ht="18" customHeight="1" spans="1:14">
      <c r="A22" s="49" t="s">
        <v>185</v>
      </c>
      <c r="B22" s="58" t="s">
        <v>135</v>
      </c>
      <c r="C22" s="36">
        <f>D22+G22</f>
        <v>0</v>
      </c>
      <c r="D22" s="36">
        <f>SUM(E22:F22)</f>
        <v>0</v>
      </c>
      <c r="E22" s="37">
        <v>0</v>
      </c>
      <c r="F22" s="37">
        <v>0</v>
      </c>
      <c r="G22" s="37">
        <v>0</v>
      </c>
      <c r="H22" s="49" t="s">
        <v>186</v>
      </c>
      <c r="I22" s="58" t="s">
        <v>322</v>
      </c>
      <c r="J22" s="36">
        <f>K22+N22</f>
        <v>0</v>
      </c>
      <c r="K22" s="36">
        <f>SUM(L22:M22)</f>
        <v>0</v>
      </c>
      <c r="L22" s="37">
        <v>0</v>
      </c>
      <c r="M22" s="37">
        <v>0</v>
      </c>
      <c r="N22" s="37">
        <v>0</v>
      </c>
    </row>
    <row r="23" ht="18" customHeight="1" spans="1:14">
      <c r="A23" s="49" t="s">
        <v>187</v>
      </c>
      <c r="B23" s="58" t="s">
        <v>137</v>
      </c>
      <c r="C23" s="36">
        <f>D23+G23</f>
        <v>0</v>
      </c>
      <c r="D23" s="36">
        <f>SUM(E23:F23)</f>
        <v>0</v>
      </c>
      <c r="E23" s="37">
        <v>0</v>
      </c>
      <c r="F23" s="37">
        <v>0</v>
      </c>
      <c r="G23" s="37">
        <v>0</v>
      </c>
      <c r="H23" s="49" t="s">
        <v>188</v>
      </c>
      <c r="I23" s="58" t="s">
        <v>324</v>
      </c>
      <c r="J23" s="36">
        <f>K23+N23</f>
        <v>0</v>
      </c>
      <c r="K23" s="36">
        <f>SUM(L23:M23)</f>
        <v>0</v>
      </c>
      <c r="L23" s="37">
        <v>0</v>
      </c>
      <c r="M23" s="37">
        <v>0</v>
      </c>
      <c r="N23" s="37">
        <v>0</v>
      </c>
    </row>
    <row r="24" ht="18" customHeight="1" spans="1:14">
      <c r="A24" s="49" t="s">
        <v>189</v>
      </c>
      <c r="B24" s="58"/>
      <c r="C24" s="60"/>
      <c r="D24" s="60"/>
      <c r="E24" s="60"/>
      <c r="F24" s="60"/>
      <c r="G24" s="60"/>
      <c r="H24" s="49" t="s">
        <v>190</v>
      </c>
      <c r="I24" s="58"/>
      <c r="J24" s="60"/>
      <c r="K24" s="60"/>
      <c r="L24" s="60"/>
      <c r="M24" s="60"/>
      <c r="N24" s="60"/>
    </row>
    <row r="25" ht="18" customHeight="1" spans="1:14">
      <c r="A25" s="49" t="s">
        <v>191</v>
      </c>
      <c r="B25" s="61" t="s">
        <v>139</v>
      </c>
      <c r="C25" s="36">
        <f>D25+G25</f>
        <v>0</v>
      </c>
      <c r="D25" s="36">
        <f>SUM(E25:F25)</f>
        <v>0</v>
      </c>
      <c r="E25" s="36">
        <f>E20+E22+E23</f>
        <v>0</v>
      </c>
      <c r="F25" s="36">
        <f>F20+F22+F23</f>
        <v>0</v>
      </c>
      <c r="G25" s="36">
        <f>G20+G22+G23</f>
        <v>0</v>
      </c>
      <c r="H25" s="49" t="s">
        <v>192</v>
      </c>
      <c r="I25" s="61" t="s">
        <v>140</v>
      </c>
      <c r="J25" s="36">
        <f>K25+N25</f>
        <v>0</v>
      </c>
      <c r="K25" s="36">
        <f>SUM(L25:M25)</f>
        <v>0</v>
      </c>
      <c r="L25" s="36">
        <f>L20+L22+L23</f>
        <v>0</v>
      </c>
      <c r="M25" s="36">
        <f>M20+M22+M23</f>
        <v>0</v>
      </c>
      <c r="N25" s="36">
        <f>N20+N22+N23</f>
        <v>0</v>
      </c>
    </row>
    <row r="26" ht="18" customHeight="1" spans="1:14">
      <c r="A26" s="49" t="s">
        <v>193</v>
      </c>
      <c r="B26" s="58"/>
      <c r="C26" s="60"/>
      <c r="D26" s="60"/>
      <c r="E26" s="60"/>
      <c r="F26" s="60"/>
      <c r="G26" s="60"/>
      <c r="H26" s="49" t="s">
        <v>194</v>
      </c>
      <c r="I26" s="58"/>
      <c r="J26" s="60"/>
      <c r="K26" s="60"/>
      <c r="L26" s="60"/>
      <c r="M26" s="60"/>
      <c r="N26" s="60"/>
    </row>
    <row r="27" ht="18" customHeight="1" spans="1:14">
      <c r="A27" s="49" t="s">
        <v>195</v>
      </c>
      <c r="B27" s="58"/>
      <c r="C27" s="60"/>
      <c r="D27" s="60"/>
      <c r="E27" s="60"/>
      <c r="F27" s="60"/>
      <c r="G27" s="60"/>
      <c r="H27" s="49" t="s">
        <v>196</v>
      </c>
      <c r="I27" s="58"/>
      <c r="J27" s="60"/>
      <c r="K27" s="60"/>
      <c r="L27" s="60"/>
      <c r="M27" s="60"/>
      <c r="N27" s="60"/>
    </row>
    <row r="28" ht="18" customHeight="1" spans="1:14">
      <c r="A28" s="49" t="s">
        <v>197</v>
      </c>
      <c r="B28" s="58" t="s">
        <v>142</v>
      </c>
      <c r="C28" s="36">
        <f>D28+G28</f>
        <v>0</v>
      </c>
      <c r="D28" s="36">
        <f>SUM(E28:F28)</f>
        <v>0</v>
      </c>
      <c r="E28" s="37">
        <v>0</v>
      </c>
      <c r="F28" s="37">
        <v>0</v>
      </c>
      <c r="G28" s="37">
        <v>0</v>
      </c>
      <c r="H28" s="49" t="s">
        <v>198</v>
      </c>
      <c r="I28" s="58" t="s">
        <v>143</v>
      </c>
      <c r="J28" s="36">
        <f>K28+N28</f>
        <v>0</v>
      </c>
      <c r="K28" s="36">
        <f>SUM(L28:M28)</f>
        <v>0</v>
      </c>
      <c r="L28" s="36">
        <f>E25+E28-L25</f>
        <v>0</v>
      </c>
      <c r="M28" s="36">
        <f>F25+F28-M25</f>
        <v>0</v>
      </c>
      <c r="N28" s="36">
        <f>G25+G28-N25</f>
        <v>0</v>
      </c>
    </row>
    <row r="29" ht="18" customHeight="1" spans="1:14">
      <c r="A29" s="49" t="s">
        <v>199</v>
      </c>
      <c r="B29" s="49"/>
      <c r="C29" s="60"/>
      <c r="D29" s="60"/>
      <c r="E29" s="60"/>
      <c r="F29" s="60"/>
      <c r="G29" s="60"/>
      <c r="H29" s="49" t="s">
        <v>200</v>
      </c>
      <c r="I29" s="58" t="s">
        <v>144</v>
      </c>
      <c r="J29" s="60" t="s">
        <v>392</v>
      </c>
      <c r="K29" s="60" t="s">
        <v>392</v>
      </c>
      <c r="L29" s="60" t="s">
        <v>392</v>
      </c>
      <c r="M29" s="60" t="s">
        <v>392</v>
      </c>
      <c r="N29" s="60" t="s">
        <v>392</v>
      </c>
    </row>
    <row r="30" ht="18" customHeight="1" spans="1:14">
      <c r="A30" s="62" t="s">
        <v>201</v>
      </c>
      <c r="B30" s="62"/>
      <c r="C30" s="63"/>
      <c r="D30" s="63"/>
      <c r="E30" s="63"/>
      <c r="F30" s="63"/>
      <c r="G30" s="63"/>
      <c r="H30" s="62" t="s">
        <v>202</v>
      </c>
      <c r="I30" s="77"/>
      <c r="J30" s="63"/>
      <c r="K30" s="63"/>
      <c r="L30" s="63"/>
      <c r="M30" s="63"/>
      <c r="N30" s="63"/>
    </row>
    <row r="31" ht="18" customHeight="1" spans="1:14">
      <c r="A31" s="47" t="s">
        <v>203</v>
      </c>
      <c r="B31" s="74" t="s">
        <v>145</v>
      </c>
      <c r="C31" s="50">
        <f>D31+G31</f>
        <v>0</v>
      </c>
      <c r="D31" s="50">
        <f>SUM(E31:F31)</f>
        <v>0</v>
      </c>
      <c r="E31" s="50">
        <f>E25+E28</f>
        <v>0</v>
      </c>
      <c r="F31" s="50">
        <f>F25+F28</f>
        <v>0</v>
      </c>
      <c r="G31" s="50">
        <f>G25+G28</f>
        <v>0</v>
      </c>
      <c r="H31" s="47" t="s">
        <v>205</v>
      </c>
      <c r="I31" s="74" t="s">
        <v>145</v>
      </c>
      <c r="J31" s="50">
        <f>K31+N31</f>
        <v>0</v>
      </c>
      <c r="K31" s="50">
        <f>SUM(L31:M31)</f>
        <v>0</v>
      </c>
      <c r="L31" s="50">
        <f>L25+L28</f>
        <v>0</v>
      </c>
      <c r="M31" s="50">
        <f>M25+M28</f>
        <v>0</v>
      </c>
      <c r="N31" s="50">
        <f>N25+N28</f>
        <v>0</v>
      </c>
    </row>
    <row r="32" ht="18" customHeight="1" spans="1:14">
      <c r="A32" s="52" t="s">
        <v>393</v>
      </c>
      <c r="B32" s="75"/>
      <c r="C32" s="64"/>
      <c r="D32" s="64"/>
      <c r="E32" s="64"/>
      <c r="F32" s="64"/>
      <c r="G32" s="64"/>
      <c r="H32" s="52"/>
      <c r="I32" s="75"/>
      <c r="J32" s="64"/>
      <c r="K32" s="64"/>
      <c r="L32" s="64"/>
      <c r="M32" s="64"/>
      <c r="N32" s="64"/>
    </row>
    <row r="33" ht="18" customHeight="1" spans="1:14">
      <c r="A33" s="14" t="s">
        <v>394</v>
      </c>
      <c r="B33" s="13"/>
      <c r="C33" s="65"/>
      <c r="D33" s="65"/>
      <c r="E33" s="65"/>
      <c r="F33" s="65"/>
      <c r="G33" s="65"/>
      <c r="H33" s="14"/>
      <c r="I33" s="13"/>
      <c r="J33" s="65"/>
      <c r="K33" s="65"/>
      <c r="L33" s="65"/>
      <c r="M33" s="65"/>
      <c r="N33" s="65"/>
    </row>
    <row r="34" ht="18" customHeight="1" spans="1:14">
      <c r="A34" s="14" t="s">
        <v>92</v>
      </c>
      <c r="B34" s="13"/>
      <c r="C34" s="65"/>
      <c r="D34" s="65"/>
      <c r="E34" s="65"/>
      <c r="F34" s="65"/>
      <c r="G34" s="65"/>
      <c r="H34" s="14"/>
      <c r="I34" s="13"/>
      <c r="J34" s="65"/>
      <c r="K34" s="65"/>
      <c r="L34" s="65"/>
      <c r="M34" s="65"/>
      <c r="N34" s="65"/>
    </row>
    <row r="35" ht="18" customHeight="1" spans="1:14">
      <c r="A35" s="14" t="s">
        <v>93</v>
      </c>
      <c r="B35" s="13"/>
      <c r="C35" s="65"/>
      <c r="D35" s="65"/>
      <c r="E35" s="65"/>
      <c r="F35" s="65"/>
      <c r="G35" s="65"/>
      <c r="H35" s="14"/>
      <c r="I35" s="13"/>
      <c r="J35" s="65"/>
      <c r="K35" s="65"/>
      <c r="L35" s="65"/>
      <c r="M35" s="65"/>
      <c r="N35" s="65"/>
    </row>
    <row r="36" ht="18" customHeight="1" spans="1:14">
      <c r="A36" s="45"/>
      <c r="B36" s="44"/>
      <c r="C36" s="76"/>
      <c r="D36" s="76"/>
      <c r="E36" s="76"/>
      <c r="F36" s="76"/>
      <c r="G36" s="76"/>
      <c r="H36" s="45"/>
      <c r="I36" s="44"/>
      <c r="J36" s="76"/>
      <c r="K36" s="76"/>
      <c r="L36" s="76"/>
      <c r="M36" s="76"/>
      <c r="N36" s="76"/>
    </row>
  </sheetData>
  <mergeCells count="16">
    <mergeCell ref="B1:N1"/>
    <mergeCell ref="B4:C4"/>
    <mergeCell ref="G4:H4"/>
    <mergeCell ref="D5:F5"/>
    <mergeCell ref="K5:M5"/>
    <mergeCell ref="A32:N32"/>
    <mergeCell ref="A33:N33"/>
    <mergeCell ref="A34:N34"/>
    <mergeCell ref="A35:N35"/>
    <mergeCell ref="A36:N36"/>
    <mergeCell ref="B5:B6"/>
    <mergeCell ref="C5:C6"/>
    <mergeCell ref="G5:G6"/>
    <mergeCell ref="I5:I6"/>
    <mergeCell ref="J5:J6"/>
    <mergeCell ref="N5:N6"/>
  </mergeCells>
  <printOptions horizontalCentered="1"/>
  <pageMargins left="1.18110236220472" right="1.18110236220472" top="1.18110236220472" bottom="1.18110236220472" header="0.51181" footer="0.51181"/>
  <pageSetup paperSize="9" scale="85" pageOrder="overThenDown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workbookViewId="0">
      <pane topLeftCell="A7" activePane="bottomRight" state="frozen"/>
      <selection activeCell="A1" sqref="A1:F1"/>
    </sheetView>
  </sheetViews>
  <sheetFormatPr defaultColWidth="8" defaultRowHeight="14.25" outlineLevelCol="5"/>
  <cols>
    <col min="1" max="1" width="6.025" style="1"/>
    <col min="2" max="2" width="34.7083333333333" style="1"/>
    <col min="3" max="3" width="28.6833333333333" style="1"/>
    <col min="4" max="4" width="5.30833333333333" style="1"/>
    <col min="5" max="5" width="30.8333333333333" style="1"/>
    <col min="6" max="6" width="28.6833333333333" style="1"/>
  </cols>
  <sheetData>
    <row r="1" ht="42" customHeight="1" spans="1:6">
      <c r="A1" s="2" t="s">
        <v>395</v>
      </c>
      <c r="B1" s="2"/>
      <c r="C1" s="2"/>
      <c r="D1" s="2"/>
      <c r="E1" s="2"/>
      <c r="F1" s="2"/>
    </row>
    <row r="2" hidden="1" customHeight="1" spans="1:6">
      <c r="A2" s="4"/>
      <c r="B2" s="44"/>
      <c r="C2" s="44"/>
      <c r="D2" s="44"/>
      <c r="E2" s="44"/>
      <c r="F2" s="44"/>
    </row>
    <row r="3" customHeight="1" spans="1:6">
      <c r="A3" s="4"/>
      <c r="B3" s="45"/>
      <c r="C3" s="45"/>
      <c r="D3" s="45"/>
      <c r="E3" s="45"/>
      <c r="F3" s="45"/>
    </row>
    <row r="4" ht="18.75" customHeight="1" spans="1:6">
      <c r="A4" s="4"/>
      <c r="B4" s="45"/>
      <c r="C4" s="45"/>
      <c r="D4" s="45"/>
      <c r="E4" s="45"/>
      <c r="F4" s="4" t="s">
        <v>396</v>
      </c>
    </row>
    <row r="5" ht="18.75" customHeight="1" spans="1:6">
      <c r="A5" s="23" t="s">
        <v>58</v>
      </c>
      <c r="B5" s="20"/>
      <c r="C5" s="23" t="s">
        <v>59</v>
      </c>
      <c r="D5" s="20"/>
      <c r="E5" s="20"/>
      <c r="F5" s="23" t="s">
        <v>60</v>
      </c>
    </row>
    <row r="6" ht="18.75" customHeight="1" spans="1:6">
      <c r="A6" s="49" t="s">
        <v>223</v>
      </c>
      <c r="B6" s="49"/>
      <c r="C6" s="49" t="s">
        <v>224</v>
      </c>
      <c r="D6" s="49" t="s">
        <v>223</v>
      </c>
      <c r="E6" s="49"/>
      <c r="F6" s="49" t="s">
        <v>224</v>
      </c>
    </row>
    <row r="7" ht="18.75" customHeight="1" spans="1:6">
      <c r="A7" s="49" t="s">
        <v>64</v>
      </c>
      <c r="B7" s="58" t="s">
        <v>225</v>
      </c>
      <c r="C7" s="39" t="s">
        <v>226</v>
      </c>
      <c r="D7" s="49" t="s">
        <v>193</v>
      </c>
      <c r="E7" s="66" t="s">
        <v>225</v>
      </c>
      <c r="F7" s="39" t="s">
        <v>226</v>
      </c>
    </row>
    <row r="8" ht="18.75" customHeight="1" spans="1:6">
      <c r="A8" s="49" t="s">
        <v>66</v>
      </c>
      <c r="B8" s="58" t="s">
        <v>397</v>
      </c>
      <c r="C8" s="37">
        <v>0</v>
      </c>
      <c r="D8" s="49" t="s">
        <v>195</v>
      </c>
      <c r="E8" s="58" t="s">
        <v>398</v>
      </c>
      <c r="F8" s="37">
        <v>0</v>
      </c>
    </row>
    <row r="9" ht="18.75" customHeight="1" spans="1:6">
      <c r="A9" s="49" t="s">
        <v>68</v>
      </c>
      <c r="B9" s="58" t="s">
        <v>229</v>
      </c>
      <c r="C9" s="37">
        <v>0</v>
      </c>
      <c r="D9" s="49" t="s">
        <v>197</v>
      </c>
      <c r="E9" s="58"/>
      <c r="F9" s="60"/>
    </row>
    <row r="10" ht="18.75" customHeight="1" spans="1:6">
      <c r="A10" s="49" t="s">
        <v>70</v>
      </c>
      <c r="B10" s="58" t="s">
        <v>231</v>
      </c>
      <c r="C10" s="37">
        <v>0</v>
      </c>
      <c r="D10" s="49" t="s">
        <v>199</v>
      </c>
      <c r="E10" s="58"/>
      <c r="F10" s="60"/>
    </row>
    <row r="11" ht="18.75" customHeight="1" spans="1:6">
      <c r="A11" s="49" t="s">
        <v>72</v>
      </c>
      <c r="B11" s="58" t="s">
        <v>233</v>
      </c>
      <c r="C11" s="37">
        <v>0</v>
      </c>
      <c r="D11" s="49" t="s">
        <v>201</v>
      </c>
      <c r="E11" s="49"/>
      <c r="F11" s="60"/>
    </row>
    <row r="12" ht="18.75" customHeight="1" spans="1:6">
      <c r="A12" s="49" t="s">
        <v>74</v>
      </c>
      <c r="B12" s="58" t="s">
        <v>235</v>
      </c>
      <c r="C12" s="37">
        <v>0</v>
      </c>
      <c r="D12" s="49" t="s">
        <v>203</v>
      </c>
      <c r="E12" s="58" t="s">
        <v>399</v>
      </c>
      <c r="F12" s="37">
        <v>0</v>
      </c>
    </row>
    <row r="13" ht="18.75" customHeight="1" spans="1:6">
      <c r="A13" s="49" t="s">
        <v>76</v>
      </c>
      <c r="B13" s="58" t="s">
        <v>237</v>
      </c>
      <c r="C13" s="37">
        <v>0</v>
      </c>
      <c r="D13" s="49" t="s">
        <v>159</v>
      </c>
      <c r="E13" s="58" t="s">
        <v>400</v>
      </c>
      <c r="F13" s="37">
        <v>0</v>
      </c>
    </row>
    <row r="14" ht="18.75" customHeight="1" spans="1:6">
      <c r="A14" s="49" t="s">
        <v>78</v>
      </c>
      <c r="B14" s="61" t="s">
        <v>139</v>
      </c>
      <c r="C14" s="36">
        <f>C8+C9+C10+C11+C12+C13</f>
        <v>0</v>
      </c>
      <c r="D14" s="49" t="s">
        <v>162</v>
      </c>
      <c r="E14" s="61" t="s">
        <v>140</v>
      </c>
      <c r="F14" s="36">
        <f>F8+F12+F13</f>
        <v>0</v>
      </c>
    </row>
    <row r="15" ht="18.75" customHeight="1" spans="1:6">
      <c r="A15" s="49" t="s">
        <v>80</v>
      </c>
      <c r="B15" s="58" t="s">
        <v>240</v>
      </c>
      <c r="C15" s="37">
        <v>0</v>
      </c>
      <c r="D15" s="49" t="s">
        <v>165</v>
      </c>
      <c r="E15" s="58" t="s">
        <v>401</v>
      </c>
      <c r="F15" s="36">
        <f>C14+C15-F14</f>
        <v>0</v>
      </c>
    </row>
    <row r="16" ht="18.75" customHeight="1" spans="1:6">
      <c r="A16" s="49" t="s">
        <v>82</v>
      </c>
      <c r="B16" s="58"/>
      <c r="C16" s="60"/>
      <c r="D16" s="49" t="s">
        <v>168</v>
      </c>
      <c r="E16" s="49"/>
      <c r="F16" s="60"/>
    </row>
    <row r="17" ht="18.75" customHeight="1" spans="1:6">
      <c r="A17" s="49" t="s">
        <v>84</v>
      </c>
      <c r="B17" s="58" t="s">
        <v>242</v>
      </c>
      <c r="C17" s="39" t="s">
        <v>226</v>
      </c>
      <c r="D17" s="49" t="s">
        <v>171</v>
      </c>
      <c r="E17" s="58" t="s">
        <v>242</v>
      </c>
      <c r="F17" s="39" t="s">
        <v>226</v>
      </c>
    </row>
    <row r="18" ht="18.75" customHeight="1" spans="1:6">
      <c r="A18" s="49" t="s">
        <v>86</v>
      </c>
      <c r="B18" s="58" t="s">
        <v>402</v>
      </c>
      <c r="C18" s="37">
        <v>0</v>
      </c>
      <c r="D18" s="49" t="s">
        <v>173</v>
      </c>
      <c r="E18" s="58" t="s">
        <v>244</v>
      </c>
      <c r="F18" s="37">
        <v>0</v>
      </c>
    </row>
    <row r="19" ht="18.75" customHeight="1" spans="1:6">
      <c r="A19" s="49" t="s">
        <v>88</v>
      </c>
      <c r="B19" s="58" t="s">
        <v>229</v>
      </c>
      <c r="C19" s="37">
        <v>0</v>
      </c>
      <c r="D19" s="49" t="s">
        <v>174</v>
      </c>
      <c r="E19" s="58"/>
      <c r="F19" s="60"/>
    </row>
    <row r="20" ht="18.75" customHeight="1" spans="1:6">
      <c r="A20" s="49" t="s">
        <v>181</v>
      </c>
      <c r="B20" s="58" t="s">
        <v>231</v>
      </c>
      <c r="C20" s="37">
        <v>0</v>
      </c>
      <c r="D20" s="49" t="s">
        <v>175</v>
      </c>
      <c r="E20" s="58"/>
      <c r="F20" s="60"/>
    </row>
    <row r="21" ht="18.75" customHeight="1" spans="1:6">
      <c r="A21" s="49" t="s">
        <v>183</v>
      </c>
      <c r="B21" s="58" t="s">
        <v>233</v>
      </c>
      <c r="C21" s="37">
        <v>0</v>
      </c>
      <c r="D21" s="49" t="s">
        <v>176</v>
      </c>
      <c r="E21" s="58"/>
      <c r="F21" s="60"/>
    </row>
    <row r="22" ht="18.75" customHeight="1" spans="1:6">
      <c r="A22" s="49" t="s">
        <v>185</v>
      </c>
      <c r="B22" s="58" t="s">
        <v>235</v>
      </c>
      <c r="C22" s="37">
        <v>0</v>
      </c>
      <c r="D22" s="49" t="s">
        <v>177</v>
      </c>
      <c r="E22" s="58" t="s">
        <v>399</v>
      </c>
      <c r="F22" s="37">
        <v>0</v>
      </c>
    </row>
    <row r="23" ht="18.75" customHeight="1" spans="1:6">
      <c r="A23" s="49" t="s">
        <v>187</v>
      </c>
      <c r="B23" s="58" t="s">
        <v>237</v>
      </c>
      <c r="C23" s="37">
        <v>0</v>
      </c>
      <c r="D23" s="49" t="s">
        <v>178</v>
      </c>
      <c r="E23" s="58" t="s">
        <v>400</v>
      </c>
      <c r="F23" s="37">
        <v>0</v>
      </c>
    </row>
    <row r="24" ht="18.75" customHeight="1" spans="1:6">
      <c r="A24" s="62" t="s">
        <v>189</v>
      </c>
      <c r="B24" s="70" t="s">
        <v>139</v>
      </c>
      <c r="C24" s="67">
        <f>C18+C19+C20+C21+C22+C23</f>
        <v>0</v>
      </c>
      <c r="D24" s="62" t="s">
        <v>179</v>
      </c>
      <c r="E24" s="70" t="s">
        <v>140</v>
      </c>
      <c r="F24" s="67">
        <f>F18+F22+F23</f>
        <v>0</v>
      </c>
    </row>
    <row r="25" ht="18.75" customHeight="1" spans="1:6">
      <c r="A25" s="47" t="s">
        <v>191</v>
      </c>
      <c r="B25" s="68" t="s">
        <v>240</v>
      </c>
      <c r="C25" s="69">
        <v>0</v>
      </c>
      <c r="D25" s="47" t="s">
        <v>180</v>
      </c>
      <c r="E25" s="68" t="s">
        <v>401</v>
      </c>
      <c r="F25" s="50">
        <f>C24+C25-F24</f>
        <v>0</v>
      </c>
    </row>
    <row r="26" ht="18" customHeight="1" spans="1:6">
      <c r="A26" s="52" t="s">
        <v>403</v>
      </c>
      <c r="B26" s="52"/>
      <c r="C26" s="64"/>
      <c r="D26" s="52"/>
      <c r="E26" s="52"/>
      <c r="F26" s="64"/>
    </row>
    <row r="27" ht="18" customHeight="1" spans="1:6">
      <c r="A27" s="14" t="s">
        <v>92</v>
      </c>
      <c r="B27" s="14"/>
      <c r="C27" s="65"/>
      <c r="D27" s="14"/>
      <c r="E27" s="14"/>
      <c r="F27" s="65"/>
    </row>
    <row r="28" ht="18" customHeight="1" spans="1:6">
      <c r="A28" s="14" t="s">
        <v>207</v>
      </c>
      <c r="B28" s="14"/>
      <c r="C28" s="65"/>
      <c r="D28" s="14"/>
      <c r="E28" s="14"/>
      <c r="F28" s="65"/>
    </row>
  </sheetData>
  <mergeCells count="7">
    <mergeCell ref="A1:F1"/>
    <mergeCell ref="C5:D5"/>
    <mergeCell ref="A6:B6"/>
    <mergeCell ref="D6:E6"/>
    <mergeCell ref="A26:F26"/>
    <mergeCell ref="A27:F27"/>
    <mergeCell ref="A28:F28"/>
  </mergeCells>
  <printOptions horizontalCentered="1"/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workbookViewId="0">
      <pane topLeftCell="A7" activePane="bottomRight" state="frozen"/>
      <selection activeCell="A1" sqref="A1:F1"/>
    </sheetView>
  </sheetViews>
  <sheetFormatPr defaultColWidth="8" defaultRowHeight="14.25" outlineLevelCol="5"/>
  <cols>
    <col min="1" max="1" width="6.73333333333333" style="1"/>
    <col min="2" max="2" width="28.25" style="1"/>
    <col min="3" max="3" width="27.1083333333333" style="1"/>
    <col min="4" max="4" width="5.45" style="1"/>
    <col min="5" max="5" width="25.9583333333333" style="1"/>
    <col min="6" max="6" width="27.1083333333333" style="1"/>
  </cols>
  <sheetData>
    <row r="1" ht="42.75" customHeight="1" spans="1:6">
      <c r="A1" s="2" t="s">
        <v>395</v>
      </c>
      <c r="B1" s="2"/>
      <c r="C1" s="2"/>
      <c r="D1" s="2"/>
      <c r="E1" s="2"/>
      <c r="F1" s="2"/>
    </row>
    <row r="2" ht="0.75" customHeight="1" spans="1:6">
      <c r="A2" s="4"/>
      <c r="B2" s="44"/>
      <c r="C2" s="44"/>
      <c r="D2" s="44"/>
      <c r="E2" s="44"/>
      <c r="F2" s="44"/>
    </row>
    <row r="3" ht="0.75" customHeight="1" spans="1:6">
      <c r="A3" s="4"/>
      <c r="B3" s="45"/>
      <c r="C3" s="45"/>
      <c r="D3" s="45"/>
      <c r="E3" s="45"/>
      <c r="F3" s="45"/>
    </row>
    <row r="4" ht="18" customHeight="1" spans="1:6">
      <c r="A4" s="4"/>
      <c r="B4" s="45"/>
      <c r="C4" s="45"/>
      <c r="D4" s="45"/>
      <c r="E4" s="45"/>
      <c r="F4" s="4" t="s">
        <v>404</v>
      </c>
    </row>
    <row r="5" ht="18" customHeight="1" spans="1:6">
      <c r="A5" s="23" t="s">
        <v>58</v>
      </c>
      <c r="B5" s="20"/>
      <c r="C5" s="23" t="s">
        <v>59</v>
      </c>
      <c r="D5" s="20"/>
      <c r="E5" s="20"/>
      <c r="F5" s="23" t="s">
        <v>60</v>
      </c>
    </row>
    <row r="6" ht="18" customHeight="1" spans="1:6">
      <c r="A6" s="49" t="s">
        <v>223</v>
      </c>
      <c r="B6" s="49"/>
      <c r="C6" s="49" t="s">
        <v>224</v>
      </c>
      <c r="D6" s="49" t="s">
        <v>223</v>
      </c>
      <c r="E6" s="49"/>
      <c r="F6" s="49" t="s">
        <v>224</v>
      </c>
    </row>
    <row r="7" ht="18" customHeight="1" spans="1:6">
      <c r="A7" s="49" t="s">
        <v>64</v>
      </c>
      <c r="B7" s="58" t="s">
        <v>405</v>
      </c>
      <c r="C7" s="39" t="s">
        <v>226</v>
      </c>
      <c r="D7" s="49" t="s">
        <v>193</v>
      </c>
      <c r="E7" s="66" t="s">
        <v>405</v>
      </c>
      <c r="F7" s="39" t="s">
        <v>226</v>
      </c>
    </row>
    <row r="8" ht="18" customHeight="1" spans="1:6">
      <c r="A8" s="49" t="s">
        <v>66</v>
      </c>
      <c r="B8" s="58" t="s">
        <v>406</v>
      </c>
      <c r="C8" s="37">
        <v>0</v>
      </c>
      <c r="D8" s="49" t="s">
        <v>195</v>
      </c>
      <c r="E8" s="58" t="s">
        <v>407</v>
      </c>
      <c r="F8" s="37">
        <v>0</v>
      </c>
    </row>
    <row r="9" ht="18" customHeight="1" spans="1:6">
      <c r="A9" s="49" t="s">
        <v>68</v>
      </c>
      <c r="B9" s="58" t="s">
        <v>229</v>
      </c>
      <c r="C9" s="37">
        <v>0</v>
      </c>
      <c r="D9" s="49" t="s">
        <v>197</v>
      </c>
      <c r="E9" s="58"/>
      <c r="F9" s="60"/>
    </row>
    <row r="10" ht="18" customHeight="1" spans="1:6">
      <c r="A10" s="49" t="s">
        <v>70</v>
      </c>
      <c r="B10" s="58" t="s">
        <v>231</v>
      </c>
      <c r="C10" s="37">
        <v>0</v>
      </c>
      <c r="D10" s="49" t="s">
        <v>199</v>
      </c>
      <c r="E10" s="58"/>
      <c r="F10" s="60"/>
    </row>
    <row r="11" ht="18" customHeight="1" spans="1:6">
      <c r="A11" s="49" t="s">
        <v>72</v>
      </c>
      <c r="B11" s="58" t="s">
        <v>233</v>
      </c>
      <c r="C11" s="37">
        <v>0</v>
      </c>
      <c r="D11" s="49" t="s">
        <v>201</v>
      </c>
      <c r="E11" s="49"/>
      <c r="F11" s="60"/>
    </row>
    <row r="12" ht="18" customHeight="1" spans="1:6">
      <c r="A12" s="49" t="s">
        <v>74</v>
      </c>
      <c r="B12" s="58" t="s">
        <v>235</v>
      </c>
      <c r="C12" s="37">
        <v>0</v>
      </c>
      <c r="D12" s="49" t="s">
        <v>203</v>
      </c>
      <c r="E12" s="58" t="s">
        <v>399</v>
      </c>
      <c r="F12" s="37">
        <v>0</v>
      </c>
    </row>
    <row r="13" ht="18" customHeight="1" spans="1:6">
      <c r="A13" s="49" t="s">
        <v>76</v>
      </c>
      <c r="B13" s="58" t="s">
        <v>237</v>
      </c>
      <c r="C13" s="37">
        <v>0</v>
      </c>
      <c r="D13" s="49" t="s">
        <v>159</v>
      </c>
      <c r="E13" s="58" t="s">
        <v>400</v>
      </c>
      <c r="F13" s="37">
        <v>0</v>
      </c>
    </row>
    <row r="14" ht="18" customHeight="1" spans="1:6">
      <c r="A14" s="49" t="s">
        <v>78</v>
      </c>
      <c r="B14" s="49" t="s">
        <v>139</v>
      </c>
      <c r="C14" s="36">
        <f>C8+C9+C10+C11+C12+C13</f>
        <v>0</v>
      </c>
      <c r="D14" s="49" t="s">
        <v>162</v>
      </c>
      <c r="E14" s="49" t="s">
        <v>140</v>
      </c>
      <c r="F14" s="36">
        <f>F8+F12+F13</f>
        <v>0</v>
      </c>
    </row>
    <row r="15" ht="18" customHeight="1" spans="1:6">
      <c r="A15" s="49" t="s">
        <v>80</v>
      </c>
      <c r="B15" s="58" t="s">
        <v>240</v>
      </c>
      <c r="C15" s="37">
        <v>0</v>
      </c>
      <c r="D15" s="49" t="s">
        <v>165</v>
      </c>
      <c r="E15" s="58" t="s">
        <v>401</v>
      </c>
      <c r="F15" s="36">
        <f>C14+C15-F14</f>
        <v>0</v>
      </c>
    </row>
    <row r="16" ht="18" customHeight="1" spans="1:6">
      <c r="A16" s="49" t="s">
        <v>82</v>
      </c>
      <c r="B16" s="58"/>
      <c r="C16" s="60"/>
      <c r="D16" s="49" t="s">
        <v>168</v>
      </c>
      <c r="E16" s="49"/>
      <c r="F16" s="60"/>
    </row>
    <row r="17" ht="18" customHeight="1" spans="1:6">
      <c r="A17" s="49" t="s">
        <v>84</v>
      </c>
      <c r="B17" s="58" t="s">
        <v>408</v>
      </c>
      <c r="C17" s="39" t="s">
        <v>226</v>
      </c>
      <c r="D17" s="49" t="s">
        <v>171</v>
      </c>
      <c r="E17" s="58" t="s">
        <v>408</v>
      </c>
      <c r="F17" s="39" t="s">
        <v>226</v>
      </c>
    </row>
    <row r="18" ht="18" customHeight="1" spans="1:6">
      <c r="A18" s="49" t="s">
        <v>86</v>
      </c>
      <c r="B18" s="58" t="s">
        <v>409</v>
      </c>
      <c r="C18" s="37">
        <v>0</v>
      </c>
      <c r="D18" s="49" t="s">
        <v>173</v>
      </c>
      <c r="E18" s="58" t="s">
        <v>247</v>
      </c>
      <c r="F18" s="37">
        <v>0</v>
      </c>
    </row>
    <row r="19" ht="18" customHeight="1" spans="1:6">
      <c r="A19" s="49" t="s">
        <v>88</v>
      </c>
      <c r="B19" s="58" t="s">
        <v>229</v>
      </c>
      <c r="C19" s="37">
        <v>0</v>
      </c>
      <c r="D19" s="49" t="s">
        <v>174</v>
      </c>
      <c r="E19" s="58"/>
      <c r="F19" s="60"/>
    </row>
    <row r="20" ht="18" customHeight="1" spans="1:6">
      <c r="A20" s="49" t="s">
        <v>181</v>
      </c>
      <c r="B20" s="58" t="s">
        <v>231</v>
      </c>
      <c r="C20" s="37">
        <v>0</v>
      </c>
      <c r="D20" s="49" t="s">
        <v>175</v>
      </c>
      <c r="E20" s="58"/>
      <c r="F20" s="60"/>
    </row>
    <row r="21" ht="18" customHeight="1" spans="1:6">
      <c r="A21" s="49" t="s">
        <v>183</v>
      </c>
      <c r="B21" s="58" t="s">
        <v>233</v>
      </c>
      <c r="C21" s="37">
        <v>0</v>
      </c>
      <c r="D21" s="49" t="s">
        <v>176</v>
      </c>
      <c r="E21" s="58"/>
      <c r="F21" s="60"/>
    </row>
    <row r="22" ht="18" customHeight="1" spans="1:6">
      <c r="A22" s="49" t="s">
        <v>185</v>
      </c>
      <c r="B22" s="58" t="s">
        <v>235</v>
      </c>
      <c r="C22" s="37">
        <v>0</v>
      </c>
      <c r="D22" s="49" t="s">
        <v>177</v>
      </c>
      <c r="E22" s="58" t="s">
        <v>399</v>
      </c>
      <c r="F22" s="37">
        <v>0</v>
      </c>
    </row>
    <row r="23" ht="18" customHeight="1" spans="1:6">
      <c r="A23" s="49" t="s">
        <v>187</v>
      </c>
      <c r="B23" s="58" t="s">
        <v>237</v>
      </c>
      <c r="C23" s="37">
        <v>0</v>
      </c>
      <c r="D23" s="49" t="s">
        <v>178</v>
      </c>
      <c r="E23" s="58" t="s">
        <v>400</v>
      </c>
      <c r="F23" s="37">
        <v>0</v>
      </c>
    </row>
    <row r="24" ht="18" customHeight="1" spans="1:6">
      <c r="A24" s="62" t="s">
        <v>189</v>
      </c>
      <c r="B24" s="62" t="s">
        <v>139</v>
      </c>
      <c r="C24" s="67">
        <f>C18+C19+C20+C21+C22+C23</f>
        <v>0</v>
      </c>
      <c r="D24" s="62" t="s">
        <v>179</v>
      </c>
      <c r="E24" s="62" t="s">
        <v>140</v>
      </c>
      <c r="F24" s="67">
        <f>F18+F22+F23</f>
        <v>0</v>
      </c>
    </row>
    <row r="25" ht="18" customHeight="1" spans="1:6">
      <c r="A25" s="47" t="s">
        <v>191</v>
      </c>
      <c r="B25" s="68" t="s">
        <v>240</v>
      </c>
      <c r="C25" s="69">
        <v>0</v>
      </c>
      <c r="D25" s="47" t="s">
        <v>180</v>
      </c>
      <c r="E25" s="68" t="s">
        <v>401</v>
      </c>
      <c r="F25" s="50">
        <f>C24+C25-F24</f>
        <v>0</v>
      </c>
    </row>
    <row r="26" ht="18" customHeight="1" spans="1:6">
      <c r="A26" s="52" t="s">
        <v>410</v>
      </c>
      <c r="B26" s="52"/>
      <c r="C26" s="64"/>
      <c r="D26" s="52"/>
      <c r="E26" s="52"/>
      <c r="F26" s="64"/>
    </row>
    <row r="27" ht="18" customHeight="1" spans="1:6">
      <c r="A27" s="14" t="s">
        <v>92</v>
      </c>
      <c r="B27" s="14"/>
      <c r="C27" s="65"/>
      <c r="D27" s="14"/>
      <c r="E27" s="14"/>
      <c r="F27" s="65"/>
    </row>
    <row r="28" ht="18" customHeight="1" spans="1:6">
      <c r="A28" s="14" t="s">
        <v>207</v>
      </c>
      <c r="B28" s="14"/>
      <c r="C28" s="65"/>
      <c r="D28" s="14"/>
      <c r="E28" s="14"/>
      <c r="F28" s="65"/>
    </row>
  </sheetData>
  <mergeCells count="7">
    <mergeCell ref="A1:F1"/>
    <mergeCell ref="C5:D5"/>
    <mergeCell ref="A6:B6"/>
    <mergeCell ref="D6:E6"/>
    <mergeCell ref="A26:F26"/>
    <mergeCell ref="A27:F27"/>
    <mergeCell ref="A28:F28"/>
  </mergeCells>
  <printOptions horizontalCentered="1"/>
  <pageMargins left="1.18110236220472" right="1.18110236220472" top="1.18110236220472" bottom="1.18110236220472" header="0.51181" footer="0.51181"/>
  <pageSetup paperSize="9" scale="65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workbookViewId="0">
      <selection activeCell="A1" sqref="A1:H1"/>
    </sheetView>
  </sheetViews>
  <sheetFormatPr defaultColWidth="8" defaultRowHeight="14.25" outlineLevelCol="7"/>
  <cols>
    <col min="1" max="1" width="14.9166666666667" style="1"/>
    <col min="2" max="3" width="10.9" style="1"/>
    <col min="4" max="4" width="40.0083333333333" style="1"/>
    <col min="5" max="5" width="4.15833333333333" style="1"/>
    <col min="6" max="6" width="3.58333333333333" style="1"/>
    <col min="7" max="7" width="2.43333333333333" style="1"/>
    <col min="8" max="8" width="22.5166666666667" style="1"/>
  </cols>
  <sheetData>
    <row r="1" ht="65.25" customHeight="1" spans="1:8">
      <c r="A1" s="153" t="s">
        <v>13</v>
      </c>
      <c r="B1" s="153"/>
      <c r="C1" s="153"/>
      <c r="D1" s="153"/>
      <c r="E1" s="153"/>
      <c r="F1" s="153"/>
      <c r="G1" s="153"/>
      <c r="H1" s="153"/>
    </row>
    <row r="2" ht="18" customHeight="1" spans="1:8">
      <c r="A2" s="154"/>
      <c r="B2" s="154"/>
      <c r="C2" s="154"/>
      <c r="D2" s="154"/>
      <c r="E2" s="154"/>
      <c r="F2" s="154"/>
      <c r="G2" s="154"/>
      <c r="H2" s="154"/>
    </row>
    <row r="3" ht="18" customHeight="1" spans="1:8">
      <c r="A3" s="154" t="s">
        <v>14</v>
      </c>
      <c r="B3" s="154"/>
      <c r="C3" s="154"/>
      <c r="D3" s="154"/>
      <c r="E3" s="154"/>
      <c r="F3" s="154"/>
      <c r="G3" s="154"/>
      <c r="H3" s="154" t="s">
        <v>15</v>
      </c>
    </row>
    <row r="4" ht="18" customHeight="1" spans="1:8">
      <c r="A4" s="154" t="s">
        <v>16</v>
      </c>
      <c r="B4" s="154"/>
      <c r="C4" s="154"/>
      <c r="D4" s="154"/>
      <c r="E4" s="154"/>
      <c r="F4" s="154"/>
      <c r="G4" s="154"/>
      <c r="H4" s="154" t="s">
        <v>17</v>
      </c>
    </row>
    <row r="5" ht="18" customHeight="1" spans="1:8">
      <c r="A5" s="154" t="s">
        <v>18</v>
      </c>
      <c r="B5" s="154"/>
      <c r="C5" s="154"/>
      <c r="D5" s="154"/>
      <c r="E5" s="154"/>
      <c r="F5" s="154"/>
      <c r="G5" s="154"/>
      <c r="H5" s="154" t="s">
        <v>19</v>
      </c>
    </row>
    <row r="6" ht="18" customHeight="1" spans="1:8">
      <c r="A6" s="154" t="s">
        <v>20</v>
      </c>
      <c r="B6" s="154"/>
      <c r="C6" s="154"/>
      <c r="D6" s="154"/>
      <c r="E6" s="154"/>
      <c r="F6" s="154"/>
      <c r="G6" s="154"/>
      <c r="H6" s="154" t="s">
        <v>21</v>
      </c>
    </row>
    <row r="7" ht="18" customHeight="1" spans="1:8">
      <c r="A7" s="154" t="s">
        <v>22</v>
      </c>
      <c r="B7" s="154"/>
      <c r="C7" s="154"/>
      <c r="D7" s="154"/>
      <c r="E7" s="154"/>
      <c r="F7" s="154"/>
      <c r="G7" s="154"/>
      <c r="H7" s="154" t="s">
        <v>23</v>
      </c>
    </row>
    <row r="8" ht="18" customHeight="1" spans="1:8">
      <c r="A8" s="154" t="s">
        <v>24</v>
      </c>
      <c r="B8" s="154"/>
      <c r="C8" s="154"/>
      <c r="D8" s="154"/>
      <c r="E8" s="154"/>
      <c r="F8" s="154"/>
      <c r="G8" s="154"/>
      <c r="H8" s="154" t="s">
        <v>25</v>
      </c>
    </row>
    <row r="9" ht="18" customHeight="1" spans="1:8">
      <c r="A9" s="154" t="s">
        <v>26</v>
      </c>
      <c r="B9" s="154"/>
      <c r="C9" s="154"/>
      <c r="D9" s="154"/>
      <c r="E9" s="154"/>
      <c r="F9" s="154"/>
      <c r="G9" s="154"/>
      <c r="H9" s="154" t="s">
        <v>27</v>
      </c>
    </row>
    <row r="10" ht="18" customHeight="1" spans="1:8">
      <c r="A10" s="154" t="s">
        <v>28</v>
      </c>
      <c r="B10" s="154"/>
      <c r="C10" s="154"/>
      <c r="D10" s="154"/>
      <c r="E10" s="154"/>
      <c r="F10" s="154"/>
      <c r="G10" s="154"/>
      <c r="H10" s="154" t="s">
        <v>29</v>
      </c>
    </row>
    <row r="11" ht="18" customHeight="1" spans="1:8">
      <c r="A11" s="154" t="s">
        <v>30</v>
      </c>
      <c r="B11" s="154"/>
      <c r="C11" s="154"/>
      <c r="D11" s="154"/>
      <c r="E11" s="154"/>
      <c r="F11" s="154"/>
      <c r="G11" s="154"/>
      <c r="H11" s="154" t="s">
        <v>31</v>
      </c>
    </row>
    <row r="12" ht="18" customHeight="1" spans="1:8">
      <c r="A12" s="154" t="s">
        <v>32</v>
      </c>
      <c r="B12" s="154"/>
      <c r="C12" s="154"/>
      <c r="D12" s="154"/>
      <c r="E12" s="154"/>
      <c r="F12" s="154"/>
      <c r="G12" s="154"/>
      <c r="H12" s="154" t="s">
        <v>33</v>
      </c>
    </row>
    <row r="13" ht="18" customHeight="1" spans="1:8">
      <c r="A13" s="154" t="s">
        <v>34</v>
      </c>
      <c r="B13" s="154"/>
      <c r="C13" s="154"/>
      <c r="D13" s="154"/>
      <c r="E13" s="154"/>
      <c r="F13" s="154"/>
      <c r="G13" s="154"/>
      <c r="H13" s="154" t="s">
        <v>35</v>
      </c>
    </row>
    <row r="14" ht="18" customHeight="1" spans="1:8">
      <c r="A14" s="154" t="s">
        <v>36</v>
      </c>
      <c r="B14" s="154"/>
      <c r="C14" s="154"/>
      <c r="D14" s="154"/>
      <c r="E14" s="154"/>
      <c r="F14" s="154"/>
      <c r="G14" s="154"/>
      <c r="H14" s="154" t="s">
        <v>37</v>
      </c>
    </row>
    <row r="15" ht="18" customHeight="1" spans="1:8">
      <c r="A15" s="154" t="s">
        <v>38</v>
      </c>
      <c r="B15" s="154"/>
      <c r="C15" s="154"/>
      <c r="D15" s="154"/>
      <c r="E15" s="154"/>
      <c r="F15" s="154"/>
      <c r="G15" s="154"/>
      <c r="H15" s="154" t="s">
        <v>39</v>
      </c>
    </row>
    <row r="16" ht="18" customHeight="1" spans="1:8">
      <c r="A16" s="154" t="s">
        <v>40</v>
      </c>
      <c r="B16" s="154"/>
      <c r="C16" s="154"/>
      <c r="D16" s="154"/>
      <c r="E16" s="154"/>
      <c r="F16" s="154"/>
      <c r="G16" s="154"/>
      <c r="H16" s="154" t="s">
        <v>41</v>
      </c>
    </row>
    <row r="17" ht="18" customHeight="1" spans="1:8">
      <c r="A17" s="154" t="s">
        <v>42</v>
      </c>
      <c r="B17" s="154"/>
      <c r="C17" s="154"/>
      <c r="D17" s="154"/>
      <c r="E17" s="154"/>
      <c r="F17" s="154"/>
      <c r="G17" s="154"/>
      <c r="H17" s="154" t="s">
        <v>43</v>
      </c>
    </row>
    <row r="18" ht="18" customHeight="1" spans="1:8">
      <c r="A18" s="154" t="s">
        <v>44</v>
      </c>
      <c r="B18" s="154"/>
      <c r="C18" s="154"/>
      <c r="D18" s="154"/>
      <c r="E18" s="154"/>
      <c r="F18" s="154"/>
      <c r="G18" s="154"/>
      <c r="H18" s="154" t="s">
        <v>45</v>
      </c>
    </row>
    <row r="19" ht="18" customHeight="1" spans="1:8">
      <c r="A19" s="154" t="s">
        <v>46</v>
      </c>
      <c r="B19" s="154"/>
      <c r="C19" s="154"/>
      <c r="D19" s="154"/>
      <c r="E19" s="154"/>
      <c r="F19" s="154"/>
      <c r="G19" s="154"/>
      <c r="H19" s="154" t="s">
        <v>47</v>
      </c>
    </row>
    <row r="20" ht="18" customHeight="1" spans="1:8">
      <c r="A20" s="154" t="s">
        <v>48</v>
      </c>
      <c r="B20" s="154"/>
      <c r="C20" s="154"/>
      <c r="D20" s="154"/>
      <c r="E20" s="154"/>
      <c r="F20" s="154"/>
      <c r="G20" s="154"/>
      <c r="H20" s="154" t="s">
        <v>49</v>
      </c>
    </row>
    <row r="21" ht="18" customHeight="1" spans="1:8">
      <c r="A21" s="154"/>
      <c r="B21" s="154"/>
      <c r="C21" s="154"/>
      <c r="D21" s="154"/>
      <c r="E21" s="154"/>
      <c r="F21" s="154"/>
      <c r="G21" s="154"/>
      <c r="H21" s="154"/>
    </row>
    <row r="22" ht="18" customHeight="1" spans="1:8">
      <c r="A22" s="154" t="s">
        <v>50</v>
      </c>
      <c r="B22" s="154"/>
      <c r="C22" s="154"/>
      <c r="D22" s="154"/>
      <c r="E22" s="154"/>
      <c r="F22" s="154"/>
      <c r="G22" s="154"/>
      <c r="H22" s="154" t="s">
        <v>51</v>
      </c>
    </row>
    <row r="23" ht="18" customHeight="1" spans="1:8">
      <c r="A23" s="154" t="s">
        <v>52</v>
      </c>
      <c r="B23" s="154"/>
      <c r="C23" s="154"/>
      <c r="D23" s="154"/>
      <c r="E23" s="154"/>
      <c r="F23" s="154"/>
      <c r="G23" s="154"/>
      <c r="H23" s="154" t="s">
        <v>53</v>
      </c>
    </row>
    <row r="24" ht="18" customHeight="1" spans="1:8">
      <c r="A24" s="154" t="s">
        <v>54</v>
      </c>
      <c r="B24" s="154"/>
      <c r="C24" s="154"/>
      <c r="D24" s="154"/>
      <c r="E24" s="154"/>
      <c r="F24" s="154"/>
      <c r="G24" s="154"/>
      <c r="H24" s="154" t="s">
        <v>55</v>
      </c>
    </row>
  </sheetData>
  <mergeCells count="23">
    <mergeCell ref="A1:H1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</mergeCells>
  <printOptions horizontalCentered="1"/>
  <pageMargins left="1.18110236220472" right="1.18110236220472" top="1.18110236220472" bottom="1.18110236220472" header="0.51181" footer="0.51181"/>
  <pageSetup paperSize="9" scale="85" pageOrder="overThenDown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workbookViewId="0">
      <pane topLeftCell="A7" activePane="bottomRight" state="frozen"/>
      <selection activeCell="A1" sqref="A1:F1"/>
    </sheetView>
  </sheetViews>
  <sheetFormatPr defaultColWidth="8" defaultRowHeight="14.25" outlineLevelCol="5"/>
  <cols>
    <col min="1" max="1" width="7.16666666666667" style="1"/>
    <col min="2" max="2" width="20.5083333333333" style="1"/>
    <col min="3" max="3" width="27.1083333333333" style="1"/>
    <col min="4" max="4" width="5.45" style="1"/>
    <col min="5" max="5" width="32.7" style="1"/>
    <col min="6" max="6" width="27.1083333333333" style="1"/>
  </cols>
  <sheetData>
    <row r="1" ht="39.75" customHeight="1" spans="1:6">
      <c r="A1" s="2" t="s">
        <v>411</v>
      </c>
      <c r="B1" s="2"/>
      <c r="C1" s="2"/>
      <c r="D1" s="2"/>
      <c r="E1" s="2"/>
      <c r="F1" s="2"/>
    </row>
    <row r="2" ht="0.75" customHeight="1" spans="1:6">
      <c r="A2" s="45"/>
      <c r="B2" s="45"/>
      <c r="C2" s="45"/>
      <c r="D2" s="45"/>
      <c r="E2" s="45"/>
      <c r="F2" s="45"/>
    </row>
    <row r="3" ht="18" customHeight="1" spans="1:6">
      <c r="A3" s="45"/>
      <c r="B3" s="4"/>
      <c r="C3" s="4"/>
      <c r="D3" s="45"/>
      <c r="E3" s="45"/>
      <c r="F3" s="4" t="s">
        <v>412</v>
      </c>
    </row>
    <row r="4" ht="18" customHeight="1" spans="1:6">
      <c r="A4" s="23" t="s">
        <v>58</v>
      </c>
      <c r="B4" s="20"/>
      <c r="C4" s="23"/>
      <c r="D4" s="20" t="s">
        <v>59</v>
      </c>
      <c r="E4" s="20"/>
      <c r="F4" s="23" t="s">
        <v>413</v>
      </c>
    </row>
    <row r="5" ht="18" customHeight="1" spans="1:6">
      <c r="A5" s="49" t="s">
        <v>61</v>
      </c>
      <c r="B5" s="49"/>
      <c r="C5" s="49" t="s">
        <v>155</v>
      </c>
      <c r="D5" s="49" t="s">
        <v>61</v>
      </c>
      <c r="E5" s="49"/>
      <c r="F5" s="49" t="s">
        <v>155</v>
      </c>
    </row>
    <row r="6" ht="18" customHeight="1" spans="1:6">
      <c r="A6" s="49"/>
      <c r="B6" s="49"/>
      <c r="C6" s="49"/>
      <c r="D6" s="49"/>
      <c r="E6" s="49"/>
      <c r="F6" s="49"/>
    </row>
    <row r="7" ht="18" customHeight="1" spans="1:6">
      <c r="A7" s="49" t="s">
        <v>64</v>
      </c>
      <c r="B7" s="58" t="s">
        <v>350</v>
      </c>
      <c r="C7" s="37">
        <v>0</v>
      </c>
      <c r="D7" s="49" t="s">
        <v>159</v>
      </c>
      <c r="E7" s="58" t="s">
        <v>414</v>
      </c>
      <c r="F7" s="36">
        <f>F8+F12+F10+F11</f>
        <v>0</v>
      </c>
    </row>
    <row r="8" ht="18" customHeight="1" spans="1:6">
      <c r="A8" s="49" t="s">
        <v>66</v>
      </c>
      <c r="B8" s="58" t="s">
        <v>109</v>
      </c>
      <c r="C8" s="37">
        <v>0</v>
      </c>
      <c r="D8" s="49" t="s">
        <v>162</v>
      </c>
      <c r="E8" s="58" t="s">
        <v>352</v>
      </c>
      <c r="F8" s="37">
        <v>0</v>
      </c>
    </row>
    <row r="9" ht="18" customHeight="1" spans="1:6">
      <c r="A9" s="49" t="s">
        <v>68</v>
      </c>
      <c r="B9" s="58" t="s">
        <v>116</v>
      </c>
      <c r="C9" s="37">
        <v>0</v>
      </c>
      <c r="D9" s="49" t="s">
        <v>165</v>
      </c>
      <c r="E9" s="58" t="s">
        <v>353</v>
      </c>
      <c r="F9" s="37">
        <v>0</v>
      </c>
    </row>
    <row r="10" ht="18" customHeight="1" spans="1:6">
      <c r="A10" s="49" t="s">
        <v>70</v>
      </c>
      <c r="B10" s="58" t="s">
        <v>121</v>
      </c>
      <c r="C10" s="37">
        <v>0</v>
      </c>
      <c r="D10" s="49" t="s">
        <v>168</v>
      </c>
      <c r="E10" s="58" t="s">
        <v>354</v>
      </c>
      <c r="F10" s="37">
        <v>0</v>
      </c>
    </row>
    <row r="11" ht="18" customHeight="1" spans="1:6">
      <c r="A11" s="49" t="s">
        <v>72</v>
      </c>
      <c r="B11" s="58"/>
      <c r="C11" s="60"/>
      <c r="D11" s="49" t="s">
        <v>171</v>
      </c>
      <c r="E11" s="58" t="s">
        <v>415</v>
      </c>
      <c r="F11" s="37">
        <v>0</v>
      </c>
    </row>
    <row r="12" ht="18" customHeight="1" spans="1:6">
      <c r="A12" s="49" t="s">
        <v>74</v>
      </c>
      <c r="B12" s="49"/>
      <c r="C12" s="60"/>
      <c r="D12" s="49" t="s">
        <v>173</v>
      </c>
      <c r="E12" s="58" t="s">
        <v>356</v>
      </c>
      <c r="F12" s="37">
        <v>0</v>
      </c>
    </row>
    <row r="13" ht="18" customHeight="1" spans="1:6">
      <c r="A13" s="49" t="s">
        <v>76</v>
      </c>
      <c r="B13" s="49"/>
      <c r="C13" s="60"/>
      <c r="D13" s="49" t="s">
        <v>174</v>
      </c>
      <c r="E13" s="58" t="s">
        <v>130</v>
      </c>
      <c r="F13" s="37">
        <v>0</v>
      </c>
    </row>
    <row r="14" ht="18" customHeight="1" spans="1:6">
      <c r="A14" s="49" t="s">
        <v>78</v>
      </c>
      <c r="B14" s="49"/>
      <c r="C14" s="60"/>
      <c r="D14" s="49" t="s">
        <v>175</v>
      </c>
      <c r="E14" s="58"/>
      <c r="F14" s="60"/>
    </row>
    <row r="15" ht="18" customHeight="1" spans="1:6">
      <c r="A15" s="49" t="s">
        <v>80</v>
      </c>
      <c r="B15" s="49"/>
      <c r="C15" s="60"/>
      <c r="D15" s="49" t="s">
        <v>176</v>
      </c>
      <c r="E15" s="58"/>
      <c r="F15" s="60"/>
    </row>
    <row r="16" ht="18" customHeight="1" spans="1:6">
      <c r="A16" s="49" t="s">
        <v>82</v>
      </c>
      <c r="B16" s="49"/>
      <c r="C16" s="60"/>
      <c r="D16" s="49" t="s">
        <v>177</v>
      </c>
      <c r="E16" s="49"/>
      <c r="F16" s="60"/>
    </row>
    <row r="17" ht="18" customHeight="1" spans="1:6">
      <c r="A17" s="49" t="s">
        <v>84</v>
      </c>
      <c r="B17" s="61" t="s">
        <v>320</v>
      </c>
      <c r="C17" s="36">
        <f>C7+C8+C9+C10</f>
        <v>0</v>
      </c>
      <c r="D17" s="49" t="s">
        <v>178</v>
      </c>
      <c r="E17" s="61" t="s">
        <v>320</v>
      </c>
      <c r="F17" s="36">
        <f>F7+F13</f>
        <v>0</v>
      </c>
    </row>
    <row r="18" ht="18" customHeight="1" spans="1:6">
      <c r="A18" s="49" t="s">
        <v>86</v>
      </c>
      <c r="B18" s="49"/>
      <c r="C18" s="60"/>
      <c r="D18" s="49" t="s">
        <v>179</v>
      </c>
      <c r="E18" s="49"/>
      <c r="F18" s="60"/>
    </row>
    <row r="19" ht="18" customHeight="1" spans="1:6">
      <c r="A19" s="49" t="s">
        <v>88</v>
      </c>
      <c r="B19" s="58" t="s">
        <v>357</v>
      </c>
      <c r="C19" s="37">
        <v>0</v>
      </c>
      <c r="D19" s="49" t="s">
        <v>180</v>
      </c>
      <c r="E19" s="58" t="s">
        <v>358</v>
      </c>
      <c r="F19" s="37">
        <v>0</v>
      </c>
    </row>
    <row r="20" ht="18" customHeight="1" spans="1:6">
      <c r="A20" s="49" t="s">
        <v>181</v>
      </c>
      <c r="B20" s="58" t="s">
        <v>359</v>
      </c>
      <c r="C20" s="37">
        <v>0</v>
      </c>
      <c r="D20" s="49" t="s">
        <v>182</v>
      </c>
      <c r="E20" s="58" t="s">
        <v>360</v>
      </c>
      <c r="F20" s="37">
        <v>0</v>
      </c>
    </row>
    <row r="21" ht="18" customHeight="1" spans="1:6">
      <c r="A21" s="49" t="s">
        <v>183</v>
      </c>
      <c r="B21" s="49"/>
      <c r="C21" s="60"/>
      <c r="D21" s="49" t="s">
        <v>184</v>
      </c>
      <c r="E21" s="49"/>
      <c r="F21" s="60"/>
    </row>
    <row r="22" ht="18" customHeight="1" spans="1:6">
      <c r="A22" s="49" t="s">
        <v>185</v>
      </c>
      <c r="B22" s="61" t="s">
        <v>139</v>
      </c>
      <c r="C22" s="36">
        <f>C17+C19+C20</f>
        <v>0</v>
      </c>
      <c r="D22" s="49" t="s">
        <v>186</v>
      </c>
      <c r="E22" s="61" t="s">
        <v>140</v>
      </c>
      <c r="F22" s="36">
        <f>F17+F19+F20</f>
        <v>0</v>
      </c>
    </row>
    <row r="23" ht="18" customHeight="1" spans="1:6">
      <c r="A23" s="49" t="s">
        <v>187</v>
      </c>
      <c r="B23" s="49"/>
      <c r="C23" s="60"/>
      <c r="D23" s="49" t="s">
        <v>188</v>
      </c>
      <c r="E23" s="49"/>
      <c r="F23" s="60"/>
    </row>
    <row r="24" ht="18" customHeight="1" spans="1:6">
      <c r="A24" s="49" t="s">
        <v>189</v>
      </c>
      <c r="B24" s="49"/>
      <c r="C24" s="60"/>
      <c r="D24" s="49" t="s">
        <v>190</v>
      </c>
      <c r="E24" s="49"/>
      <c r="F24" s="60"/>
    </row>
    <row r="25" ht="18" customHeight="1" spans="1:6">
      <c r="A25" s="49" t="s">
        <v>191</v>
      </c>
      <c r="B25" s="49"/>
      <c r="C25" s="60"/>
      <c r="D25" s="49" t="s">
        <v>192</v>
      </c>
      <c r="E25" s="49"/>
      <c r="F25" s="60"/>
    </row>
    <row r="26" ht="18" customHeight="1" spans="1:6">
      <c r="A26" s="49" t="s">
        <v>193</v>
      </c>
      <c r="B26" s="58" t="s">
        <v>361</v>
      </c>
      <c r="C26" s="37">
        <v>0</v>
      </c>
      <c r="D26" s="49" t="s">
        <v>194</v>
      </c>
      <c r="E26" s="58" t="s">
        <v>143</v>
      </c>
      <c r="F26" s="36">
        <f>C22+C26-F22</f>
        <v>0</v>
      </c>
    </row>
    <row r="27" ht="18" customHeight="1" spans="1:6">
      <c r="A27" s="49" t="s">
        <v>195</v>
      </c>
      <c r="B27" s="49"/>
      <c r="C27" s="60"/>
      <c r="D27" s="49" t="s">
        <v>196</v>
      </c>
      <c r="E27" s="58"/>
      <c r="F27" s="60"/>
    </row>
    <row r="28" ht="18" customHeight="1" spans="1:6">
      <c r="A28" s="49" t="s">
        <v>197</v>
      </c>
      <c r="B28" s="49"/>
      <c r="C28" s="60"/>
      <c r="D28" s="49" t="s">
        <v>198</v>
      </c>
      <c r="E28" s="49"/>
      <c r="F28" s="60"/>
    </row>
    <row r="29" ht="18" customHeight="1" spans="1:6">
      <c r="A29" s="49" t="s">
        <v>199</v>
      </c>
      <c r="B29" s="49"/>
      <c r="C29" s="60"/>
      <c r="D29" s="49" t="s">
        <v>200</v>
      </c>
      <c r="E29" s="49"/>
      <c r="F29" s="60"/>
    </row>
    <row r="30" ht="18" customHeight="1" spans="1:6">
      <c r="A30" s="62" t="s">
        <v>201</v>
      </c>
      <c r="B30" s="62"/>
      <c r="C30" s="63"/>
      <c r="D30" s="62" t="s">
        <v>202</v>
      </c>
      <c r="E30" s="62"/>
      <c r="F30" s="63"/>
    </row>
    <row r="31" ht="18" customHeight="1" spans="1:6">
      <c r="A31" s="47" t="s">
        <v>203</v>
      </c>
      <c r="B31" s="47" t="s">
        <v>342</v>
      </c>
      <c r="C31" s="50">
        <f>C22+C26</f>
        <v>0</v>
      </c>
      <c r="D31" s="47" t="s">
        <v>205</v>
      </c>
      <c r="E31" s="47" t="s">
        <v>342</v>
      </c>
      <c r="F31" s="50">
        <f>F22+F26</f>
        <v>0</v>
      </c>
    </row>
    <row r="32" ht="18" customHeight="1" spans="1:6">
      <c r="A32" s="52" t="s">
        <v>416</v>
      </c>
      <c r="B32" s="52"/>
      <c r="C32" s="64"/>
      <c r="D32" s="52"/>
      <c r="E32" s="52"/>
      <c r="F32" s="64"/>
    </row>
    <row r="33" ht="18" customHeight="1" spans="1:6">
      <c r="A33" s="14" t="s">
        <v>92</v>
      </c>
      <c r="B33" s="14"/>
      <c r="C33" s="65"/>
      <c r="D33" s="14"/>
      <c r="E33" s="14"/>
      <c r="F33" s="65"/>
    </row>
    <row r="34" ht="18" customHeight="1" spans="1:6">
      <c r="A34" s="14" t="s">
        <v>207</v>
      </c>
      <c r="B34" s="14"/>
      <c r="C34" s="65"/>
      <c r="D34" s="14"/>
      <c r="E34" s="14"/>
      <c r="F34" s="65"/>
    </row>
  </sheetData>
  <mergeCells count="10">
    <mergeCell ref="A1:F1"/>
    <mergeCell ref="B4:C4"/>
    <mergeCell ref="D4:E4"/>
    <mergeCell ref="A32:F32"/>
    <mergeCell ref="A33:F33"/>
    <mergeCell ref="A34:F34"/>
    <mergeCell ref="C5:C6"/>
    <mergeCell ref="F5:F6"/>
    <mergeCell ref="A5:B6"/>
    <mergeCell ref="D5:E6"/>
  </mergeCells>
  <printOptions horizont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workbookViewId="0">
      <pane topLeftCell="B1" activePane="bottomRight" state="frozen"/>
      <selection activeCell="A1" sqref="A1:B1"/>
    </sheetView>
  </sheetViews>
  <sheetFormatPr defaultColWidth="8" defaultRowHeight="14.25" outlineLevelCol="6"/>
  <cols>
    <col min="1" max="1" width="37.575" style="1"/>
    <col min="2" max="7" width="16.2" style="1"/>
  </cols>
  <sheetData>
    <row r="1" ht="0.75" customHeight="1" spans="1:7">
      <c r="A1" s="14"/>
      <c r="B1" s="14"/>
      <c r="C1" s="14"/>
      <c r="D1" s="4"/>
      <c r="E1" s="4"/>
      <c r="F1" s="4"/>
      <c r="G1" s="4"/>
    </row>
    <row r="2" ht="52.5" customHeight="1" spans="1:7">
      <c r="A2" s="2" t="s">
        <v>417</v>
      </c>
      <c r="B2" s="2"/>
      <c r="C2" s="2"/>
      <c r="D2" s="2"/>
      <c r="E2" s="2"/>
      <c r="F2" s="2"/>
      <c r="G2" s="2"/>
    </row>
    <row r="3" ht="18" customHeight="1" spans="1:7">
      <c r="A3" s="45"/>
      <c r="B3" s="45"/>
      <c r="C3" s="45"/>
      <c r="D3" s="45"/>
      <c r="E3" s="45"/>
      <c r="F3" s="45"/>
      <c r="G3" s="4" t="s">
        <v>418</v>
      </c>
    </row>
    <row r="4" ht="18" customHeight="1" spans="1:7">
      <c r="A4" s="6" t="s">
        <v>2</v>
      </c>
      <c r="B4" s="20"/>
      <c r="C4" s="20"/>
      <c r="D4" s="23" t="s">
        <v>59</v>
      </c>
      <c r="E4" s="20"/>
      <c r="F4" s="23" t="s">
        <v>210</v>
      </c>
      <c r="G4" s="23"/>
    </row>
    <row r="5" ht="18.75" customHeight="1" spans="1:7">
      <c r="A5" s="56" t="s">
        <v>419</v>
      </c>
      <c r="B5" s="56" t="s">
        <v>284</v>
      </c>
      <c r="C5" s="56" t="s">
        <v>420</v>
      </c>
      <c r="D5" s="56" t="s">
        <v>421</v>
      </c>
      <c r="E5" s="56" t="s">
        <v>422</v>
      </c>
      <c r="F5" s="56" t="s">
        <v>423</v>
      </c>
      <c r="G5" s="56" t="s">
        <v>424</v>
      </c>
    </row>
    <row r="6" ht="18.75" customHeight="1" spans="1:7">
      <c r="A6" s="56"/>
      <c r="B6" s="56"/>
      <c r="C6" s="56"/>
      <c r="D6" s="56"/>
      <c r="E6" s="56"/>
      <c r="F6" s="56"/>
      <c r="G6" s="56"/>
    </row>
    <row r="7" ht="18" customHeight="1" spans="1:7">
      <c r="A7" s="58" t="s">
        <v>425</v>
      </c>
      <c r="B7" s="38">
        <v>35880471.33</v>
      </c>
      <c r="C7" s="37">
        <v>35880471.33</v>
      </c>
      <c r="D7" s="37">
        <v>0</v>
      </c>
      <c r="E7" s="37">
        <v>0</v>
      </c>
      <c r="F7" s="37">
        <v>0</v>
      </c>
      <c r="G7" s="37">
        <v>0</v>
      </c>
    </row>
    <row r="8" ht="18" customHeight="1" spans="1:7">
      <c r="A8" s="58" t="s">
        <v>426</v>
      </c>
      <c r="B8" s="38">
        <v>5497045.36</v>
      </c>
      <c r="C8" s="37">
        <v>5497045.36</v>
      </c>
      <c r="D8" s="37">
        <v>0</v>
      </c>
      <c r="E8" s="37">
        <v>0</v>
      </c>
      <c r="F8" s="37">
        <v>0</v>
      </c>
      <c r="G8" s="37">
        <v>0</v>
      </c>
    </row>
    <row r="9" ht="18" customHeight="1" spans="1:7">
      <c r="A9" s="58" t="s">
        <v>427</v>
      </c>
      <c r="B9" s="38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ht="18" customHeight="1" spans="1:7">
      <c r="A10" s="58" t="s">
        <v>428</v>
      </c>
      <c r="B10" s="38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ht="18" customHeight="1" spans="1:7">
      <c r="A11" s="58" t="s">
        <v>429</v>
      </c>
      <c r="B11" s="38">
        <v>18276710.53</v>
      </c>
      <c r="C11" s="37">
        <v>18276710.53</v>
      </c>
      <c r="D11" s="37">
        <v>0</v>
      </c>
      <c r="E11" s="37">
        <v>0</v>
      </c>
      <c r="F11" s="37">
        <v>0</v>
      </c>
      <c r="G11" s="37">
        <v>0</v>
      </c>
    </row>
    <row r="12" ht="18" customHeight="1" spans="1:7">
      <c r="A12" s="58" t="s">
        <v>430</v>
      </c>
      <c r="B12" s="38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ht="18" customHeight="1" spans="1:7">
      <c r="A13" s="58" t="s">
        <v>431</v>
      </c>
      <c r="B13" s="38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ht="18" customHeight="1" spans="1:7">
      <c r="A14" s="58" t="s">
        <v>432</v>
      </c>
      <c r="B14" s="38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ht="18" customHeight="1" spans="1:7">
      <c r="A15" s="58" t="s">
        <v>433</v>
      </c>
      <c r="B15" s="38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ht="18" customHeight="1" spans="1:7">
      <c r="A16" s="58" t="s">
        <v>434</v>
      </c>
      <c r="B16" s="38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ht="18" customHeight="1" spans="1:7">
      <c r="A17" s="59" t="s">
        <v>435</v>
      </c>
      <c r="B17" s="59"/>
      <c r="C17" s="59"/>
      <c r="D17" s="59"/>
      <c r="E17" s="59"/>
      <c r="F17" s="59"/>
      <c r="G17" s="59"/>
    </row>
    <row r="18" ht="18" customHeight="1" spans="1:7">
      <c r="A18" s="14" t="s">
        <v>92</v>
      </c>
      <c r="B18" s="14"/>
      <c r="C18" s="14"/>
      <c r="D18" s="14"/>
      <c r="E18" s="14"/>
      <c r="F18" s="14"/>
      <c r="G18" s="14"/>
    </row>
    <row r="19" ht="18" customHeight="1" spans="1:7">
      <c r="A19" s="14" t="s">
        <v>207</v>
      </c>
      <c r="B19" s="14"/>
      <c r="C19" s="14"/>
      <c r="D19" s="14"/>
      <c r="E19" s="14"/>
      <c r="F19" s="14"/>
      <c r="G19" s="14"/>
    </row>
  </sheetData>
  <mergeCells count="14">
    <mergeCell ref="A1:B1"/>
    <mergeCell ref="A2:G2"/>
    <mergeCell ref="B4:C4"/>
    <mergeCell ref="F4:G4"/>
    <mergeCell ref="A17:C17"/>
    <mergeCell ref="A18:G18"/>
    <mergeCell ref="A19:G19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1.18110236220472" right="1.18110236220472" top="1.18110236220472" bottom="1.18110236220472" header="0.51181" footer="0.51181"/>
  <pageSetup paperSize="9" scale="85" pageOrder="overThenDown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workbookViewId="0">
      <pane topLeftCell="A7" activePane="bottomRight" state="frozen"/>
      <selection activeCell="A1" sqref="A1"/>
    </sheetView>
  </sheetViews>
  <sheetFormatPr defaultColWidth="8" defaultRowHeight="14.25" outlineLevelCol="5"/>
  <cols>
    <col min="1" max="1" width="33.5583333333333" style="1"/>
    <col min="2" max="6" width="17.2083333333333" style="1"/>
  </cols>
  <sheetData>
    <row r="1" ht="0.75" customHeight="1" spans="1:6">
      <c r="A1" s="14"/>
      <c r="B1" s="4"/>
      <c r="C1" s="4"/>
      <c r="D1" s="4"/>
      <c r="E1" s="4"/>
      <c r="F1" s="4"/>
    </row>
    <row r="2" ht="45" customHeight="1" spans="1:6">
      <c r="A2" s="2" t="s">
        <v>436</v>
      </c>
      <c r="B2" s="2"/>
      <c r="C2" s="2"/>
      <c r="D2" s="2"/>
      <c r="E2" s="2"/>
      <c r="F2" s="2"/>
    </row>
    <row r="3" ht="18" customHeight="1" spans="1:6">
      <c r="A3" s="45"/>
      <c r="B3" s="45"/>
      <c r="C3" s="45"/>
      <c r="D3" s="45"/>
      <c r="E3" s="45"/>
      <c r="F3" s="4" t="s">
        <v>437</v>
      </c>
    </row>
    <row r="4" ht="18" customHeight="1" spans="1:6">
      <c r="A4" s="6" t="s">
        <v>2</v>
      </c>
      <c r="B4" s="7"/>
      <c r="C4" s="7" t="s">
        <v>59</v>
      </c>
      <c r="D4" s="6"/>
      <c r="E4" s="6"/>
      <c r="F4" s="23" t="s">
        <v>210</v>
      </c>
    </row>
    <row r="5" ht="39" customHeight="1" spans="1:6">
      <c r="A5" s="8" t="s">
        <v>223</v>
      </c>
      <c r="B5" s="9" t="s">
        <v>438</v>
      </c>
      <c r="C5" s="56"/>
      <c r="D5" s="56"/>
      <c r="E5" s="56"/>
      <c r="F5" s="56" t="s">
        <v>439</v>
      </c>
    </row>
    <row r="6" ht="21" customHeight="1" spans="1:6">
      <c r="A6" s="8"/>
      <c r="B6" s="48" t="s">
        <v>284</v>
      </c>
      <c r="C6" s="49" t="s">
        <v>374</v>
      </c>
      <c r="D6" s="49" t="s">
        <v>371</v>
      </c>
      <c r="E6" s="49" t="s">
        <v>375</v>
      </c>
      <c r="F6" s="56"/>
    </row>
    <row r="7" ht="21" customHeight="1" spans="1:6">
      <c r="A7" s="10" t="s">
        <v>440</v>
      </c>
      <c r="B7" s="51">
        <v>136321629.11</v>
      </c>
      <c r="C7" s="38">
        <v>83448613.9</v>
      </c>
      <c r="D7" s="38">
        <v>0</v>
      </c>
      <c r="E7" s="38">
        <v>52873015.21</v>
      </c>
      <c r="F7" s="38">
        <v>0</v>
      </c>
    </row>
    <row r="8" ht="21" customHeight="1" spans="1:6">
      <c r="A8" s="10" t="s">
        <v>441</v>
      </c>
      <c r="B8" s="12">
        <f>C8+D8+E8</f>
        <v>128821629.11</v>
      </c>
      <c r="C8" s="37">
        <v>75948613.9</v>
      </c>
      <c r="D8" s="37">
        <v>0</v>
      </c>
      <c r="E8" s="37">
        <v>52873015.21</v>
      </c>
      <c r="F8" s="37">
        <v>0</v>
      </c>
    </row>
    <row r="9" ht="21" customHeight="1" spans="1:6">
      <c r="A9" s="10" t="s">
        <v>442</v>
      </c>
      <c r="B9" s="12">
        <f>C9+D9+E9</f>
        <v>7500000</v>
      </c>
      <c r="C9" s="37">
        <v>7500000</v>
      </c>
      <c r="D9" s="37">
        <v>0</v>
      </c>
      <c r="E9" s="37">
        <v>0</v>
      </c>
      <c r="F9" s="37">
        <v>0</v>
      </c>
    </row>
    <row r="10" ht="21" customHeight="1" spans="1:6">
      <c r="A10" s="10" t="s">
        <v>443</v>
      </c>
      <c r="B10" s="12">
        <f>C10+D10+E10</f>
        <v>0</v>
      </c>
      <c r="C10" s="37">
        <v>0</v>
      </c>
      <c r="D10" s="37">
        <v>0</v>
      </c>
      <c r="E10" s="37">
        <v>0</v>
      </c>
      <c r="F10" s="37">
        <v>0</v>
      </c>
    </row>
    <row r="11" ht="21" customHeight="1" spans="1:6">
      <c r="A11" s="10" t="s">
        <v>444</v>
      </c>
      <c r="B11" s="12">
        <f>C11+D11+E11</f>
        <v>0</v>
      </c>
      <c r="C11" s="37">
        <v>0</v>
      </c>
      <c r="D11" s="37">
        <v>0</v>
      </c>
      <c r="E11" s="37">
        <v>0</v>
      </c>
      <c r="F11" s="37">
        <v>0</v>
      </c>
    </row>
    <row r="12" ht="21" customHeight="1" spans="1:6">
      <c r="A12" s="10" t="s">
        <v>445</v>
      </c>
      <c r="B12" s="12">
        <f>C12+D12+E12</f>
        <v>0</v>
      </c>
      <c r="C12" s="37">
        <v>0</v>
      </c>
      <c r="D12" s="37">
        <v>0</v>
      </c>
      <c r="E12" s="37">
        <v>0</v>
      </c>
      <c r="F12" s="37">
        <v>0</v>
      </c>
    </row>
    <row r="13" ht="21" customHeight="1" spans="1:6">
      <c r="A13" s="10" t="s">
        <v>446</v>
      </c>
      <c r="B13" s="57" t="s">
        <v>226</v>
      </c>
      <c r="C13" s="39" t="s">
        <v>226</v>
      </c>
      <c r="D13" s="39" t="s">
        <v>226</v>
      </c>
      <c r="E13" s="39" t="s">
        <v>226</v>
      </c>
      <c r="F13" s="39" t="s">
        <v>226</v>
      </c>
    </row>
    <row r="14" ht="21" customHeight="1" spans="1:6">
      <c r="A14" s="10" t="s">
        <v>447</v>
      </c>
      <c r="B14" s="57" t="s">
        <v>226</v>
      </c>
      <c r="C14" s="39" t="s">
        <v>226</v>
      </c>
      <c r="D14" s="39" t="s">
        <v>226</v>
      </c>
      <c r="E14" s="39" t="s">
        <v>226</v>
      </c>
      <c r="F14" s="37">
        <v>0</v>
      </c>
    </row>
    <row r="15" ht="21" customHeight="1" spans="1:6">
      <c r="A15" s="10" t="s">
        <v>448</v>
      </c>
      <c r="B15" s="57" t="s">
        <v>226</v>
      </c>
      <c r="C15" s="39" t="s">
        <v>226</v>
      </c>
      <c r="D15" s="39" t="s">
        <v>226</v>
      </c>
      <c r="E15" s="39" t="s">
        <v>226</v>
      </c>
      <c r="F15" s="37">
        <v>0</v>
      </c>
    </row>
    <row r="16" ht="21" customHeight="1" spans="1:6">
      <c r="A16" s="10" t="s">
        <v>449</v>
      </c>
      <c r="B16" s="57" t="s">
        <v>226</v>
      </c>
      <c r="C16" s="39" t="s">
        <v>226</v>
      </c>
      <c r="D16" s="39" t="s">
        <v>226</v>
      </c>
      <c r="E16" s="39" t="s">
        <v>226</v>
      </c>
      <c r="F16" s="37">
        <v>0</v>
      </c>
    </row>
    <row r="17" ht="21" customHeight="1" spans="1:6">
      <c r="A17" s="10" t="s">
        <v>450</v>
      </c>
      <c r="B17" s="57" t="s">
        <v>226</v>
      </c>
      <c r="C17" s="39" t="s">
        <v>226</v>
      </c>
      <c r="D17" s="39" t="s">
        <v>226</v>
      </c>
      <c r="E17" s="39" t="s">
        <v>226</v>
      </c>
      <c r="F17" s="39" t="s">
        <v>226</v>
      </c>
    </row>
    <row r="18" ht="18" customHeight="1" spans="1:6">
      <c r="A18" s="14" t="s">
        <v>451</v>
      </c>
      <c r="B18" s="4"/>
      <c r="C18" s="4"/>
      <c r="D18" s="4"/>
      <c r="E18" s="4"/>
      <c r="F18" s="4"/>
    </row>
    <row r="19" ht="18" customHeight="1" spans="1:6">
      <c r="A19" s="14" t="s">
        <v>452</v>
      </c>
      <c r="B19" s="14"/>
      <c r="C19" s="14"/>
      <c r="D19" s="14"/>
      <c r="E19" s="14"/>
      <c r="F19" s="4"/>
    </row>
    <row r="20" ht="18" customHeight="1" spans="1:6">
      <c r="A20" s="14" t="s">
        <v>453</v>
      </c>
      <c r="B20" s="14"/>
      <c r="C20" s="14"/>
      <c r="D20" s="14"/>
      <c r="E20" s="14"/>
      <c r="F20" s="4"/>
    </row>
    <row r="21" ht="18" customHeight="1" spans="1:6">
      <c r="A21" s="14" t="s">
        <v>454</v>
      </c>
      <c r="B21" s="14"/>
      <c r="C21" s="14"/>
      <c r="D21" s="14"/>
      <c r="E21" s="14"/>
      <c r="F21" s="4"/>
    </row>
    <row r="22" ht="18" customHeight="1" spans="1:6">
      <c r="A22" s="14" t="s">
        <v>92</v>
      </c>
      <c r="B22" s="14"/>
      <c r="C22" s="14"/>
      <c r="D22" s="14"/>
      <c r="E22" s="14"/>
      <c r="F22" s="4"/>
    </row>
    <row r="23" ht="18" customHeight="1" spans="1:6">
      <c r="A23" s="14" t="s">
        <v>93</v>
      </c>
      <c r="B23" s="14"/>
      <c r="C23" s="14"/>
      <c r="D23" s="14"/>
      <c r="E23" s="14"/>
      <c r="F23" s="4"/>
    </row>
  </sheetData>
  <mergeCells count="9">
    <mergeCell ref="A2:F2"/>
    <mergeCell ref="B5:E5"/>
    <mergeCell ref="A18:F18"/>
    <mergeCell ref="A19:F19"/>
    <mergeCell ref="A20:F20"/>
    <mergeCell ref="A21:F21"/>
    <mergeCell ref="A22:F22"/>
    <mergeCell ref="A23:F23"/>
    <mergeCell ref="F5:F6"/>
  </mergeCells>
  <printOptions horizontalCentered="1"/>
  <pageMargins left="1.18110236220472" right="1.18110236220472" top="1.18110236220472" bottom="1.18110236220472" header="0.51181" footer="0.51181"/>
  <pageSetup paperSize="9" scale="53" pageOrder="overThenDown" orientation="landscape" errors="blank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workbookViewId="0">
      <pane topLeftCell="A9" activePane="bottomRight" state="frozen"/>
      <selection activeCell="A1" sqref="A1:K1"/>
    </sheetView>
  </sheetViews>
  <sheetFormatPr defaultColWidth="8" defaultRowHeight="14.25"/>
  <cols>
    <col min="1" max="11" width="13.05" style="1"/>
  </cols>
  <sheetData>
    <row r="1" ht="40.5" customHeight="1" spans="1:11">
      <c r="A1" s="2" t="s">
        <v>455</v>
      </c>
      <c r="B1" s="2"/>
      <c r="C1" s="2"/>
      <c r="D1" s="2"/>
      <c r="E1" s="44"/>
      <c r="F1" s="44"/>
      <c r="G1" s="44"/>
      <c r="H1" s="44"/>
      <c r="I1" s="44"/>
      <c r="J1" s="44"/>
      <c r="K1" s="44"/>
    </row>
    <row r="2" ht="18" customHeight="1" spans="1:11">
      <c r="A2" s="45"/>
      <c r="B2" s="45"/>
      <c r="C2" s="45"/>
      <c r="D2" s="4"/>
      <c r="E2" s="45"/>
      <c r="F2" s="45"/>
      <c r="G2" s="45"/>
      <c r="H2" s="45"/>
      <c r="I2" s="45"/>
      <c r="J2" s="45"/>
      <c r="K2" s="4" t="s">
        <v>456</v>
      </c>
    </row>
    <row r="3" ht="18" customHeight="1" spans="1:11">
      <c r="A3" s="46" t="s">
        <v>2</v>
      </c>
      <c r="B3" s="6" t="s">
        <v>59</v>
      </c>
      <c r="C3" s="6"/>
      <c r="D3" s="23"/>
      <c r="E3" s="6"/>
      <c r="F3" s="6"/>
      <c r="G3" s="6"/>
      <c r="H3" s="6"/>
      <c r="I3" s="6"/>
      <c r="J3" s="23"/>
      <c r="K3" s="23" t="s">
        <v>210</v>
      </c>
    </row>
    <row r="4" ht="21" customHeight="1" spans="1:11">
      <c r="A4" s="47" t="s">
        <v>457</v>
      </c>
      <c r="B4" s="48"/>
      <c r="C4" s="49"/>
      <c r="D4" s="49"/>
      <c r="E4" s="49"/>
      <c r="F4" s="49"/>
      <c r="G4" s="49"/>
      <c r="H4" s="49" t="s">
        <v>439</v>
      </c>
      <c r="I4" s="49"/>
      <c r="J4" s="49"/>
      <c r="K4" s="49" t="s">
        <v>458</v>
      </c>
    </row>
    <row r="5" ht="21" customHeight="1" spans="1:11">
      <c r="A5" s="47" t="s">
        <v>284</v>
      </c>
      <c r="B5" s="48" t="s">
        <v>459</v>
      </c>
      <c r="C5" s="49"/>
      <c r="D5" s="49"/>
      <c r="E5" s="49" t="s">
        <v>460</v>
      </c>
      <c r="F5" s="49"/>
      <c r="G5" s="49"/>
      <c r="H5" s="49"/>
      <c r="I5" s="49"/>
      <c r="J5" s="49"/>
      <c r="K5" s="49"/>
    </row>
    <row r="6" ht="21" customHeight="1" spans="1:11">
      <c r="A6" s="47"/>
      <c r="B6" s="48" t="s">
        <v>382</v>
      </c>
      <c r="C6" s="49" t="s">
        <v>461</v>
      </c>
      <c r="D6" s="49" t="s">
        <v>462</v>
      </c>
      <c r="E6" s="49" t="s">
        <v>382</v>
      </c>
      <c r="F6" s="49" t="s">
        <v>461</v>
      </c>
      <c r="G6" s="49" t="s">
        <v>462</v>
      </c>
      <c r="H6" s="49" t="s">
        <v>284</v>
      </c>
      <c r="I6" s="49" t="s">
        <v>461</v>
      </c>
      <c r="J6" s="49" t="s">
        <v>462</v>
      </c>
      <c r="K6" s="49"/>
    </row>
    <row r="7" ht="21" customHeight="1" spans="1:11">
      <c r="A7" s="47">
        <v>1</v>
      </c>
      <c r="B7" s="48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</row>
    <row r="8" ht="21" customHeight="1" spans="1:11">
      <c r="A8" s="50">
        <f>B8+E8</f>
        <v>278753349.11</v>
      </c>
      <c r="B8" s="51">
        <v>136321629.11</v>
      </c>
      <c r="C8" s="36">
        <f>B8-D8</f>
        <v>0</v>
      </c>
      <c r="D8" s="37">
        <v>136321629.11</v>
      </c>
      <c r="E8" s="38">
        <v>142431720</v>
      </c>
      <c r="F8" s="36">
        <f>E8-G8</f>
        <v>142431720</v>
      </c>
      <c r="G8" s="37">
        <v>0</v>
      </c>
      <c r="H8" s="38">
        <v>0</v>
      </c>
      <c r="I8" s="36">
        <f>H8-J8</f>
        <v>0</v>
      </c>
      <c r="J8" s="37">
        <v>0</v>
      </c>
      <c r="K8" s="55"/>
    </row>
    <row r="9" ht="22.5" customHeight="1" spans="1:11">
      <c r="A9" s="52" t="s">
        <v>463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>
      <c r="A10" s="14" t="s">
        <v>464</v>
      </c>
      <c r="B10" s="1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14" t="s">
        <v>465</v>
      </c>
      <c r="B11" s="1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14" t="s">
        <v>466</v>
      </c>
      <c r="B12" s="14"/>
      <c r="C12" s="4"/>
      <c r="D12" s="4"/>
      <c r="E12" s="4"/>
      <c r="F12" s="4"/>
      <c r="G12" s="4"/>
      <c r="H12" s="4"/>
      <c r="I12" s="4"/>
      <c r="J12" s="4"/>
      <c r="K12" s="4"/>
    </row>
    <row r="13" ht="19.5" customHeight="1" spans="1:11">
      <c r="A13" s="54" t="s">
        <v>467</v>
      </c>
      <c r="B13" s="5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14" t="s">
        <v>468</v>
      </c>
      <c r="B14" s="1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54" t="s">
        <v>469</v>
      </c>
      <c r="B15" s="54"/>
      <c r="C15" s="4"/>
      <c r="D15" s="4"/>
      <c r="E15" s="4"/>
      <c r="F15" s="4"/>
      <c r="G15" s="4"/>
      <c r="H15" s="4"/>
      <c r="I15" s="4"/>
      <c r="J15" s="4"/>
      <c r="K15" s="4"/>
    </row>
    <row r="16" ht="18" customHeight="1" spans="1:11">
      <c r="A16" s="14" t="s">
        <v>470</v>
      </c>
      <c r="B16" s="14"/>
      <c r="C16" s="4"/>
      <c r="D16" s="4"/>
      <c r="E16" s="4"/>
      <c r="F16" s="4"/>
      <c r="G16" s="4"/>
      <c r="H16" s="4"/>
      <c r="I16" s="4"/>
      <c r="J16" s="4"/>
      <c r="K16" s="4"/>
    </row>
    <row r="17" ht="18.75" customHeight="1" spans="1:11">
      <c r="A17" s="14" t="s">
        <v>471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ht="17.25" customHeight="1" spans="1:11">
      <c r="A18" s="14" t="s">
        <v>472</v>
      </c>
      <c r="B18" s="14"/>
      <c r="C18" s="14"/>
      <c r="D18" s="14"/>
      <c r="E18" s="14"/>
      <c r="F18" s="14"/>
      <c r="G18" s="14"/>
      <c r="H18" s="14"/>
      <c r="I18" s="5"/>
      <c r="J18" s="5"/>
      <c r="K18" s="5"/>
    </row>
    <row r="19" ht="16.5" customHeight="1" spans="1:11">
      <c r="A19" s="14" t="s">
        <v>473</v>
      </c>
      <c r="B19" s="14"/>
      <c r="C19" s="4"/>
      <c r="D19" s="4"/>
      <c r="E19" s="4"/>
      <c r="F19" s="4"/>
      <c r="G19" s="4"/>
      <c r="H19" s="4"/>
      <c r="I19" s="4"/>
      <c r="J19" s="4"/>
      <c r="K19" s="4"/>
    </row>
    <row r="20" ht="18.75" customHeight="1" spans="1:11">
      <c r="A20" s="14" t="s">
        <v>92</v>
      </c>
      <c r="B20" s="14"/>
      <c r="C20" s="4"/>
      <c r="D20" s="4"/>
      <c r="E20" s="4"/>
      <c r="F20" s="4"/>
      <c r="G20" s="4"/>
      <c r="H20" s="4"/>
      <c r="I20" s="4"/>
      <c r="J20" s="4"/>
      <c r="K20" s="4"/>
    </row>
    <row r="21" ht="12.75" customHeight="1" spans="1:11">
      <c r="A21" s="14" t="s">
        <v>207</v>
      </c>
      <c r="B21" s="14"/>
      <c r="C21" s="4"/>
      <c r="D21" s="4"/>
      <c r="E21" s="4"/>
      <c r="F21" s="4"/>
      <c r="G21" s="4"/>
      <c r="H21" s="4"/>
      <c r="I21" s="4"/>
      <c r="J21" s="4"/>
      <c r="K21" s="4"/>
    </row>
  </sheetData>
  <mergeCells count="20">
    <mergeCell ref="A1:K1"/>
    <mergeCell ref="A4:G4"/>
    <mergeCell ref="B5:D5"/>
    <mergeCell ref="E5:G5"/>
    <mergeCell ref="A9:E9"/>
    <mergeCell ref="A10:E10"/>
    <mergeCell ref="A11:E11"/>
    <mergeCell ref="A12:E12"/>
    <mergeCell ref="A13:K13"/>
    <mergeCell ref="A14:K14"/>
    <mergeCell ref="A15:K15"/>
    <mergeCell ref="A16:E16"/>
    <mergeCell ref="A17:E17"/>
    <mergeCell ref="A18:K18"/>
    <mergeCell ref="A19:E19"/>
    <mergeCell ref="A20:E20"/>
    <mergeCell ref="A21:K21"/>
    <mergeCell ref="A5:A6"/>
    <mergeCell ref="K4:K6"/>
    <mergeCell ref="H4:J5"/>
  </mergeCells>
  <printOptions horizont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workbookViewId="0">
      <selection activeCell="A1" sqref="A1:G1"/>
    </sheetView>
  </sheetViews>
  <sheetFormatPr defaultColWidth="8" defaultRowHeight="14.25"/>
  <cols>
    <col min="1" max="1" width="28.9666666666667" style="1"/>
    <col min="2" max="9" width="16.2" style="1"/>
  </cols>
  <sheetData>
    <row r="1" ht="46.5" customHeight="1" spans="1:9">
      <c r="A1" s="15" t="s">
        <v>474</v>
      </c>
      <c r="B1" s="15"/>
      <c r="C1" s="15"/>
      <c r="D1" s="15"/>
      <c r="E1" s="15"/>
      <c r="F1" s="15"/>
      <c r="G1" s="15"/>
      <c r="H1" s="15"/>
      <c r="I1" s="15"/>
    </row>
    <row r="2" hidden="1" customHeight="1" spans="1:9">
      <c r="A2" s="16"/>
      <c r="B2" s="16"/>
      <c r="C2" s="16"/>
      <c r="D2" s="17"/>
      <c r="E2" s="16"/>
      <c r="F2" s="16"/>
      <c r="G2" s="18"/>
      <c r="H2" s="18"/>
      <c r="I2" s="18"/>
    </row>
    <row r="3" ht="19.5" customHeight="1" spans="1:9">
      <c r="A3" s="16"/>
      <c r="B3" s="16"/>
      <c r="C3" s="16"/>
      <c r="D3" s="16"/>
      <c r="E3" s="16"/>
      <c r="F3" s="16"/>
      <c r="G3" s="18"/>
      <c r="H3" s="19"/>
      <c r="I3" s="4" t="s">
        <v>475</v>
      </c>
    </row>
    <row r="4" ht="18.75" customHeight="1" spans="1:9">
      <c r="A4" s="6" t="s">
        <v>2</v>
      </c>
      <c r="B4" s="20"/>
      <c r="C4" s="21"/>
      <c r="D4" s="20" t="s">
        <v>59</v>
      </c>
      <c r="E4" s="22"/>
      <c r="F4" s="22"/>
      <c r="G4" s="22"/>
      <c r="H4" s="23" t="s">
        <v>210</v>
      </c>
      <c r="I4" s="23"/>
    </row>
    <row r="5" ht="23.25" customHeight="1" spans="1:9">
      <c r="A5" s="24" t="s">
        <v>96</v>
      </c>
      <c r="B5" s="24" t="s">
        <v>284</v>
      </c>
      <c r="C5" s="24" t="s">
        <v>476</v>
      </c>
      <c r="D5" s="25" t="s">
        <v>477</v>
      </c>
      <c r="E5" s="26" t="s">
        <v>478</v>
      </c>
      <c r="F5" s="26"/>
      <c r="G5" s="26"/>
      <c r="H5" s="27" t="s">
        <v>439</v>
      </c>
      <c r="I5" s="24" t="s">
        <v>458</v>
      </c>
    </row>
    <row r="6" ht="29.25" customHeight="1" spans="1:9">
      <c r="A6" s="28"/>
      <c r="B6" s="29"/>
      <c r="C6" s="29"/>
      <c r="D6" s="29"/>
      <c r="E6" s="30" t="s">
        <v>285</v>
      </c>
      <c r="F6" s="31" t="s">
        <v>286</v>
      </c>
      <c r="G6" s="30" t="s">
        <v>288</v>
      </c>
      <c r="H6" s="29"/>
      <c r="I6" s="29"/>
    </row>
    <row r="7" ht="18.75" customHeight="1" spans="1:9">
      <c r="A7" s="32" t="s">
        <v>479</v>
      </c>
      <c r="B7" s="33">
        <f t="shared" ref="B7:B13" si="0">C7+D7+H7</f>
        <v>0.23</v>
      </c>
      <c r="C7" s="34">
        <v>0</v>
      </c>
      <c r="D7" s="33">
        <f t="shared" ref="D7:D13" si="1">E7+F7+G7</f>
        <v>0.23</v>
      </c>
      <c r="E7" s="34">
        <v>0</v>
      </c>
      <c r="F7" s="34">
        <v>0</v>
      </c>
      <c r="G7" s="34">
        <v>0.23</v>
      </c>
      <c r="H7" s="34">
        <v>0</v>
      </c>
      <c r="I7" s="42"/>
    </row>
    <row r="8" ht="18.75" customHeight="1" spans="1:9">
      <c r="A8" s="35" t="s">
        <v>480</v>
      </c>
      <c r="B8" s="36">
        <f t="shared" si="0"/>
        <v>0.23</v>
      </c>
      <c r="C8" s="37">
        <v>0</v>
      </c>
      <c r="D8" s="36">
        <f t="shared" si="1"/>
        <v>0.23</v>
      </c>
      <c r="E8" s="37">
        <v>0</v>
      </c>
      <c r="F8" s="37">
        <v>0</v>
      </c>
      <c r="G8" s="37">
        <v>0.23</v>
      </c>
      <c r="H8" s="37">
        <v>0</v>
      </c>
      <c r="I8" s="43"/>
    </row>
    <row r="9" ht="18.75" customHeight="1" spans="1:9">
      <c r="A9" s="35" t="s">
        <v>481</v>
      </c>
      <c r="B9" s="36">
        <f t="shared" si="0"/>
        <v>0</v>
      </c>
      <c r="C9" s="37">
        <v>0</v>
      </c>
      <c r="D9" s="36">
        <f t="shared" si="1"/>
        <v>0</v>
      </c>
      <c r="E9" s="37">
        <v>0</v>
      </c>
      <c r="F9" s="37">
        <v>0</v>
      </c>
      <c r="G9" s="37">
        <v>0</v>
      </c>
      <c r="H9" s="37">
        <v>0</v>
      </c>
      <c r="I9" s="43"/>
    </row>
    <row r="10" ht="18.75" customHeight="1" spans="1:9">
      <c r="A10" s="35" t="s">
        <v>482</v>
      </c>
      <c r="B10" s="36">
        <f t="shared" si="0"/>
        <v>0</v>
      </c>
      <c r="C10" s="37">
        <v>0</v>
      </c>
      <c r="D10" s="36">
        <f t="shared" si="1"/>
        <v>0</v>
      </c>
      <c r="E10" s="37">
        <v>0</v>
      </c>
      <c r="F10" s="37">
        <v>0</v>
      </c>
      <c r="G10" s="37">
        <v>0</v>
      </c>
      <c r="H10" s="37">
        <v>0</v>
      </c>
      <c r="I10" s="43"/>
    </row>
    <row r="11" ht="18.75" customHeight="1" spans="1:9">
      <c r="A11" s="35" t="s">
        <v>483</v>
      </c>
      <c r="B11" s="36">
        <f t="shared" si="0"/>
        <v>0</v>
      </c>
      <c r="C11" s="37">
        <v>0</v>
      </c>
      <c r="D11" s="36">
        <f t="shared" si="1"/>
        <v>0</v>
      </c>
      <c r="E11" s="37">
        <v>0</v>
      </c>
      <c r="F11" s="37">
        <v>0</v>
      </c>
      <c r="G11" s="37">
        <v>0</v>
      </c>
      <c r="H11" s="37">
        <v>0</v>
      </c>
      <c r="I11" s="43"/>
    </row>
    <row r="12" ht="18.75" customHeight="1" spans="1:9">
      <c r="A12" s="35" t="s">
        <v>130</v>
      </c>
      <c r="B12" s="36">
        <f t="shared" si="0"/>
        <v>0</v>
      </c>
      <c r="C12" s="38">
        <v>0</v>
      </c>
      <c r="D12" s="36">
        <f t="shared" si="1"/>
        <v>0</v>
      </c>
      <c r="E12" s="38">
        <v>0</v>
      </c>
      <c r="F12" s="38">
        <v>0</v>
      </c>
      <c r="G12" s="38">
        <v>0</v>
      </c>
      <c r="H12" s="38">
        <v>0</v>
      </c>
      <c r="I12" s="43"/>
    </row>
    <row r="13" ht="18.75" customHeight="1" spans="1:9">
      <c r="A13" s="35" t="s">
        <v>484</v>
      </c>
      <c r="B13" s="36">
        <f t="shared" si="0"/>
        <v>0</v>
      </c>
      <c r="C13" s="37">
        <v>0</v>
      </c>
      <c r="D13" s="36">
        <f t="shared" si="1"/>
        <v>0</v>
      </c>
      <c r="E13" s="37">
        <v>0</v>
      </c>
      <c r="F13" s="37">
        <v>0</v>
      </c>
      <c r="G13" s="37">
        <v>0</v>
      </c>
      <c r="H13" s="37">
        <v>0</v>
      </c>
      <c r="I13" s="43"/>
    </row>
    <row r="14" ht="18.75" customHeight="1" spans="1:9">
      <c r="A14" s="35" t="s">
        <v>485</v>
      </c>
      <c r="B14" s="36">
        <f>C14</f>
        <v>0</v>
      </c>
      <c r="C14" s="37">
        <v>0</v>
      </c>
      <c r="D14" s="39" t="s">
        <v>486</v>
      </c>
      <c r="E14" s="39" t="s">
        <v>486</v>
      </c>
      <c r="F14" s="40" t="s">
        <v>486</v>
      </c>
      <c r="G14" s="40" t="s">
        <v>486</v>
      </c>
      <c r="H14" s="40" t="s">
        <v>486</v>
      </c>
      <c r="I14" s="40" t="s">
        <v>486</v>
      </c>
    </row>
    <row r="15" ht="18.75" customHeight="1" spans="1:9">
      <c r="A15" s="35" t="s">
        <v>487</v>
      </c>
      <c r="B15" s="36">
        <f>C15+D15+H15</f>
        <v>0</v>
      </c>
      <c r="C15" s="37">
        <v>0</v>
      </c>
      <c r="D15" s="36">
        <f>E15+F15+G15</f>
        <v>0</v>
      </c>
      <c r="E15" s="41">
        <v>0</v>
      </c>
      <c r="F15" s="37">
        <v>0</v>
      </c>
      <c r="G15" s="37">
        <v>0</v>
      </c>
      <c r="H15" s="37">
        <v>0</v>
      </c>
      <c r="I15" s="43"/>
    </row>
    <row r="16" ht="18.75" customHeight="1" spans="1:9">
      <c r="A16" s="5"/>
      <c r="B16" s="5"/>
      <c r="C16" s="5"/>
      <c r="D16" s="5"/>
      <c r="E16" s="5"/>
      <c r="F16" s="5"/>
      <c r="G16" s="5"/>
      <c r="H16" s="5"/>
      <c r="I16" s="5"/>
    </row>
    <row r="17" ht="18.75" customHeight="1" spans="1:9">
      <c r="A17" s="14" t="s">
        <v>92</v>
      </c>
      <c r="B17" s="19"/>
      <c r="C17" s="19"/>
      <c r="D17" s="19"/>
      <c r="E17" s="19"/>
      <c r="F17" s="19"/>
      <c r="G17" s="19"/>
      <c r="H17" s="19"/>
      <c r="I17" s="19"/>
    </row>
    <row r="18" ht="18.75" customHeight="1" spans="1:9">
      <c r="A18" s="19" t="s">
        <v>488</v>
      </c>
      <c r="B18" s="19"/>
      <c r="C18" s="19"/>
      <c r="D18" s="19"/>
      <c r="E18" s="19"/>
      <c r="F18" s="19"/>
      <c r="G18" s="19"/>
      <c r="H18" s="19"/>
      <c r="I18" s="19"/>
    </row>
  </sheetData>
  <mergeCells count="12">
    <mergeCell ref="A1:G1"/>
    <mergeCell ref="B4:C4"/>
    <mergeCell ref="H4:I4"/>
    <mergeCell ref="E5:G5"/>
    <mergeCell ref="A17:G17"/>
    <mergeCell ref="A18:G18"/>
    <mergeCell ref="A5:A6"/>
    <mergeCell ref="B5:B6"/>
    <mergeCell ref="C5:C6"/>
    <mergeCell ref="D5:D6"/>
    <mergeCell ref="H5:H6"/>
    <mergeCell ref="I5:I6"/>
  </mergeCells>
  <printOptions horizontalCentered="1"/>
  <pageMargins left="1.18110236220472" right="1.18110236220472" top="1.18110236220472" bottom="1.18110236220472" header="0.51181" footer="0.51181"/>
  <pageSetup paperSize="9" scale="95" pageOrder="overThenDown" orientation="landscape" errors="blank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showGridLines="0" workbookViewId="0">
      <selection activeCell="A1" sqref="A1:B1"/>
    </sheetView>
  </sheetViews>
  <sheetFormatPr defaultColWidth="8" defaultRowHeight="14.25" outlineLevelCol="1"/>
  <cols>
    <col min="1" max="1" width="53.0666666666667" style="1"/>
    <col min="2" max="2" width="25.6666666666667" style="1"/>
  </cols>
  <sheetData>
    <row r="1" ht="42" customHeight="1" spans="1:2">
      <c r="A1" s="2" t="s">
        <v>489</v>
      </c>
      <c r="B1" s="2"/>
    </row>
    <row r="2" ht="18" customHeight="1" spans="1:2">
      <c r="A2" s="3" t="s">
        <v>59</v>
      </c>
      <c r="B2" s="4" t="s">
        <v>490</v>
      </c>
    </row>
    <row r="3" ht="18" customHeight="1" spans="1:2">
      <c r="A3" s="5"/>
      <c r="B3" s="4" t="s">
        <v>210</v>
      </c>
    </row>
    <row r="4" ht="18" customHeight="1" spans="1:2">
      <c r="A4" s="6" t="s">
        <v>2</v>
      </c>
      <c r="B4" s="7"/>
    </row>
    <row r="5" ht="39" customHeight="1" spans="1:2">
      <c r="A5" s="8" t="s">
        <v>223</v>
      </c>
      <c r="B5" s="9" t="s">
        <v>491</v>
      </c>
    </row>
    <row r="6" ht="21" customHeight="1" spans="1:2">
      <c r="A6" s="10" t="s">
        <v>492</v>
      </c>
      <c r="B6" s="11">
        <v>13929954.42</v>
      </c>
    </row>
    <row r="7" ht="21" customHeight="1" spans="1:2">
      <c r="A7" s="10" t="s">
        <v>493</v>
      </c>
      <c r="B7" s="12">
        <f>B8+B9</f>
        <v>49350000</v>
      </c>
    </row>
    <row r="8" ht="21" customHeight="1" spans="1:2">
      <c r="A8" s="10" t="s">
        <v>494</v>
      </c>
      <c r="B8" s="11">
        <v>49340000</v>
      </c>
    </row>
    <row r="9" ht="21" customHeight="1" spans="1:2">
      <c r="A9" s="10" t="s">
        <v>495</v>
      </c>
      <c r="B9" s="11">
        <v>10000</v>
      </c>
    </row>
    <row r="10" ht="21" customHeight="1" spans="1:2">
      <c r="A10" s="10" t="s">
        <v>496</v>
      </c>
      <c r="B10" s="12">
        <f>B11+B12+B13</f>
        <v>57990058.63</v>
      </c>
    </row>
    <row r="11" ht="21" customHeight="1" spans="1:2">
      <c r="A11" s="10" t="s">
        <v>497</v>
      </c>
      <c r="B11" s="11">
        <v>21122860</v>
      </c>
    </row>
    <row r="12" ht="21" customHeight="1" spans="1:2">
      <c r="A12" s="10" t="s">
        <v>498</v>
      </c>
      <c r="B12" s="11">
        <v>33143598.63</v>
      </c>
    </row>
    <row r="13" ht="21" customHeight="1" spans="1:2">
      <c r="A13" s="10" t="s">
        <v>499</v>
      </c>
      <c r="B13" s="11">
        <v>3723600</v>
      </c>
    </row>
    <row r="14" ht="21" customHeight="1" spans="1:2">
      <c r="A14" s="10" t="s">
        <v>500</v>
      </c>
      <c r="B14" s="12">
        <f>B7-B10</f>
        <v>-8640058.63</v>
      </c>
    </row>
    <row r="15" ht="21" customHeight="1" spans="1:2">
      <c r="A15" s="10" t="s">
        <v>501</v>
      </c>
      <c r="B15" s="12">
        <f>B6+B14</f>
        <v>5289895.79</v>
      </c>
    </row>
    <row r="16" ht="18" customHeight="1" spans="1:2">
      <c r="A16" s="13" t="s">
        <v>502</v>
      </c>
      <c r="B16" s="5"/>
    </row>
    <row r="17" ht="18" customHeight="1" spans="1:2">
      <c r="A17" s="14" t="s">
        <v>503</v>
      </c>
      <c r="B17" s="4"/>
    </row>
    <row r="18" ht="18" customHeight="1" spans="1:2">
      <c r="A18" s="14" t="s">
        <v>504</v>
      </c>
      <c r="B18" s="14"/>
    </row>
    <row r="19" ht="18" customHeight="1" spans="1:2">
      <c r="A19" s="14" t="s">
        <v>505</v>
      </c>
      <c r="B19" s="14"/>
    </row>
    <row r="20" ht="12.75" customHeight="1" spans="1:2">
      <c r="A20" s="14" t="s">
        <v>506</v>
      </c>
      <c r="B20" s="14"/>
    </row>
  </sheetData>
  <mergeCells count="3">
    <mergeCell ref="A1:B1"/>
    <mergeCell ref="A19:B19"/>
    <mergeCell ref="A20:B20"/>
  </mergeCells>
  <printOptions horizontalCentered="1" vertic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GridLines="0" workbookViewId="0">
      <pane topLeftCell="A7" activePane="bottomRight" state="frozen"/>
      <selection activeCell="A10" sqref="$A10:$XFD10"/>
    </sheetView>
  </sheetViews>
  <sheetFormatPr defaultColWidth="8" defaultRowHeight="14.25" outlineLevelCol="3"/>
  <cols>
    <col min="1" max="1" width="6.45" style="1"/>
    <col min="2" max="2" width="33.8416666666667" style="1"/>
    <col min="3" max="4" width="27.1083333333333" style="1"/>
  </cols>
  <sheetData>
    <row r="1" ht="32.25" customHeight="1" spans="1:4">
      <c r="A1" s="2" t="s">
        <v>56</v>
      </c>
      <c r="B1" s="2"/>
      <c r="C1" s="2"/>
      <c r="D1" s="2"/>
    </row>
    <row r="2" ht="0.75" customHeight="1" spans="1:4">
      <c r="A2" s="45"/>
      <c r="B2" s="45"/>
      <c r="C2" s="4"/>
      <c r="D2" s="4"/>
    </row>
    <row r="3" ht="18" customHeight="1" spans="1:4">
      <c r="A3" s="14"/>
      <c r="B3" s="14"/>
      <c r="C3" s="14"/>
      <c r="D3" s="4" t="s">
        <v>57</v>
      </c>
    </row>
    <row r="4" ht="18" customHeight="1" spans="1:4">
      <c r="A4" s="23" t="s">
        <v>58</v>
      </c>
      <c r="B4" s="20"/>
      <c r="C4" s="6" t="s">
        <v>59</v>
      </c>
      <c r="D4" s="23" t="s">
        <v>60</v>
      </c>
    </row>
    <row r="5" ht="18" customHeight="1" spans="1:4">
      <c r="A5" s="49" t="s">
        <v>61</v>
      </c>
      <c r="B5" s="49"/>
      <c r="C5" s="49" t="s">
        <v>62</v>
      </c>
      <c r="D5" s="49" t="s">
        <v>63</v>
      </c>
    </row>
    <row r="6" ht="18" customHeight="1" spans="1:4">
      <c r="A6" s="49"/>
      <c r="B6" s="49"/>
      <c r="C6" s="49"/>
      <c r="D6" s="49"/>
    </row>
    <row r="7" ht="18" customHeight="1" spans="1:4">
      <c r="A7" s="49" t="s">
        <v>64</v>
      </c>
      <c r="B7" s="58" t="s">
        <v>65</v>
      </c>
      <c r="C7" s="36">
        <f>SUM(C8:C12)</f>
        <v>16343951.2</v>
      </c>
      <c r="D7" s="36">
        <f>SUM(D8:D12)</f>
        <v>36846863.88</v>
      </c>
    </row>
    <row r="8" ht="18" customHeight="1" spans="1:4">
      <c r="A8" s="49" t="s">
        <v>66</v>
      </c>
      <c r="B8" s="58" t="s">
        <v>67</v>
      </c>
      <c r="C8" s="37">
        <v>0</v>
      </c>
      <c r="D8" s="37">
        <v>0</v>
      </c>
    </row>
    <row r="9" ht="18" customHeight="1" spans="1:4">
      <c r="A9" s="49" t="s">
        <v>68</v>
      </c>
      <c r="B9" s="58" t="s">
        <v>69</v>
      </c>
      <c r="C9" s="37">
        <v>6596075.45</v>
      </c>
      <c r="D9" s="37">
        <v>0</v>
      </c>
    </row>
    <row r="10" ht="18" customHeight="1" spans="1:4">
      <c r="A10" s="49" t="s">
        <v>70</v>
      </c>
      <c r="B10" s="58" t="s">
        <v>71</v>
      </c>
      <c r="C10" s="37">
        <v>9747875.75</v>
      </c>
      <c r="D10" s="37">
        <v>35880471.33</v>
      </c>
    </row>
    <row r="11" ht="18" customHeight="1" spans="1:4">
      <c r="A11" s="49" t="s">
        <v>72</v>
      </c>
      <c r="B11" s="58" t="s">
        <v>73</v>
      </c>
      <c r="C11" s="37">
        <v>0</v>
      </c>
      <c r="D11" s="38">
        <v>966392.55</v>
      </c>
    </row>
    <row r="12" ht="18" customHeight="1" spans="1:4">
      <c r="A12" s="49" t="s">
        <v>74</v>
      </c>
      <c r="B12" s="58" t="s">
        <v>75</v>
      </c>
      <c r="C12" s="37">
        <v>0</v>
      </c>
      <c r="D12" s="37">
        <v>0</v>
      </c>
    </row>
    <row r="13" ht="18" customHeight="1" spans="1:4">
      <c r="A13" s="49" t="s">
        <v>76</v>
      </c>
      <c r="B13" s="58" t="s">
        <v>77</v>
      </c>
      <c r="C13" s="36">
        <f>SUM(C14:C15)</f>
        <v>2982638.71</v>
      </c>
      <c r="D13" s="36">
        <f>SUM(D14:D15)</f>
        <v>21398.13</v>
      </c>
    </row>
    <row r="14" ht="18" customHeight="1" spans="1:4">
      <c r="A14" s="49" t="s">
        <v>78</v>
      </c>
      <c r="B14" s="58" t="s">
        <v>79</v>
      </c>
      <c r="C14" s="37">
        <v>2982638.71</v>
      </c>
      <c r="D14" s="38">
        <v>21398.13</v>
      </c>
    </row>
    <row r="15" ht="18" customHeight="1" spans="1:4">
      <c r="A15" s="49" t="s">
        <v>80</v>
      </c>
      <c r="B15" s="58" t="s">
        <v>81</v>
      </c>
      <c r="C15" s="37">
        <v>0</v>
      </c>
      <c r="D15" s="37">
        <v>0</v>
      </c>
    </row>
    <row r="16" ht="18" customHeight="1" spans="1:4">
      <c r="A16" s="49" t="s">
        <v>82</v>
      </c>
      <c r="B16" s="58" t="s">
        <v>83</v>
      </c>
      <c r="C16" s="36">
        <f>C17+C18+C19</f>
        <v>13361312.49</v>
      </c>
      <c r="D16" s="36">
        <f>D17+D18+D19</f>
        <v>36825465.75</v>
      </c>
    </row>
    <row r="17" ht="18" customHeight="1" spans="1:4">
      <c r="A17" s="49" t="s">
        <v>84</v>
      </c>
      <c r="B17" s="58" t="s">
        <v>85</v>
      </c>
      <c r="C17" s="38">
        <v>2511382.97</v>
      </c>
      <c r="D17" s="38">
        <v>17884384.32</v>
      </c>
    </row>
    <row r="18" ht="18" customHeight="1" spans="1:4">
      <c r="A18" s="49" t="s">
        <v>86</v>
      </c>
      <c r="B18" s="58" t="s">
        <v>87</v>
      </c>
      <c r="C18" s="38">
        <v>10849929.52</v>
      </c>
      <c r="D18" s="38">
        <v>18941081.43</v>
      </c>
    </row>
    <row r="19" ht="18" customHeight="1" spans="1:4">
      <c r="A19" s="49" t="s">
        <v>88</v>
      </c>
      <c r="B19" s="58" t="s">
        <v>89</v>
      </c>
      <c r="C19" s="38">
        <v>0</v>
      </c>
      <c r="D19" s="38">
        <v>0</v>
      </c>
    </row>
    <row r="20" ht="18" customHeight="1" spans="1:4">
      <c r="A20" s="59" t="s">
        <v>90</v>
      </c>
      <c r="B20" s="59"/>
      <c r="C20" s="59"/>
      <c r="D20" s="59"/>
    </row>
    <row r="21" ht="19.5" customHeight="1" spans="1:4">
      <c r="A21" s="14" t="s">
        <v>91</v>
      </c>
      <c r="B21" s="14"/>
      <c r="C21" s="14"/>
      <c r="D21" s="14"/>
    </row>
    <row r="22" ht="18" customHeight="1" spans="1:4">
      <c r="A22" s="14" t="s">
        <v>92</v>
      </c>
      <c r="B22" s="14"/>
      <c r="C22" s="14"/>
      <c r="D22" s="14"/>
    </row>
    <row r="23" ht="15" customHeight="1" spans="1:4">
      <c r="A23" s="14" t="s">
        <v>93</v>
      </c>
      <c r="B23" s="14"/>
      <c r="C23" s="14"/>
      <c r="D23" s="14"/>
    </row>
  </sheetData>
  <mergeCells count="8">
    <mergeCell ref="A1:D1"/>
    <mergeCell ref="A20:D20"/>
    <mergeCell ref="A21:D21"/>
    <mergeCell ref="A22:D22"/>
    <mergeCell ref="A23:D23"/>
    <mergeCell ref="C5:C6"/>
    <mergeCell ref="D5:D6"/>
    <mergeCell ref="A5:B6"/>
  </mergeCells>
  <printOptions horizontalCentered="1"/>
  <pageMargins left="1.18110236220472" right="1.18110236220472" top="1.18110236220472" bottom="1.18110236220472" header="0.51181" footer="0.51181"/>
  <pageSetup paperSize="9" scale="3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showGridLines="0" workbookViewId="0">
      <pane topLeftCell="A7" activePane="bottomRight" state="frozen"/>
      <selection activeCell="A1" sqref="A1:N1"/>
    </sheetView>
  </sheetViews>
  <sheetFormatPr defaultColWidth="8" defaultRowHeight="14.25"/>
  <cols>
    <col min="1" max="1" width="6.025" style="1"/>
    <col min="2" max="2" width="20.9333333333333" style="1"/>
    <col min="3" max="4" width="17.2083333333333" style="1"/>
    <col min="5" max="5" width="19.65" style="1"/>
    <col min="6" max="6" width="20.7916666666667" style="1"/>
    <col min="7" max="7" width="17.2083333333333" style="1"/>
    <col min="8" max="8" width="6.16666666666667" style="1"/>
    <col min="9" max="9" width="30.6916666666667" style="1"/>
    <col min="10" max="11" width="17.2083333333333" style="1"/>
    <col min="12" max="12" width="19.65" style="1"/>
    <col min="13" max="13" width="20.5083333333333" style="1"/>
    <col min="14" max="14" width="17.2083333333333" style="1"/>
  </cols>
  <sheetData>
    <row r="1" ht="42" customHeight="1" spans="1:14">
      <c r="A1" s="2" t="s">
        <v>94</v>
      </c>
      <c r="B1" s="2"/>
      <c r="C1" s="2"/>
      <c r="D1" s="5"/>
      <c r="E1" s="2"/>
      <c r="F1" s="2"/>
      <c r="G1" s="2"/>
      <c r="H1" s="2"/>
      <c r="I1" s="2"/>
      <c r="J1" s="2"/>
      <c r="K1" s="5"/>
      <c r="L1" s="2"/>
      <c r="M1" s="2"/>
      <c r="N1" s="2"/>
    </row>
    <row r="2" ht="0.75" customHeight="1" spans="1:14">
      <c r="A2" s="4"/>
      <c r="B2" s="4"/>
      <c r="C2" s="4"/>
      <c r="D2" s="5"/>
      <c r="E2" s="4"/>
      <c r="F2" s="4"/>
      <c r="G2" s="4"/>
      <c r="H2" s="45"/>
      <c r="I2" s="4"/>
      <c r="J2" s="4"/>
      <c r="K2" s="5"/>
      <c r="L2" s="4"/>
      <c r="M2" s="4"/>
      <c r="N2" s="4"/>
    </row>
    <row r="3" ht="18" customHeight="1" spans="1:14">
      <c r="A3" s="4"/>
      <c r="B3" s="4"/>
      <c r="C3" s="4"/>
      <c r="D3" s="5"/>
      <c r="E3" s="4"/>
      <c r="F3" s="4"/>
      <c r="G3" s="4"/>
      <c r="H3" s="45"/>
      <c r="I3" s="4"/>
      <c r="J3" s="4"/>
      <c r="K3" s="5"/>
      <c r="L3" s="4"/>
      <c r="M3" s="4"/>
      <c r="N3" s="4" t="s">
        <v>95</v>
      </c>
    </row>
    <row r="4" ht="18" customHeight="1" spans="1:14">
      <c r="A4" s="23" t="s">
        <v>58</v>
      </c>
      <c r="B4" s="20"/>
      <c r="C4" s="7"/>
      <c r="D4" s="116"/>
      <c r="E4" s="23"/>
      <c r="F4" s="6"/>
      <c r="G4" s="23" t="s">
        <v>59</v>
      </c>
      <c r="H4" s="20"/>
      <c r="I4" s="23"/>
      <c r="J4" s="6"/>
      <c r="K4" s="116"/>
      <c r="L4" s="6"/>
      <c r="M4" s="6"/>
      <c r="N4" s="23" t="s">
        <v>60</v>
      </c>
    </row>
    <row r="5" ht="18" customHeight="1" spans="1:14">
      <c r="A5" s="49" t="s">
        <v>96</v>
      </c>
      <c r="B5" s="49"/>
      <c r="C5" s="49" t="s">
        <v>97</v>
      </c>
      <c r="D5" s="49" t="s">
        <v>98</v>
      </c>
      <c r="E5" s="49"/>
      <c r="F5" s="49"/>
      <c r="G5" s="49" t="s">
        <v>99</v>
      </c>
      <c r="H5" s="49" t="s">
        <v>96</v>
      </c>
      <c r="I5" s="49"/>
      <c r="J5" s="49" t="s">
        <v>97</v>
      </c>
      <c r="K5" s="49" t="s">
        <v>98</v>
      </c>
      <c r="L5" s="49"/>
      <c r="M5" s="49"/>
      <c r="N5" s="49" t="s">
        <v>99</v>
      </c>
    </row>
    <row r="6" ht="18" customHeight="1" spans="1:14">
      <c r="A6" s="49"/>
      <c r="B6" s="49"/>
      <c r="C6" s="49"/>
      <c r="D6" s="56" t="s">
        <v>100</v>
      </c>
      <c r="E6" s="49" t="s">
        <v>101</v>
      </c>
      <c r="F6" s="49" t="s">
        <v>102</v>
      </c>
      <c r="G6" s="49"/>
      <c r="H6" s="49"/>
      <c r="I6" s="49"/>
      <c r="J6" s="49"/>
      <c r="K6" s="56" t="s">
        <v>100</v>
      </c>
      <c r="L6" s="56" t="s">
        <v>101</v>
      </c>
      <c r="M6" s="49" t="s">
        <v>102</v>
      </c>
      <c r="N6" s="49"/>
    </row>
    <row r="7" ht="18" customHeight="1" spans="1:14">
      <c r="A7" s="49">
        <v>1</v>
      </c>
      <c r="B7" s="58" t="s">
        <v>103</v>
      </c>
      <c r="C7" s="36">
        <f>C8+C9</f>
        <v>136321629.11</v>
      </c>
      <c r="D7" s="36">
        <f>D8+D9</f>
        <v>136321629.11</v>
      </c>
      <c r="E7" s="36">
        <f>E8+E9</f>
        <v>83448613.9</v>
      </c>
      <c r="F7" s="36">
        <f>F8+F9</f>
        <v>52873015.21</v>
      </c>
      <c r="G7" s="36">
        <f>G8+G9</f>
        <v>0</v>
      </c>
      <c r="H7" s="49">
        <v>30</v>
      </c>
      <c r="I7" s="58" t="s">
        <v>104</v>
      </c>
      <c r="J7" s="36">
        <f>J8+J17</f>
        <v>115888175.61</v>
      </c>
      <c r="K7" s="36">
        <f>K8+K17</f>
        <v>115888175.61</v>
      </c>
      <c r="L7" s="36">
        <f>L8+L17</f>
        <v>71276215.31</v>
      </c>
      <c r="M7" s="36">
        <f>M8+M17</f>
        <v>44611960.3</v>
      </c>
      <c r="N7" s="36">
        <f>N8+N17</f>
        <v>0</v>
      </c>
    </row>
    <row r="8" ht="18" customHeight="1" spans="1:14">
      <c r="A8" s="49">
        <v>2</v>
      </c>
      <c r="B8" s="58" t="s">
        <v>105</v>
      </c>
      <c r="C8" s="36">
        <f t="shared" ref="C8:C13" si="0">D8+G8</f>
        <v>108283705.88</v>
      </c>
      <c r="D8" s="36">
        <f t="shared" ref="D8:D13" si="1">E8+F8</f>
        <v>108283705.88</v>
      </c>
      <c r="E8" s="37">
        <v>83448613.9</v>
      </c>
      <c r="F8" s="37">
        <v>24835091.98</v>
      </c>
      <c r="G8" s="37">
        <v>0</v>
      </c>
      <c r="H8" s="49">
        <v>31</v>
      </c>
      <c r="I8" s="58" t="s">
        <v>106</v>
      </c>
      <c r="J8" s="36">
        <f>K8+N8</f>
        <v>54069940.94</v>
      </c>
      <c r="K8" s="36">
        <f>L8+M8</f>
        <v>54069940.94</v>
      </c>
      <c r="L8" s="36">
        <f>L9+L10+L11+L14+L15+L16</f>
        <v>26355298.79</v>
      </c>
      <c r="M8" s="36">
        <f>M9+M10+M11+M12+M13+M14+M16</f>
        <v>27714642.15</v>
      </c>
      <c r="N8" s="36">
        <f>N9+N10+N11+N14+N15+N16</f>
        <v>0</v>
      </c>
    </row>
    <row r="9" ht="18" customHeight="1" spans="1:14">
      <c r="A9" s="49">
        <v>3</v>
      </c>
      <c r="B9" s="58" t="s">
        <v>107</v>
      </c>
      <c r="C9" s="36">
        <f t="shared" si="0"/>
        <v>28037923.23</v>
      </c>
      <c r="D9" s="36">
        <f t="shared" si="1"/>
        <v>28037923.23</v>
      </c>
      <c r="E9" s="37">
        <v>0</v>
      </c>
      <c r="F9" s="37">
        <v>28037923.23</v>
      </c>
      <c r="G9" s="37">
        <v>0</v>
      </c>
      <c r="H9" s="49">
        <v>32</v>
      </c>
      <c r="I9" s="58" t="s">
        <v>108</v>
      </c>
      <c r="J9" s="36">
        <f>K9+N9</f>
        <v>18327783.41</v>
      </c>
      <c r="K9" s="36">
        <f>L9+M9</f>
        <v>18327783.41</v>
      </c>
      <c r="L9" s="37">
        <v>16815491.07</v>
      </c>
      <c r="M9" s="37">
        <v>1512292.34</v>
      </c>
      <c r="N9" s="37">
        <v>0</v>
      </c>
    </row>
    <row r="10" ht="18" customHeight="1" spans="1:14">
      <c r="A10" s="49">
        <v>4</v>
      </c>
      <c r="B10" s="58" t="s">
        <v>109</v>
      </c>
      <c r="C10" s="36">
        <f t="shared" si="0"/>
        <v>1520949.83</v>
      </c>
      <c r="D10" s="36">
        <f t="shared" si="1"/>
        <v>1520949.83</v>
      </c>
      <c r="E10" s="36">
        <f>E11+E12</f>
        <v>1023257.58</v>
      </c>
      <c r="F10" s="36">
        <f>F11+F12</f>
        <v>497692.25</v>
      </c>
      <c r="G10" s="37">
        <v>0</v>
      </c>
      <c r="H10" s="49">
        <v>33</v>
      </c>
      <c r="I10" s="58" t="s">
        <v>110</v>
      </c>
      <c r="J10" s="36">
        <f>K10+N10</f>
        <v>5948342.55</v>
      </c>
      <c r="K10" s="36">
        <f>L10+M10</f>
        <v>5948342.55</v>
      </c>
      <c r="L10" s="37">
        <v>5120883.17</v>
      </c>
      <c r="M10" s="37">
        <v>827459.38</v>
      </c>
      <c r="N10" s="37">
        <v>0</v>
      </c>
    </row>
    <row r="11" ht="18" customHeight="1" spans="1:14">
      <c r="A11" s="49">
        <v>5</v>
      </c>
      <c r="B11" s="58" t="s">
        <v>111</v>
      </c>
      <c r="C11" s="36">
        <f t="shared" si="0"/>
        <v>0</v>
      </c>
      <c r="D11" s="36">
        <f t="shared" si="1"/>
        <v>0</v>
      </c>
      <c r="E11" s="37">
        <v>0</v>
      </c>
      <c r="F11" s="37">
        <v>0</v>
      </c>
      <c r="G11" s="37">
        <v>0</v>
      </c>
      <c r="H11" s="49">
        <v>34</v>
      </c>
      <c r="I11" s="58" t="s">
        <v>112</v>
      </c>
      <c r="J11" s="36">
        <f>K11+N11</f>
        <v>17003.86</v>
      </c>
      <c r="K11" s="36">
        <f>L11+M11</f>
        <v>17003.86</v>
      </c>
      <c r="L11" s="37">
        <v>17003.86</v>
      </c>
      <c r="M11" s="37">
        <v>0</v>
      </c>
      <c r="N11" s="37">
        <v>0</v>
      </c>
    </row>
    <row r="12" ht="18" customHeight="1" spans="1:14">
      <c r="A12" s="49">
        <v>6</v>
      </c>
      <c r="B12" s="58" t="s">
        <v>113</v>
      </c>
      <c r="C12" s="36">
        <f t="shared" si="0"/>
        <v>1520949.83</v>
      </c>
      <c r="D12" s="36">
        <f t="shared" si="1"/>
        <v>1520949.83</v>
      </c>
      <c r="E12" s="37">
        <v>1023257.58</v>
      </c>
      <c r="F12" s="37">
        <v>497692.25</v>
      </c>
      <c r="G12" s="37">
        <v>0</v>
      </c>
      <c r="H12" s="49">
        <v>35</v>
      </c>
      <c r="I12" s="58" t="s">
        <v>114</v>
      </c>
      <c r="J12" s="36">
        <f>K12</f>
        <v>6023198.14</v>
      </c>
      <c r="K12" s="36">
        <f>M12</f>
        <v>6023198.14</v>
      </c>
      <c r="L12" s="39" t="s">
        <v>115</v>
      </c>
      <c r="M12" s="37">
        <v>6023198.14</v>
      </c>
      <c r="N12" s="39" t="s">
        <v>115</v>
      </c>
    </row>
    <row r="13" ht="18" customHeight="1" spans="1:14">
      <c r="A13" s="49">
        <v>7</v>
      </c>
      <c r="B13" s="58" t="s">
        <v>116</v>
      </c>
      <c r="C13" s="36">
        <f t="shared" si="0"/>
        <v>0</v>
      </c>
      <c r="D13" s="36">
        <f t="shared" si="1"/>
        <v>0</v>
      </c>
      <c r="E13" s="37">
        <v>0</v>
      </c>
      <c r="F13" s="37">
        <v>0</v>
      </c>
      <c r="G13" s="37">
        <v>0</v>
      </c>
      <c r="H13" s="49">
        <v>36</v>
      </c>
      <c r="I13" s="58" t="s">
        <v>117</v>
      </c>
      <c r="J13" s="36">
        <f>K13</f>
        <v>19351692.29</v>
      </c>
      <c r="K13" s="36">
        <f>M13</f>
        <v>19351692.29</v>
      </c>
      <c r="L13" s="39" t="s">
        <v>115</v>
      </c>
      <c r="M13" s="37">
        <v>19351692.29</v>
      </c>
      <c r="N13" s="39" t="s">
        <v>115</v>
      </c>
    </row>
    <row r="14" ht="18" customHeight="1" spans="1:14">
      <c r="A14" s="49">
        <v>8</v>
      </c>
      <c r="B14" s="145"/>
      <c r="C14" s="60"/>
      <c r="D14" s="60"/>
      <c r="E14" s="60"/>
      <c r="F14" s="60"/>
      <c r="G14" s="60"/>
      <c r="H14" s="49">
        <v>37</v>
      </c>
      <c r="I14" s="58" t="s">
        <v>118</v>
      </c>
      <c r="J14" s="36">
        <f t="shared" ref="J14:J20" si="2">K14+N14</f>
        <v>1857253.69</v>
      </c>
      <c r="K14" s="36">
        <f>L14+M14</f>
        <v>1857253.69</v>
      </c>
      <c r="L14" s="37">
        <v>1857253.69</v>
      </c>
      <c r="M14" s="37">
        <v>0</v>
      </c>
      <c r="N14" s="37">
        <v>0</v>
      </c>
    </row>
    <row r="15" ht="18" customHeight="1" spans="1:14">
      <c r="A15" s="49">
        <v>9</v>
      </c>
      <c r="B15" s="145"/>
      <c r="C15" s="60"/>
      <c r="D15" s="60"/>
      <c r="E15" s="60"/>
      <c r="F15" s="60"/>
      <c r="G15" s="60"/>
      <c r="H15" s="49">
        <v>38</v>
      </c>
      <c r="I15" s="58" t="s">
        <v>119</v>
      </c>
      <c r="J15" s="36">
        <f t="shared" si="2"/>
        <v>2544667</v>
      </c>
      <c r="K15" s="36">
        <f>L15</f>
        <v>2544667</v>
      </c>
      <c r="L15" s="37">
        <v>2544667</v>
      </c>
      <c r="M15" s="39" t="s">
        <v>115</v>
      </c>
      <c r="N15" s="37">
        <v>0</v>
      </c>
    </row>
    <row r="16" ht="18" customHeight="1" spans="1:14">
      <c r="A16" s="49">
        <v>10</v>
      </c>
      <c r="B16" s="58"/>
      <c r="C16" s="60"/>
      <c r="D16" s="60"/>
      <c r="E16" s="60"/>
      <c r="F16" s="60"/>
      <c r="G16" s="60"/>
      <c r="H16" s="49">
        <v>39</v>
      </c>
      <c r="I16" s="58" t="s">
        <v>120</v>
      </c>
      <c r="J16" s="36">
        <f t="shared" si="2"/>
        <v>0</v>
      </c>
      <c r="K16" s="36">
        <f>L16+M16</f>
        <v>0</v>
      </c>
      <c r="L16" s="37">
        <v>0</v>
      </c>
      <c r="M16" s="37">
        <v>0</v>
      </c>
      <c r="N16" s="37">
        <v>0</v>
      </c>
    </row>
    <row r="17" ht="18" customHeight="1" spans="1:14">
      <c r="A17" s="49">
        <v>11</v>
      </c>
      <c r="B17" s="58" t="s">
        <v>121</v>
      </c>
      <c r="C17" s="36">
        <f>D17+G17</f>
        <v>0</v>
      </c>
      <c r="D17" s="36">
        <f>E17+F17</f>
        <v>0</v>
      </c>
      <c r="E17" s="37">
        <v>0</v>
      </c>
      <c r="F17" s="37">
        <v>0</v>
      </c>
      <c r="G17" s="37">
        <v>0</v>
      </c>
      <c r="H17" s="49">
        <v>40</v>
      </c>
      <c r="I17" s="58" t="s">
        <v>122</v>
      </c>
      <c r="J17" s="36">
        <f t="shared" si="2"/>
        <v>61818234.67</v>
      </c>
      <c r="K17" s="36">
        <f>L17+M17</f>
        <v>61818234.67</v>
      </c>
      <c r="L17" s="36">
        <f>L18+L19+L20</f>
        <v>44920916.52</v>
      </c>
      <c r="M17" s="36">
        <f>M18+M19+M20+M21+M22+M23</f>
        <v>16897318.15</v>
      </c>
      <c r="N17" s="36">
        <f>N18+N19+N20</f>
        <v>0</v>
      </c>
    </row>
    <row r="18" ht="18" customHeight="1" spans="1:14">
      <c r="A18" s="49">
        <v>12</v>
      </c>
      <c r="B18" s="58" t="s">
        <v>123</v>
      </c>
      <c r="C18" s="36">
        <f>D18+G18</f>
        <v>0</v>
      </c>
      <c r="D18" s="36">
        <f>E18+F18</f>
        <v>0</v>
      </c>
      <c r="E18" s="37">
        <v>0</v>
      </c>
      <c r="F18" s="37">
        <v>0</v>
      </c>
      <c r="G18" s="37">
        <v>0</v>
      </c>
      <c r="H18" s="49">
        <v>41</v>
      </c>
      <c r="I18" s="58" t="s">
        <v>108</v>
      </c>
      <c r="J18" s="36">
        <f t="shared" si="2"/>
        <v>35002427.27</v>
      </c>
      <c r="K18" s="36">
        <f>L18+M18</f>
        <v>35002427.27</v>
      </c>
      <c r="L18" s="37">
        <v>33588158.58</v>
      </c>
      <c r="M18" s="37">
        <v>1414268.69</v>
      </c>
      <c r="N18" s="37">
        <v>0</v>
      </c>
    </row>
    <row r="19" ht="18" customHeight="1" spans="1:14">
      <c r="A19" s="49">
        <v>13</v>
      </c>
      <c r="B19" s="58" t="s">
        <v>124</v>
      </c>
      <c r="C19" s="36">
        <f>D19+G19</f>
        <v>0</v>
      </c>
      <c r="D19" s="36">
        <f>E19+F19</f>
        <v>0</v>
      </c>
      <c r="E19" s="37">
        <v>0</v>
      </c>
      <c r="F19" s="37">
        <v>0</v>
      </c>
      <c r="G19" s="37">
        <v>0</v>
      </c>
      <c r="H19" s="49">
        <v>42</v>
      </c>
      <c r="I19" s="58" t="s">
        <v>125</v>
      </c>
      <c r="J19" s="36">
        <f t="shared" si="2"/>
        <v>11237543.26</v>
      </c>
      <c r="K19" s="36">
        <f>L19+M19</f>
        <v>11237543.26</v>
      </c>
      <c r="L19" s="37">
        <v>11237543.26</v>
      </c>
      <c r="M19" s="37">
        <v>0</v>
      </c>
      <c r="N19" s="37">
        <v>0</v>
      </c>
    </row>
    <row r="20" ht="18" customHeight="1" spans="1:14">
      <c r="A20" s="49">
        <v>14</v>
      </c>
      <c r="B20" s="58" t="s">
        <v>126</v>
      </c>
      <c r="C20" s="36">
        <f>D20+G20</f>
        <v>0</v>
      </c>
      <c r="D20" s="36">
        <f>E20+F20</f>
        <v>0</v>
      </c>
      <c r="E20" s="37">
        <v>0</v>
      </c>
      <c r="F20" s="37">
        <v>0</v>
      </c>
      <c r="G20" s="37">
        <v>0</v>
      </c>
      <c r="H20" s="49">
        <v>43</v>
      </c>
      <c r="I20" s="58" t="s">
        <v>127</v>
      </c>
      <c r="J20" s="36">
        <f t="shared" si="2"/>
        <v>95214.68</v>
      </c>
      <c r="K20" s="36">
        <f>L20+M20</f>
        <v>95214.68</v>
      </c>
      <c r="L20" s="37">
        <v>95214.68</v>
      </c>
      <c r="M20" s="37">
        <v>0</v>
      </c>
      <c r="N20" s="37">
        <v>0</v>
      </c>
    </row>
    <row r="21" ht="18" customHeight="1" spans="1:14">
      <c r="A21" s="49">
        <v>15</v>
      </c>
      <c r="B21" s="58"/>
      <c r="C21" s="60"/>
      <c r="D21" s="60"/>
      <c r="E21" s="60"/>
      <c r="F21" s="60"/>
      <c r="G21" s="60"/>
      <c r="H21" s="49">
        <v>44</v>
      </c>
      <c r="I21" s="58" t="s">
        <v>114</v>
      </c>
      <c r="J21" s="36">
        <f>K21</f>
        <v>3342167.24</v>
      </c>
      <c r="K21" s="36">
        <f>M21</f>
        <v>3342167.24</v>
      </c>
      <c r="L21" s="39" t="s">
        <v>115</v>
      </c>
      <c r="M21" s="37">
        <v>3342167.24</v>
      </c>
      <c r="N21" s="39" t="s">
        <v>115</v>
      </c>
    </row>
    <row r="22" ht="18" customHeight="1" spans="1:14">
      <c r="A22" s="49">
        <v>16</v>
      </c>
      <c r="B22" s="58"/>
      <c r="C22" s="60"/>
      <c r="D22" s="60"/>
      <c r="E22" s="60"/>
      <c r="F22" s="60"/>
      <c r="G22" s="60"/>
      <c r="H22" s="49">
        <v>45</v>
      </c>
      <c r="I22" s="58" t="s">
        <v>128</v>
      </c>
      <c r="J22" s="36">
        <f>K22</f>
        <v>12140882.22</v>
      </c>
      <c r="K22" s="36">
        <f>M22</f>
        <v>12140882.22</v>
      </c>
      <c r="L22" s="39" t="s">
        <v>115</v>
      </c>
      <c r="M22" s="37">
        <v>12140882.22</v>
      </c>
      <c r="N22" s="39" t="s">
        <v>115</v>
      </c>
    </row>
    <row r="23" ht="18" customHeight="1" spans="1:14">
      <c r="A23" s="49">
        <v>17</v>
      </c>
      <c r="B23" s="58"/>
      <c r="C23" s="39"/>
      <c r="D23" s="39"/>
      <c r="E23" s="39"/>
      <c r="F23" s="39"/>
      <c r="G23" s="39"/>
      <c r="H23" s="49">
        <v>46</v>
      </c>
      <c r="I23" s="58" t="s">
        <v>129</v>
      </c>
      <c r="J23" s="36">
        <f>K23</f>
        <v>0</v>
      </c>
      <c r="K23" s="36">
        <f>M23</f>
        <v>0</v>
      </c>
      <c r="L23" s="39" t="s">
        <v>115</v>
      </c>
      <c r="M23" s="37">
        <v>0</v>
      </c>
      <c r="N23" s="39" t="s">
        <v>115</v>
      </c>
    </row>
    <row r="24" ht="18" customHeight="1" spans="1:14">
      <c r="A24" s="49">
        <v>18</v>
      </c>
      <c r="B24" s="58"/>
      <c r="C24" s="60"/>
      <c r="D24" s="60"/>
      <c r="E24" s="60"/>
      <c r="F24" s="60"/>
      <c r="G24" s="39"/>
      <c r="H24" s="49">
        <v>47</v>
      </c>
      <c r="I24" s="148" t="s">
        <v>130</v>
      </c>
      <c r="J24" s="36">
        <f>K24+N24</f>
        <v>0</v>
      </c>
      <c r="K24" s="36">
        <f>L24+M24</f>
        <v>0</v>
      </c>
      <c r="L24" s="37">
        <v>0</v>
      </c>
      <c r="M24" s="37">
        <v>0</v>
      </c>
      <c r="N24" s="149">
        <v>0</v>
      </c>
    </row>
    <row r="25" ht="18" customHeight="1" spans="1:14">
      <c r="A25" s="49">
        <v>19</v>
      </c>
      <c r="B25" s="58"/>
      <c r="C25" s="60"/>
      <c r="D25" s="60"/>
      <c r="E25" s="60"/>
      <c r="F25" s="60"/>
      <c r="G25" s="60"/>
      <c r="H25" s="49">
        <v>48</v>
      </c>
      <c r="I25" s="58" t="s">
        <v>131</v>
      </c>
      <c r="J25" s="36">
        <f>K25+N25</f>
        <v>0</v>
      </c>
      <c r="K25" s="36">
        <f>L25+M25</f>
        <v>0</v>
      </c>
      <c r="L25" s="37">
        <v>0</v>
      </c>
      <c r="M25" s="37">
        <v>0</v>
      </c>
      <c r="N25" s="37">
        <v>0</v>
      </c>
    </row>
    <row r="26" ht="18" customHeight="1" spans="1:14">
      <c r="A26" s="49">
        <v>20</v>
      </c>
      <c r="B26" s="58" t="s">
        <v>132</v>
      </c>
      <c r="C26" s="36">
        <f>D26</f>
        <v>259202.34</v>
      </c>
      <c r="D26" s="36">
        <f>F26</f>
        <v>259202.34</v>
      </c>
      <c r="E26" s="39" t="s">
        <v>115</v>
      </c>
      <c r="F26" s="37">
        <v>259202.34</v>
      </c>
      <c r="G26" s="39" t="s">
        <v>115</v>
      </c>
      <c r="H26" s="49">
        <v>49</v>
      </c>
      <c r="I26" s="58" t="s">
        <v>133</v>
      </c>
      <c r="J26" s="36">
        <f>K26</f>
        <v>265151.9</v>
      </c>
      <c r="K26" s="36">
        <f>M26</f>
        <v>265151.9</v>
      </c>
      <c r="L26" s="39" t="s">
        <v>115</v>
      </c>
      <c r="M26" s="37">
        <v>265151.9</v>
      </c>
      <c r="N26" s="39" t="s">
        <v>115</v>
      </c>
    </row>
    <row r="27" ht="18" customHeight="1" spans="1:14">
      <c r="A27" s="49">
        <v>21</v>
      </c>
      <c r="B27" s="61" t="s">
        <v>134</v>
      </c>
      <c r="C27" s="36">
        <f>D27+G27</f>
        <v>138101781.28</v>
      </c>
      <c r="D27" s="36">
        <f>E27+F27</f>
        <v>138101781.28</v>
      </c>
      <c r="E27" s="36">
        <f>E7+E10+E13+E17+E19+E20</f>
        <v>84471871.48</v>
      </c>
      <c r="F27" s="36">
        <f>F7+F10+F13+F17+F19+F20+F26</f>
        <v>53629909.8</v>
      </c>
      <c r="G27" s="36">
        <f>G7+G10+G13+G17+G19+G20</f>
        <v>0</v>
      </c>
      <c r="H27" s="49">
        <v>50</v>
      </c>
      <c r="I27" s="61" t="s">
        <v>134</v>
      </c>
      <c r="J27" s="36">
        <f>K27+N27</f>
        <v>116153327.51</v>
      </c>
      <c r="K27" s="36">
        <f>L27+M27</f>
        <v>116153327.51</v>
      </c>
      <c r="L27" s="36">
        <f>L7+L24</f>
        <v>71276215.31</v>
      </c>
      <c r="M27" s="36">
        <f>M7+M24+M26</f>
        <v>44877112.2</v>
      </c>
      <c r="N27" s="36">
        <f>N7+N24</f>
        <v>0</v>
      </c>
    </row>
    <row r="28" ht="18" customHeight="1" spans="1:14">
      <c r="A28" s="49">
        <v>22</v>
      </c>
      <c r="B28" s="58" t="s">
        <v>135</v>
      </c>
      <c r="C28" s="36">
        <f>D28+G28</f>
        <v>134388594.4</v>
      </c>
      <c r="D28" s="36">
        <f>E28+F28</f>
        <v>134388594.4</v>
      </c>
      <c r="E28" s="37">
        <v>82177224.88</v>
      </c>
      <c r="F28" s="37">
        <v>52211369.52</v>
      </c>
      <c r="G28" s="37">
        <v>0</v>
      </c>
      <c r="H28" s="49">
        <v>51</v>
      </c>
      <c r="I28" s="58" t="s">
        <v>136</v>
      </c>
      <c r="J28" s="36">
        <f>K28+N28</f>
        <v>132872894.91</v>
      </c>
      <c r="K28" s="36">
        <f>L28+M28</f>
        <v>132872894.91</v>
      </c>
      <c r="L28" s="37">
        <v>79999879.7</v>
      </c>
      <c r="M28" s="37">
        <v>52873015.21</v>
      </c>
      <c r="N28" s="37">
        <v>0</v>
      </c>
    </row>
    <row r="29" ht="18" customHeight="1" spans="1:14">
      <c r="A29" s="49">
        <v>23</v>
      </c>
      <c r="B29" s="58" t="s">
        <v>137</v>
      </c>
      <c r="C29" s="36">
        <f>D29+G29</f>
        <v>0</v>
      </c>
      <c r="D29" s="36">
        <f>E29+F29</f>
        <v>0</v>
      </c>
      <c r="E29" s="37">
        <v>0</v>
      </c>
      <c r="F29" s="37">
        <v>0</v>
      </c>
      <c r="G29" s="37">
        <v>0</v>
      </c>
      <c r="H29" s="49">
        <v>52</v>
      </c>
      <c r="I29" s="58" t="s">
        <v>138</v>
      </c>
      <c r="J29" s="36">
        <f>K29+N29</f>
        <v>0</v>
      </c>
      <c r="K29" s="36">
        <f>L29+M29</f>
        <v>0</v>
      </c>
      <c r="L29" s="37">
        <v>0</v>
      </c>
      <c r="M29" s="37">
        <v>0</v>
      </c>
      <c r="N29" s="37">
        <v>0</v>
      </c>
    </row>
    <row r="30" ht="18" customHeight="1" spans="1:14">
      <c r="A30" s="49">
        <v>24</v>
      </c>
      <c r="B30" s="58"/>
      <c r="C30" s="60"/>
      <c r="D30" s="60"/>
      <c r="E30" s="60"/>
      <c r="F30" s="60"/>
      <c r="G30" s="60"/>
      <c r="H30" s="49">
        <v>53</v>
      </c>
      <c r="I30" s="58"/>
      <c r="J30" s="60"/>
      <c r="K30" s="60"/>
      <c r="L30" s="60"/>
      <c r="M30" s="60"/>
      <c r="N30" s="60"/>
    </row>
    <row r="31" ht="18" customHeight="1" spans="1:14">
      <c r="A31" s="49">
        <v>25</v>
      </c>
      <c r="B31" s="61" t="s">
        <v>139</v>
      </c>
      <c r="C31" s="36">
        <f>D31+G31</f>
        <v>272490375.68</v>
      </c>
      <c r="D31" s="36">
        <f>E31+F31</f>
        <v>272490375.68</v>
      </c>
      <c r="E31" s="36">
        <f>E27+E28+E29</f>
        <v>166649096.36</v>
      </c>
      <c r="F31" s="36">
        <f>F27+F28+F29</f>
        <v>105841279.32</v>
      </c>
      <c r="G31" s="36">
        <f>G27+G28+G29</f>
        <v>0</v>
      </c>
      <c r="H31" s="49">
        <v>54</v>
      </c>
      <c r="I31" s="61" t="s">
        <v>140</v>
      </c>
      <c r="J31" s="36">
        <f>K31+N31</f>
        <v>249026222.42</v>
      </c>
      <c r="K31" s="36">
        <f>L31+M31</f>
        <v>249026222.42</v>
      </c>
      <c r="L31" s="36">
        <f>L27+L28+L29</f>
        <v>151276095.01</v>
      </c>
      <c r="M31" s="36">
        <f>M27+M28+M29</f>
        <v>97750127.41</v>
      </c>
      <c r="N31" s="36">
        <f>N27+N28+N29</f>
        <v>0</v>
      </c>
    </row>
    <row r="32" ht="18" customHeight="1" spans="1:14">
      <c r="A32" s="49">
        <v>26</v>
      </c>
      <c r="B32" s="58"/>
      <c r="C32" s="60"/>
      <c r="D32" s="60"/>
      <c r="E32" s="60"/>
      <c r="F32" s="60"/>
      <c r="G32" s="60"/>
      <c r="H32" s="49">
        <v>55</v>
      </c>
      <c r="I32" s="61" t="s">
        <v>141</v>
      </c>
      <c r="J32" s="36">
        <f>C31-J31</f>
        <v>23464153.26</v>
      </c>
      <c r="K32" s="36">
        <f>D31-K31</f>
        <v>23464153.26</v>
      </c>
      <c r="L32" s="36">
        <f>E31-L31</f>
        <v>15373001.35</v>
      </c>
      <c r="M32" s="36">
        <f>F31-M31</f>
        <v>8091151.91000001</v>
      </c>
      <c r="N32" s="36">
        <f>G31-N31</f>
        <v>0</v>
      </c>
    </row>
    <row r="33" ht="18" customHeight="1" spans="1:14">
      <c r="A33" s="49">
        <v>27</v>
      </c>
      <c r="B33" s="58" t="s">
        <v>142</v>
      </c>
      <c r="C33" s="36">
        <f>D33+G33</f>
        <v>13361312.49</v>
      </c>
      <c r="D33" s="36">
        <f>E33+F33</f>
        <v>13361312.49</v>
      </c>
      <c r="E33" s="37">
        <v>2511382.97</v>
      </c>
      <c r="F33" s="37">
        <v>10849929.52</v>
      </c>
      <c r="G33" s="37">
        <v>0</v>
      </c>
      <c r="H33" s="49">
        <v>56</v>
      </c>
      <c r="I33" s="58" t="s">
        <v>143</v>
      </c>
      <c r="J33" s="36">
        <f>K33+N33</f>
        <v>36825465.75</v>
      </c>
      <c r="K33" s="36">
        <f>L33+M33</f>
        <v>36825465.75</v>
      </c>
      <c r="L33" s="36">
        <f>(E31+E33)-L31</f>
        <v>17884384.32</v>
      </c>
      <c r="M33" s="36">
        <f>(F31+F33)-M31</f>
        <v>18941081.43</v>
      </c>
      <c r="N33" s="36">
        <f>(G31+G33)-N31</f>
        <v>0</v>
      </c>
    </row>
    <row r="34" ht="18" customHeight="1" spans="1:14">
      <c r="A34" s="62">
        <v>28</v>
      </c>
      <c r="B34" s="62"/>
      <c r="C34" s="63"/>
      <c r="D34" s="63"/>
      <c r="E34" s="63"/>
      <c r="F34" s="63"/>
      <c r="G34" s="63"/>
      <c r="H34" s="62">
        <v>57</v>
      </c>
      <c r="I34" s="77" t="s">
        <v>144</v>
      </c>
      <c r="J34" s="36">
        <v>0</v>
      </c>
      <c r="K34" s="67">
        <v>0</v>
      </c>
      <c r="L34" s="150">
        <v>0</v>
      </c>
      <c r="M34" s="150">
        <v>0</v>
      </c>
      <c r="N34" s="150">
        <v>0</v>
      </c>
    </row>
    <row r="35" ht="18" customHeight="1" spans="1:14">
      <c r="A35" s="47">
        <v>29</v>
      </c>
      <c r="B35" s="47" t="s">
        <v>145</v>
      </c>
      <c r="C35" s="50">
        <f>D35+G35</f>
        <v>285851688.17</v>
      </c>
      <c r="D35" s="50">
        <f>E35+F35</f>
        <v>285851688.17</v>
      </c>
      <c r="E35" s="50">
        <f>E31+E33</f>
        <v>169160479.33</v>
      </c>
      <c r="F35" s="50">
        <f>F31+F33</f>
        <v>116691208.84</v>
      </c>
      <c r="G35" s="146">
        <f>G31+G33</f>
        <v>0</v>
      </c>
      <c r="H35" s="47">
        <v>58</v>
      </c>
      <c r="I35" s="151" t="s">
        <v>145</v>
      </c>
      <c r="J35" s="117">
        <f>K35+N35</f>
        <v>285851688.17</v>
      </c>
      <c r="K35" s="50">
        <f>L35+M35</f>
        <v>285851688.17</v>
      </c>
      <c r="L35" s="50">
        <f>L31+L33</f>
        <v>169160479.33</v>
      </c>
      <c r="M35" s="50">
        <f>M31+M33</f>
        <v>116691208.84</v>
      </c>
      <c r="N35" s="50">
        <f>N31+N33</f>
        <v>0</v>
      </c>
    </row>
    <row r="36" ht="18" customHeight="1" spans="1:14">
      <c r="A36" s="14" t="s">
        <v>146</v>
      </c>
      <c r="B36" s="45"/>
      <c r="C36" s="76"/>
      <c r="D36" s="147"/>
      <c r="E36" s="76"/>
      <c r="F36" s="147"/>
      <c r="G36" s="76"/>
      <c r="H36" s="45"/>
      <c r="I36" s="152"/>
      <c r="J36" s="76"/>
      <c r="K36" s="147"/>
      <c r="L36" s="76"/>
      <c r="M36" s="76"/>
      <c r="N36" s="76"/>
    </row>
    <row r="37" ht="18" customHeight="1" spans="1:14">
      <c r="A37" s="14" t="s">
        <v>147</v>
      </c>
      <c r="B37" s="14"/>
      <c r="C37" s="65"/>
      <c r="D37" s="65"/>
      <c r="E37" s="65"/>
      <c r="F37" s="65"/>
      <c r="G37" s="65"/>
      <c r="H37" s="14"/>
      <c r="I37" s="14"/>
      <c r="J37" s="65"/>
      <c r="K37" s="65"/>
      <c r="L37" s="65"/>
      <c r="M37" s="65"/>
      <c r="N37" s="65"/>
    </row>
    <row r="38" ht="12.75" customHeight="1" spans="1:14">
      <c r="A38" s="14" t="s">
        <v>148</v>
      </c>
      <c r="B38" s="14"/>
      <c r="C38" s="65"/>
      <c r="D38" s="65"/>
      <c r="E38" s="65"/>
      <c r="F38" s="65"/>
      <c r="G38" s="65"/>
      <c r="H38" s="14"/>
      <c r="I38" s="14"/>
      <c r="J38" s="65"/>
      <c r="K38" s="65"/>
      <c r="L38" s="65"/>
      <c r="M38" s="65"/>
      <c r="N38" s="65"/>
    </row>
    <row r="39" ht="12.75" customHeight="1" spans="1:14">
      <c r="A39" s="14" t="s">
        <v>149</v>
      </c>
      <c r="B39" s="14"/>
      <c r="C39" s="65"/>
      <c r="D39" s="65"/>
      <c r="E39" s="65"/>
      <c r="F39" s="65"/>
      <c r="G39" s="65"/>
      <c r="H39" s="14"/>
      <c r="I39" s="14"/>
      <c r="J39" s="65"/>
      <c r="K39" s="65"/>
      <c r="L39" s="65"/>
      <c r="M39" s="65"/>
      <c r="N39" s="65"/>
    </row>
    <row r="40" ht="12.75" customHeight="1" spans="1:14">
      <c r="A40" s="14" t="s">
        <v>150</v>
      </c>
      <c r="B40" s="14"/>
      <c r="C40" s="65"/>
      <c r="D40" s="65"/>
      <c r="E40" s="65"/>
      <c r="F40" s="65"/>
      <c r="G40" s="65"/>
      <c r="H40" s="14"/>
      <c r="I40" s="14"/>
      <c r="J40" s="65"/>
      <c r="K40" s="65"/>
      <c r="L40" s="65"/>
      <c r="M40" s="65"/>
      <c r="N40" s="65"/>
    </row>
    <row r="41" ht="12.75" customHeight="1" spans="1:14">
      <c r="A41" s="14" t="s">
        <v>92</v>
      </c>
      <c r="B41" s="14"/>
      <c r="C41" s="65"/>
      <c r="D41" s="65"/>
      <c r="E41" s="65"/>
      <c r="F41" s="65"/>
      <c r="G41" s="65"/>
      <c r="H41" s="14"/>
      <c r="I41" s="14"/>
      <c r="J41" s="65"/>
      <c r="K41" s="65"/>
      <c r="L41" s="65"/>
      <c r="M41" s="65"/>
      <c r="N41" s="65"/>
    </row>
    <row r="42" ht="12.75" customHeight="1" spans="1:14">
      <c r="A42" s="14" t="s">
        <v>93</v>
      </c>
      <c r="B42" s="14"/>
      <c r="C42" s="65"/>
      <c r="D42" s="65"/>
      <c r="E42" s="65"/>
      <c r="F42" s="65"/>
      <c r="G42" s="65"/>
      <c r="H42" s="14"/>
      <c r="I42" s="14"/>
      <c r="J42" s="65"/>
      <c r="K42" s="65"/>
      <c r="L42" s="65"/>
      <c r="M42" s="65"/>
      <c r="N42" s="65"/>
    </row>
  </sheetData>
  <mergeCells count="16">
    <mergeCell ref="A1:N1"/>
    <mergeCell ref="D5:F5"/>
    <mergeCell ref="K5:M5"/>
    <mergeCell ref="A36:N36"/>
    <mergeCell ref="A37:N37"/>
    <mergeCell ref="A38:N38"/>
    <mergeCell ref="A39:N39"/>
    <mergeCell ref="A40:N40"/>
    <mergeCell ref="A41:L41"/>
    <mergeCell ref="A42:K42"/>
    <mergeCell ref="C5:C6"/>
    <mergeCell ref="G5:G6"/>
    <mergeCell ref="J5:J6"/>
    <mergeCell ref="N5:N6"/>
    <mergeCell ref="A5:B6"/>
    <mergeCell ref="H5:I6"/>
  </mergeCells>
  <printOptions horizontalCentered="1"/>
  <pageMargins left="1.18110236220472" right="1.18110236220472" top="1.18110236220472" bottom="1.18110236220472" header="0.51181" footer="0.51181"/>
  <pageSetup paperSize="9" scale="56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workbookViewId="0">
      <pane topLeftCell="A7" activePane="bottomRight" state="frozen"/>
      <selection activeCell="A1" sqref="A1:I1"/>
    </sheetView>
  </sheetViews>
  <sheetFormatPr defaultColWidth="8" defaultRowHeight="14.25"/>
  <cols>
    <col min="1" max="1" width="6.16666666666667" style="1"/>
    <col min="2" max="2" width="22.8" style="1"/>
    <col min="3" max="3" width="27.1083333333333" style="1"/>
    <col min="4" max="4" width="20.3666666666667" style="1"/>
    <col min="5" max="5" width="8" style="1"/>
    <col min="6" max="6" width="6.025" style="1"/>
    <col min="7" max="7" width="27.5333333333333" style="1"/>
    <col min="8" max="8" width="23.375" style="1"/>
    <col min="9" max="9" width="20.3666666666667" style="1"/>
  </cols>
  <sheetData>
    <row r="1" ht="36" customHeight="1" spans="1:9">
      <c r="A1" s="2" t="s">
        <v>151</v>
      </c>
      <c r="B1" s="2"/>
      <c r="C1" s="2"/>
      <c r="D1" s="2"/>
      <c r="E1" s="144"/>
      <c r="F1" s="2"/>
      <c r="G1" s="2"/>
      <c r="H1" s="2"/>
      <c r="I1" s="2"/>
    </row>
    <row r="2" ht="0.75" customHeight="1" spans="1:9">
      <c r="A2" s="45"/>
      <c r="B2" s="45"/>
      <c r="C2" s="45"/>
      <c r="D2" s="45"/>
      <c r="E2" s="45"/>
      <c r="F2" s="45"/>
      <c r="G2" s="45"/>
      <c r="H2" s="45"/>
      <c r="I2" s="45"/>
    </row>
    <row r="3" ht="18" customHeight="1" spans="1:9">
      <c r="A3" s="45"/>
      <c r="B3" s="45"/>
      <c r="C3" s="45"/>
      <c r="D3" s="45"/>
      <c r="E3" s="45"/>
      <c r="F3" s="45"/>
      <c r="G3" s="45"/>
      <c r="H3" s="45"/>
      <c r="I3" s="4" t="s">
        <v>152</v>
      </c>
    </row>
    <row r="4" ht="18" customHeight="1" spans="1:9">
      <c r="A4" s="23" t="s">
        <v>58</v>
      </c>
      <c r="B4" s="20"/>
      <c r="C4" s="6"/>
      <c r="D4" s="6" t="s">
        <v>59</v>
      </c>
      <c r="E4" s="6"/>
      <c r="F4" s="20"/>
      <c r="G4" s="20"/>
      <c r="H4" s="6"/>
      <c r="I4" s="23" t="s">
        <v>60</v>
      </c>
    </row>
    <row r="5" ht="18" customHeight="1" spans="1:9">
      <c r="A5" s="49" t="s">
        <v>61</v>
      </c>
      <c r="B5" s="49"/>
      <c r="C5" s="49" t="s">
        <v>153</v>
      </c>
      <c r="D5" s="49"/>
      <c r="E5" s="79"/>
      <c r="F5" s="49" t="s">
        <v>61</v>
      </c>
      <c r="G5" s="49"/>
      <c r="H5" s="49" t="s">
        <v>154</v>
      </c>
      <c r="I5" s="49"/>
    </row>
    <row r="6" ht="18" customHeight="1" spans="1:9">
      <c r="A6" s="49"/>
      <c r="B6" s="49"/>
      <c r="C6" s="49" t="s">
        <v>155</v>
      </c>
      <c r="D6" s="49" t="s">
        <v>156</v>
      </c>
      <c r="E6" s="81"/>
      <c r="F6" s="49"/>
      <c r="G6" s="49"/>
      <c r="H6" s="49" t="s">
        <v>155</v>
      </c>
      <c r="I6" s="49" t="s">
        <v>157</v>
      </c>
    </row>
    <row r="7" ht="18" customHeight="1" spans="1:9">
      <c r="A7" s="49" t="s">
        <v>64</v>
      </c>
      <c r="B7" s="58" t="s">
        <v>158</v>
      </c>
      <c r="C7" s="37">
        <v>21398.13</v>
      </c>
      <c r="D7" s="136"/>
      <c r="E7" s="81"/>
      <c r="F7" s="49" t="s">
        <v>159</v>
      </c>
      <c r="G7" s="58" t="s">
        <v>160</v>
      </c>
      <c r="H7" s="37">
        <v>966152.55</v>
      </c>
      <c r="I7" s="136"/>
    </row>
    <row r="8" ht="18" customHeight="1" spans="1:9">
      <c r="A8" s="49" t="s">
        <v>66</v>
      </c>
      <c r="B8" s="58" t="s">
        <v>161</v>
      </c>
      <c r="C8" s="37">
        <v>0</v>
      </c>
      <c r="D8" s="136"/>
      <c r="E8" s="81"/>
      <c r="F8" s="49" t="s">
        <v>162</v>
      </c>
      <c r="G8" s="58" t="s">
        <v>163</v>
      </c>
      <c r="H8" s="37">
        <v>0</v>
      </c>
      <c r="I8" s="137"/>
    </row>
    <row r="9" ht="18" customHeight="1" spans="1:9">
      <c r="A9" s="49" t="s">
        <v>68</v>
      </c>
      <c r="B9" s="58" t="s">
        <v>164</v>
      </c>
      <c r="C9" s="37">
        <v>0</v>
      </c>
      <c r="D9" s="136"/>
      <c r="E9" s="81"/>
      <c r="F9" s="49" t="s">
        <v>165</v>
      </c>
      <c r="G9" s="58" t="s">
        <v>166</v>
      </c>
      <c r="H9" s="37">
        <v>0</v>
      </c>
      <c r="I9" s="43"/>
    </row>
    <row r="10" ht="18" customHeight="1" spans="1:9">
      <c r="A10" s="49" t="s">
        <v>70</v>
      </c>
      <c r="B10" s="58" t="s">
        <v>167</v>
      </c>
      <c r="C10" s="37">
        <v>0</v>
      </c>
      <c r="D10" s="137"/>
      <c r="E10" s="81"/>
      <c r="F10" s="49" t="s">
        <v>168</v>
      </c>
      <c r="G10" s="58" t="s">
        <v>169</v>
      </c>
      <c r="H10" s="37">
        <v>0</v>
      </c>
      <c r="I10" s="43"/>
    </row>
    <row r="11" ht="18" customHeight="1" spans="1:9">
      <c r="A11" s="49" t="s">
        <v>72</v>
      </c>
      <c r="B11" s="58" t="s">
        <v>170</v>
      </c>
      <c r="C11" s="37">
        <v>0</v>
      </c>
      <c r="D11" s="136"/>
      <c r="E11" s="81"/>
      <c r="F11" s="49" t="s">
        <v>171</v>
      </c>
      <c r="G11" s="58" t="s">
        <v>172</v>
      </c>
      <c r="H11" s="37">
        <v>240</v>
      </c>
      <c r="I11" s="82"/>
    </row>
    <row r="12" spans="1:9">
      <c r="A12" s="49" t="s">
        <v>74</v>
      </c>
      <c r="B12" s="58"/>
      <c r="C12" s="60"/>
      <c r="D12" s="49"/>
      <c r="E12" s="81"/>
      <c r="F12" s="49" t="s">
        <v>173</v>
      </c>
      <c r="G12" s="58"/>
      <c r="H12" s="60"/>
      <c r="I12" s="49"/>
    </row>
    <row r="13" spans="1:9">
      <c r="A13" s="49" t="s">
        <v>76</v>
      </c>
      <c r="B13" s="58"/>
      <c r="C13" s="60"/>
      <c r="D13" s="49"/>
      <c r="E13" s="81"/>
      <c r="F13" s="49" t="s">
        <v>174</v>
      </c>
      <c r="G13" s="58"/>
      <c r="H13" s="60"/>
      <c r="I13" s="49"/>
    </row>
    <row r="14" spans="1:9">
      <c r="A14" s="49" t="s">
        <v>78</v>
      </c>
      <c r="B14" s="58"/>
      <c r="C14" s="60"/>
      <c r="D14" s="49"/>
      <c r="E14" s="81"/>
      <c r="F14" s="49" t="s">
        <v>175</v>
      </c>
      <c r="G14" s="58"/>
      <c r="H14" s="60"/>
      <c r="I14" s="49"/>
    </row>
    <row r="15" spans="1:9">
      <c r="A15" s="49" t="s">
        <v>80</v>
      </c>
      <c r="B15" s="58"/>
      <c r="C15" s="60"/>
      <c r="D15" s="49"/>
      <c r="E15" s="81"/>
      <c r="F15" s="49" t="s">
        <v>176</v>
      </c>
      <c r="G15" s="58"/>
      <c r="H15" s="60"/>
      <c r="I15" s="49"/>
    </row>
    <row r="16" spans="1:9">
      <c r="A16" s="49" t="s">
        <v>82</v>
      </c>
      <c r="B16" s="58"/>
      <c r="C16" s="60"/>
      <c r="D16" s="49"/>
      <c r="E16" s="81"/>
      <c r="F16" s="49" t="s">
        <v>177</v>
      </c>
      <c r="G16" s="58"/>
      <c r="H16" s="60"/>
      <c r="I16" s="49"/>
    </row>
    <row r="17" spans="1:9">
      <c r="A17" s="49" t="s">
        <v>84</v>
      </c>
      <c r="B17" s="58"/>
      <c r="C17" s="60"/>
      <c r="D17" s="49"/>
      <c r="E17" s="81"/>
      <c r="F17" s="49" t="s">
        <v>178</v>
      </c>
      <c r="G17" s="58"/>
      <c r="H17" s="60"/>
      <c r="I17" s="49"/>
    </row>
    <row r="18" spans="1:9">
      <c r="A18" s="49" t="s">
        <v>86</v>
      </c>
      <c r="B18" s="58"/>
      <c r="C18" s="60"/>
      <c r="D18" s="49"/>
      <c r="E18" s="81"/>
      <c r="F18" s="49" t="s">
        <v>179</v>
      </c>
      <c r="G18" s="58"/>
      <c r="H18" s="60"/>
      <c r="I18" s="49"/>
    </row>
    <row r="19" spans="1:9">
      <c r="A19" s="49" t="s">
        <v>88</v>
      </c>
      <c r="B19" s="58"/>
      <c r="C19" s="60"/>
      <c r="D19" s="49"/>
      <c r="E19" s="81"/>
      <c r="F19" s="49" t="s">
        <v>180</v>
      </c>
      <c r="G19" s="58"/>
      <c r="H19" s="60"/>
      <c r="I19" s="49"/>
    </row>
    <row r="20" spans="1:9">
      <c r="A20" s="49" t="s">
        <v>181</v>
      </c>
      <c r="B20" s="58"/>
      <c r="C20" s="60"/>
      <c r="D20" s="49"/>
      <c r="E20" s="81"/>
      <c r="F20" s="49" t="s">
        <v>182</v>
      </c>
      <c r="G20" s="58"/>
      <c r="H20" s="60"/>
      <c r="I20" s="49"/>
    </row>
    <row r="21" spans="1:9">
      <c r="A21" s="49" t="s">
        <v>183</v>
      </c>
      <c r="B21" s="58"/>
      <c r="C21" s="60"/>
      <c r="D21" s="49"/>
      <c r="E21" s="81"/>
      <c r="F21" s="49" t="s">
        <v>184</v>
      </c>
      <c r="G21" s="58"/>
      <c r="H21" s="60"/>
      <c r="I21" s="49"/>
    </row>
    <row r="22" spans="1:9">
      <c r="A22" s="49" t="s">
        <v>185</v>
      </c>
      <c r="B22" s="58"/>
      <c r="C22" s="60"/>
      <c r="D22" s="49"/>
      <c r="E22" s="81"/>
      <c r="F22" s="49" t="s">
        <v>186</v>
      </c>
      <c r="G22" s="58"/>
      <c r="H22" s="60"/>
      <c r="I22" s="49"/>
    </row>
    <row r="23" spans="1:9">
      <c r="A23" s="49" t="s">
        <v>187</v>
      </c>
      <c r="B23" s="58"/>
      <c r="C23" s="60"/>
      <c r="D23" s="49"/>
      <c r="E23" s="81"/>
      <c r="F23" s="49" t="s">
        <v>188</v>
      </c>
      <c r="G23" s="58"/>
      <c r="H23" s="60"/>
      <c r="I23" s="49"/>
    </row>
    <row r="24" spans="1:9">
      <c r="A24" s="49" t="s">
        <v>189</v>
      </c>
      <c r="B24" s="58"/>
      <c r="C24" s="60"/>
      <c r="D24" s="49"/>
      <c r="E24" s="81"/>
      <c r="F24" s="49" t="s">
        <v>190</v>
      </c>
      <c r="G24" s="58"/>
      <c r="H24" s="60"/>
      <c r="I24" s="49"/>
    </row>
    <row r="25" spans="1:9">
      <c r="A25" s="49" t="s">
        <v>191</v>
      </c>
      <c r="B25" s="58"/>
      <c r="C25" s="60"/>
      <c r="D25" s="49"/>
      <c r="E25" s="81"/>
      <c r="F25" s="49" t="s">
        <v>192</v>
      </c>
      <c r="G25" s="58"/>
      <c r="H25" s="60"/>
      <c r="I25" s="49"/>
    </row>
    <row r="26" spans="1:9">
      <c r="A26" s="49" t="s">
        <v>193</v>
      </c>
      <c r="B26" s="58"/>
      <c r="C26" s="60"/>
      <c r="D26" s="49"/>
      <c r="E26" s="81"/>
      <c r="F26" s="49" t="s">
        <v>194</v>
      </c>
      <c r="G26" s="58"/>
      <c r="H26" s="60"/>
      <c r="I26" s="49"/>
    </row>
    <row r="27" spans="1:9">
      <c r="A27" s="49" t="s">
        <v>195</v>
      </c>
      <c r="B27" s="58"/>
      <c r="C27" s="60"/>
      <c r="D27" s="49"/>
      <c r="E27" s="81"/>
      <c r="F27" s="49" t="s">
        <v>196</v>
      </c>
      <c r="G27" s="58"/>
      <c r="H27" s="60"/>
      <c r="I27" s="49"/>
    </row>
    <row r="28" spans="1:9">
      <c r="A28" s="49" t="s">
        <v>197</v>
      </c>
      <c r="B28" s="58"/>
      <c r="C28" s="60"/>
      <c r="D28" s="49"/>
      <c r="E28" s="81"/>
      <c r="F28" s="49" t="s">
        <v>198</v>
      </c>
      <c r="G28" s="58"/>
      <c r="H28" s="60"/>
      <c r="I28" s="49"/>
    </row>
    <row r="29" spans="1:9">
      <c r="A29" s="49" t="s">
        <v>199</v>
      </c>
      <c r="B29" s="58"/>
      <c r="C29" s="60"/>
      <c r="D29" s="49"/>
      <c r="E29" s="81"/>
      <c r="F29" s="49" t="s">
        <v>200</v>
      </c>
      <c r="G29" s="58"/>
      <c r="H29" s="60"/>
      <c r="I29" s="49"/>
    </row>
    <row r="30" spans="1:9">
      <c r="A30" s="62" t="s">
        <v>201</v>
      </c>
      <c r="B30" s="77"/>
      <c r="C30" s="63"/>
      <c r="D30" s="62"/>
      <c r="E30" s="28"/>
      <c r="F30" s="62" t="s">
        <v>202</v>
      </c>
      <c r="G30" s="77"/>
      <c r="H30" s="63"/>
      <c r="I30" s="62"/>
    </row>
    <row r="31" ht="18" customHeight="1" spans="1:9">
      <c r="A31" s="47" t="s">
        <v>203</v>
      </c>
      <c r="B31" s="47" t="s">
        <v>204</v>
      </c>
      <c r="C31" s="50">
        <f>C7+C8+C10+C11</f>
        <v>21398.13</v>
      </c>
      <c r="D31" s="83"/>
      <c r="E31" s="47"/>
      <c r="F31" s="47" t="s">
        <v>205</v>
      </c>
      <c r="G31" s="47" t="s">
        <v>204</v>
      </c>
      <c r="H31" s="50">
        <f>SUM(H7:H11)</f>
        <v>966392.55</v>
      </c>
      <c r="I31" s="83"/>
    </row>
    <row r="32" ht="17.25" customHeight="1" spans="1:9">
      <c r="A32" s="52" t="s">
        <v>206</v>
      </c>
      <c r="B32" s="52"/>
      <c r="C32" s="64"/>
      <c r="D32" s="52"/>
      <c r="E32" s="52"/>
      <c r="F32" s="52"/>
      <c r="G32" s="52"/>
      <c r="H32" s="64"/>
      <c r="I32" s="52"/>
    </row>
    <row r="33" ht="12.75" customHeight="1" spans="1:9">
      <c r="A33" s="14" t="s">
        <v>92</v>
      </c>
      <c r="B33" s="14"/>
      <c r="C33" s="65"/>
      <c r="D33" s="14"/>
      <c r="E33" s="14"/>
      <c r="F33" s="14"/>
      <c r="G33" s="14"/>
      <c r="H33" s="65"/>
      <c r="I33" s="14"/>
    </row>
    <row r="34" ht="12.75" customHeight="1" spans="1:9">
      <c r="A34" s="14" t="s">
        <v>207</v>
      </c>
      <c r="B34" s="14"/>
      <c r="C34" s="65"/>
      <c r="D34" s="14"/>
      <c r="E34" s="14"/>
      <c r="F34" s="14"/>
      <c r="G34" s="14"/>
      <c r="H34" s="65"/>
      <c r="I34" s="14"/>
    </row>
  </sheetData>
  <mergeCells count="10">
    <mergeCell ref="A1:I1"/>
    <mergeCell ref="B4:C4"/>
    <mergeCell ref="D4:F4"/>
    <mergeCell ref="C5:D5"/>
    <mergeCell ref="H5:I5"/>
    <mergeCell ref="A32:I32"/>
    <mergeCell ref="A33:I33"/>
    <mergeCell ref="A34:I34"/>
    <mergeCell ref="A5:B6"/>
    <mergeCell ref="F5:G6"/>
  </mergeCells>
  <printOptions horizontalCentered="1"/>
  <pageMargins left="1.18110236220472" right="1.18110236220472" top="1.18110236220472" bottom="1.18110236220472" header="0.51181" footer="0.51181"/>
  <pageSetup paperSize="9" scale="80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showGridLines="0" workbookViewId="0">
      <pane topLeftCell="A7" activePane="bottomRight" state="frozen"/>
      <selection activeCell="A1" sqref="A1:D1"/>
    </sheetView>
  </sheetViews>
  <sheetFormatPr defaultColWidth="8" defaultRowHeight="14.25" outlineLevelCol="3"/>
  <cols>
    <col min="1" max="1" width="6.88333333333333" style="1"/>
    <col min="2" max="2" width="25.8083333333333" style="1"/>
    <col min="3" max="4" width="27.1083333333333" style="1"/>
  </cols>
  <sheetData>
    <row r="1" ht="39" customHeight="1" spans="1:4">
      <c r="A1" s="2" t="s">
        <v>208</v>
      </c>
      <c r="B1" s="2"/>
      <c r="C1" s="2"/>
      <c r="D1" s="2"/>
    </row>
    <row r="2" ht="0.75" customHeight="1" spans="1:4">
      <c r="A2" s="45"/>
      <c r="B2" s="45"/>
      <c r="C2" s="4"/>
      <c r="D2" s="19"/>
    </row>
    <row r="3" ht="18" customHeight="1" spans="1:4">
      <c r="A3" s="14"/>
      <c r="B3" s="14"/>
      <c r="C3" s="14"/>
      <c r="D3" s="4" t="s">
        <v>209</v>
      </c>
    </row>
    <row r="4" ht="18" customHeight="1" spans="1:4">
      <c r="A4" s="23" t="s">
        <v>58</v>
      </c>
      <c r="B4" s="20"/>
      <c r="C4" s="6" t="s">
        <v>59</v>
      </c>
      <c r="D4" s="23" t="s">
        <v>210</v>
      </c>
    </row>
    <row r="5" ht="18" customHeight="1" spans="1:4">
      <c r="A5" s="49" t="s">
        <v>211</v>
      </c>
      <c r="B5" s="49"/>
      <c r="C5" s="49" t="s">
        <v>62</v>
      </c>
      <c r="D5" s="49" t="s">
        <v>63</v>
      </c>
    </row>
    <row r="6" ht="18" customHeight="1" spans="1:4">
      <c r="A6" s="49"/>
      <c r="B6" s="49"/>
      <c r="C6" s="49"/>
      <c r="D6" s="49"/>
    </row>
    <row r="7" ht="18" customHeight="1" spans="1:4">
      <c r="A7" s="49" t="s">
        <v>64</v>
      </c>
      <c r="B7" s="58" t="s">
        <v>65</v>
      </c>
      <c r="C7" s="36">
        <f>SUM(C8:C12)</f>
        <v>10047369.55</v>
      </c>
      <c r="D7" s="36">
        <f>SUM(D8:D12)</f>
        <v>9889630.9</v>
      </c>
    </row>
    <row r="8" ht="18" customHeight="1" spans="1:4">
      <c r="A8" s="49" t="s">
        <v>66</v>
      </c>
      <c r="B8" s="58" t="s">
        <v>67</v>
      </c>
      <c r="C8" s="37">
        <v>0</v>
      </c>
      <c r="D8" s="37">
        <v>0</v>
      </c>
    </row>
    <row r="9" ht="18" customHeight="1" spans="1:4">
      <c r="A9" s="49" t="s">
        <v>68</v>
      </c>
      <c r="B9" s="58" t="s">
        <v>69</v>
      </c>
      <c r="C9" s="37">
        <v>1643680.59</v>
      </c>
      <c r="D9" s="37">
        <v>280795.49</v>
      </c>
    </row>
    <row r="10" ht="18" customHeight="1" spans="1:4">
      <c r="A10" s="49" t="s">
        <v>70</v>
      </c>
      <c r="B10" s="58" t="s">
        <v>71</v>
      </c>
      <c r="C10" s="37">
        <v>4921333.36</v>
      </c>
      <c r="D10" s="37">
        <v>5497045.36</v>
      </c>
    </row>
    <row r="11" ht="18" customHeight="1" spans="1:4">
      <c r="A11" s="49" t="s">
        <v>72</v>
      </c>
      <c r="B11" s="58" t="s">
        <v>73</v>
      </c>
      <c r="C11" s="37">
        <v>3482355.6</v>
      </c>
      <c r="D11" s="38">
        <v>4111790.05</v>
      </c>
    </row>
    <row r="12" ht="18" customHeight="1" spans="1:4">
      <c r="A12" s="49" t="s">
        <v>74</v>
      </c>
      <c r="B12" s="58" t="s">
        <v>75</v>
      </c>
      <c r="C12" s="37">
        <v>0</v>
      </c>
      <c r="D12" s="37">
        <v>0</v>
      </c>
    </row>
    <row r="13" ht="18" customHeight="1" spans="1:4">
      <c r="A13" s="49" t="s">
        <v>76</v>
      </c>
      <c r="B13" s="58" t="s">
        <v>77</v>
      </c>
      <c r="C13" s="36">
        <f>SUM(C14:C15)</f>
        <v>0</v>
      </c>
      <c r="D13" s="36">
        <f>SUM(D14:D15)</f>
        <v>966152.55</v>
      </c>
    </row>
    <row r="14" ht="18" customHeight="1" spans="1:4">
      <c r="A14" s="49" t="s">
        <v>78</v>
      </c>
      <c r="B14" s="58" t="s">
        <v>79</v>
      </c>
      <c r="C14" s="37">
        <v>0</v>
      </c>
      <c r="D14" s="38">
        <v>966152.55</v>
      </c>
    </row>
    <row r="15" ht="18" customHeight="1" spans="1:4">
      <c r="A15" s="49" t="s">
        <v>80</v>
      </c>
      <c r="B15" s="58" t="s">
        <v>212</v>
      </c>
      <c r="C15" s="37">
        <v>0</v>
      </c>
      <c r="D15" s="37">
        <v>0</v>
      </c>
    </row>
    <row r="16" ht="18" customHeight="1" spans="1:4">
      <c r="A16" s="49" t="s">
        <v>82</v>
      </c>
      <c r="B16" s="58" t="s">
        <v>83</v>
      </c>
      <c r="C16" s="36">
        <f>SUM(C17:C22)</f>
        <v>10047369.55</v>
      </c>
      <c r="D16" s="36">
        <f>SUM(D17:D22)</f>
        <v>8923478.35</v>
      </c>
    </row>
    <row r="17" ht="18" customHeight="1" spans="1:4">
      <c r="A17" s="49">
        <v>11</v>
      </c>
      <c r="B17" s="58" t="s">
        <v>213</v>
      </c>
      <c r="C17" s="38">
        <v>1734229.57</v>
      </c>
      <c r="D17" s="38">
        <v>412290.48</v>
      </c>
    </row>
    <row r="18" ht="18" customHeight="1" spans="1:4">
      <c r="A18" s="49">
        <v>12</v>
      </c>
      <c r="B18" s="58" t="s">
        <v>214</v>
      </c>
      <c r="C18" s="38">
        <v>0</v>
      </c>
      <c r="D18" s="38">
        <v>0</v>
      </c>
    </row>
    <row r="19" ht="18" customHeight="1" spans="1:4">
      <c r="A19" s="49">
        <v>13</v>
      </c>
      <c r="B19" s="58" t="s">
        <v>215</v>
      </c>
      <c r="C19" s="38">
        <v>0</v>
      </c>
      <c r="D19" s="38">
        <v>0</v>
      </c>
    </row>
    <row r="20" ht="18" customHeight="1" spans="1:4">
      <c r="A20" s="62">
        <v>14</v>
      </c>
      <c r="B20" s="77" t="s">
        <v>216</v>
      </c>
      <c r="C20" s="141">
        <v>8313139.98</v>
      </c>
      <c r="D20" s="141">
        <v>8511187.87</v>
      </c>
    </row>
    <row r="21" ht="18" customHeight="1" spans="1:4">
      <c r="A21" s="142">
        <v>15</v>
      </c>
      <c r="B21" s="143" t="s">
        <v>217</v>
      </c>
      <c r="C21" s="34">
        <v>0</v>
      </c>
      <c r="D21" s="34">
        <v>0</v>
      </c>
    </row>
    <row r="22" ht="18" customHeight="1" spans="1:4">
      <c r="A22" s="49">
        <v>16</v>
      </c>
      <c r="B22" s="58" t="s">
        <v>218</v>
      </c>
      <c r="C22" s="38">
        <v>0</v>
      </c>
      <c r="D22" s="38">
        <v>0</v>
      </c>
    </row>
    <row r="23" ht="18" customHeight="1" spans="1:4">
      <c r="A23" s="59" t="s">
        <v>90</v>
      </c>
      <c r="B23" s="59"/>
      <c r="C23" s="59"/>
      <c r="D23" s="59"/>
    </row>
    <row r="24" ht="12.75" customHeight="1" spans="1:4">
      <c r="A24" s="14" t="s">
        <v>219</v>
      </c>
      <c r="B24" s="14"/>
      <c r="C24" s="14"/>
      <c r="D24" s="14"/>
    </row>
    <row r="25" ht="12.75" customHeight="1" spans="1:4">
      <c r="A25" s="14" t="s">
        <v>92</v>
      </c>
      <c r="B25" s="14"/>
      <c r="C25" s="14"/>
      <c r="D25" s="14"/>
    </row>
    <row r="26" ht="12.75" customHeight="1" spans="1:4">
      <c r="A26" s="14" t="s">
        <v>220</v>
      </c>
      <c r="B26" s="14"/>
      <c r="C26" s="14"/>
      <c r="D26" s="14"/>
    </row>
  </sheetData>
  <mergeCells count="8">
    <mergeCell ref="A1:D1"/>
    <mergeCell ref="A23:D23"/>
    <mergeCell ref="A24:D24"/>
    <mergeCell ref="A25:D25"/>
    <mergeCell ref="A26:D26"/>
    <mergeCell ref="C5:C6"/>
    <mergeCell ref="D5:D6"/>
    <mergeCell ref="A5:B6"/>
  </mergeCells>
  <printOptions horizontalCentered="1"/>
  <pageMargins left="1.18110236220472" right="1.18110236220472" top="1.18110236220472" bottom="1.18110236220472" header="0.51181" footer="0.51181"/>
  <pageSetup paperSize="9" scale="7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GridLines="0" workbookViewId="0">
      <pane topLeftCell="A7" activePane="bottomRight" state="frozen"/>
      <selection activeCell="A1" sqref="A1:F1"/>
    </sheetView>
  </sheetViews>
  <sheetFormatPr defaultColWidth="8" defaultRowHeight="14.25" outlineLevelCol="5"/>
  <cols>
    <col min="1" max="1" width="5.30833333333333" style="1"/>
    <col min="2" max="2" width="32.55" style="1"/>
    <col min="3" max="3" width="27.1083333333333" style="1"/>
    <col min="4" max="4" width="5.01666666666667" style="1"/>
    <col min="5" max="5" width="25.9583333333333" style="1"/>
    <col min="6" max="6" width="33.2666666666667" style="1"/>
  </cols>
  <sheetData>
    <row r="1" ht="43.5" customHeight="1" spans="1:6">
      <c r="A1" s="85" t="s">
        <v>221</v>
      </c>
      <c r="B1" s="85"/>
      <c r="C1" s="85"/>
      <c r="D1" s="85"/>
      <c r="E1" s="85"/>
      <c r="F1" s="85"/>
    </row>
    <row r="2" customHeight="1" spans="1:6">
      <c r="A2" s="4"/>
      <c r="B2" s="44"/>
      <c r="C2" s="44"/>
      <c r="D2" s="44"/>
      <c r="E2" s="44"/>
      <c r="F2" s="44"/>
    </row>
    <row r="3" hidden="1" customHeight="1" spans="1:6">
      <c r="A3" s="4"/>
      <c r="B3" s="45"/>
      <c r="C3" s="45"/>
      <c r="D3" s="45"/>
      <c r="E3" s="45"/>
      <c r="F3" s="45"/>
    </row>
    <row r="4" spans="1:6">
      <c r="A4" s="4"/>
      <c r="B4" s="45"/>
      <c r="C4" s="45"/>
      <c r="D4" s="45"/>
      <c r="E4" s="45"/>
      <c r="F4" s="4" t="s">
        <v>222</v>
      </c>
    </row>
    <row r="5" spans="1:6">
      <c r="A5" s="20" t="s">
        <v>58</v>
      </c>
      <c r="B5" s="20"/>
      <c r="C5" s="23" t="s">
        <v>59</v>
      </c>
      <c r="D5" s="20"/>
      <c r="E5" s="20"/>
      <c r="F5" s="23" t="s">
        <v>60</v>
      </c>
    </row>
    <row r="6" ht="18" customHeight="1" spans="1:6">
      <c r="A6" s="49" t="s">
        <v>223</v>
      </c>
      <c r="B6" s="49"/>
      <c r="C6" s="49" t="s">
        <v>224</v>
      </c>
      <c r="D6" s="49" t="s">
        <v>223</v>
      </c>
      <c r="E6" s="49"/>
      <c r="F6" s="49" t="s">
        <v>224</v>
      </c>
    </row>
    <row r="7" ht="18" customHeight="1" spans="1:6">
      <c r="A7" s="49">
        <v>1</v>
      </c>
      <c r="B7" s="58" t="s">
        <v>225</v>
      </c>
      <c r="C7" s="49" t="s">
        <v>226</v>
      </c>
      <c r="D7" s="49">
        <v>32</v>
      </c>
      <c r="E7" s="66" t="s">
        <v>225</v>
      </c>
      <c r="F7" s="39" t="s">
        <v>226</v>
      </c>
    </row>
    <row r="8" ht="18" customHeight="1" spans="1:6">
      <c r="A8" s="49">
        <v>2</v>
      </c>
      <c r="B8" s="58" t="s">
        <v>227</v>
      </c>
      <c r="C8" s="37">
        <v>0</v>
      </c>
      <c r="D8" s="49">
        <v>33</v>
      </c>
      <c r="E8" s="58" t="s">
        <v>228</v>
      </c>
      <c r="F8" s="36">
        <f>F9+F10+F11</f>
        <v>4263579.73</v>
      </c>
    </row>
    <row r="9" ht="18" customHeight="1" spans="1:6">
      <c r="A9" s="49">
        <v>3</v>
      </c>
      <c r="B9" s="58" t="s">
        <v>229</v>
      </c>
      <c r="C9" s="37">
        <v>1916.37</v>
      </c>
      <c r="D9" s="49">
        <v>34</v>
      </c>
      <c r="E9" s="58" t="s">
        <v>230</v>
      </c>
      <c r="F9" s="37">
        <v>2656415.94</v>
      </c>
    </row>
    <row r="10" ht="18" customHeight="1" spans="1:6">
      <c r="A10" s="49">
        <v>4</v>
      </c>
      <c r="B10" s="58" t="s">
        <v>231</v>
      </c>
      <c r="C10" s="37">
        <v>2939724.27</v>
      </c>
      <c r="D10" s="49">
        <v>35</v>
      </c>
      <c r="E10" s="58" t="s">
        <v>232</v>
      </c>
      <c r="F10" s="37">
        <v>1607163.79</v>
      </c>
    </row>
    <row r="11" ht="18" customHeight="1" spans="1:6">
      <c r="A11" s="49">
        <v>5</v>
      </c>
      <c r="B11" s="58" t="s">
        <v>233</v>
      </c>
      <c r="C11" s="37">
        <v>0</v>
      </c>
      <c r="D11" s="49">
        <v>36</v>
      </c>
      <c r="E11" s="58" t="s">
        <v>234</v>
      </c>
      <c r="F11" s="37">
        <v>0</v>
      </c>
    </row>
    <row r="12" ht="18" customHeight="1" spans="1:6">
      <c r="A12" s="49">
        <v>6</v>
      </c>
      <c r="B12" s="58" t="s">
        <v>235</v>
      </c>
      <c r="C12" s="37">
        <v>0</v>
      </c>
      <c r="D12" s="49">
        <v>37</v>
      </c>
      <c r="E12" s="58" t="s">
        <v>236</v>
      </c>
      <c r="F12" s="37">
        <v>0</v>
      </c>
    </row>
    <row r="13" ht="18" customHeight="1" spans="1:6">
      <c r="A13" s="49">
        <v>7</v>
      </c>
      <c r="B13" s="58" t="s">
        <v>237</v>
      </c>
      <c r="C13" s="37">
        <v>0</v>
      </c>
      <c r="D13" s="49">
        <v>38</v>
      </c>
      <c r="E13" s="58" t="s">
        <v>238</v>
      </c>
      <c r="F13" s="37">
        <v>0</v>
      </c>
    </row>
    <row r="14" ht="18" customHeight="1" spans="1:6">
      <c r="A14" s="49">
        <v>8</v>
      </c>
      <c r="B14" s="58"/>
      <c r="C14" s="60"/>
      <c r="D14" s="49">
        <v>39</v>
      </c>
      <c r="E14" s="58" t="s">
        <v>239</v>
      </c>
      <c r="F14" s="37">
        <v>0</v>
      </c>
    </row>
    <row r="15" ht="18" customHeight="1" spans="1:6">
      <c r="A15" s="49">
        <v>9</v>
      </c>
      <c r="B15" s="61" t="s">
        <v>139</v>
      </c>
      <c r="C15" s="36">
        <f>C8+C9+C10+C11+C12+C13</f>
        <v>2941640.64</v>
      </c>
      <c r="D15" s="49">
        <v>40</v>
      </c>
      <c r="E15" s="61" t="s">
        <v>140</v>
      </c>
      <c r="F15" s="36">
        <f>F8+F12+F13+F14</f>
        <v>4263579.73</v>
      </c>
    </row>
    <row r="16" ht="18" customHeight="1" spans="1:6">
      <c r="A16" s="49">
        <v>10</v>
      </c>
      <c r="B16" s="58" t="s">
        <v>240</v>
      </c>
      <c r="C16" s="37">
        <v>1734229.57</v>
      </c>
      <c r="D16" s="49">
        <v>41</v>
      </c>
      <c r="E16" s="58" t="s">
        <v>241</v>
      </c>
      <c r="F16" s="36">
        <f>(C15+C16)-F15</f>
        <v>412290.48</v>
      </c>
    </row>
    <row r="17" ht="18" customHeight="1" spans="1:6">
      <c r="A17" s="49">
        <v>11</v>
      </c>
      <c r="B17" s="58"/>
      <c r="C17" s="60"/>
      <c r="D17" s="49">
        <v>42</v>
      </c>
      <c r="E17" s="49"/>
      <c r="F17" s="60"/>
    </row>
    <row r="18" ht="18" customHeight="1" spans="1:6">
      <c r="A18" s="49">
        <v>12</v>
      </c>
      <c r="B18" s="58" t="s">
        <v>242</v>
      </c>
      <c r="C18" s="39" t="s">
        <v>226</v>
      </c>
      <c r="D18" s="49">
        <v>43</v>
      </c>
      <c r="E18" s="58" t="s">
        <v>242</v>
      </c>
      <c r="F18" s="39" t="s">
        <v>226</v>
      </c>
    </row>
    <row r="19" ht="18" customHeight="1" spans="1:6">
      <c r="A19" s="49">
        <v>13</v>
      </c>
      <c r="B19" s="58" t="s">
        <v>243</v>
      </c>
      <c r="C19" s="37">
        <v>0</v>
      </c>
      <c r="D19" s="49">
        <v>44</v>
      </c>
      <c r="E19" s="58" t="s">
        <v>244</v>
      </c>
      <c r="F19" s="37">
        <v>0</v>
      </c>
    </row>
    <row r="20" ht="18" customHeight="1" spans="1:6">
      <c r="A20" s="49">
        <v>14</v>
      </c>
      <c r="B20" s="58" t="s">
        <v>229</v>
      </c>
      <c r="C20" s="37">
        <v>0</v>
      </c>
      <c r="D20" s="49">
        <v>45</v>
      </c>
      <c r="E20" s="58" t="s">
        <v>230</v>
      </c>
      <c r="F20" s="37">
        <v>0</v>
      </c>
    </row>
    <row r="21" ht="18" customHeight="1" spans="1:6">
      <c r="A21" s="49">
        <v>15</v>
      </c>
      <c r="B21" s="58" t="s">
        <v>231</v>
      </c>
      <c r="C21" s="37">
        <v>0</v>
      </c>
      <c r="D21" s="49">
        <v>46</v>
      </c>
      <c r="E21" s="58" t="s">
        <v>232</v>
      </c>
      <c r="F21" s="37">
        <v>0</v>
      </c>
    </row>
    <row r="22" ht="18" customHeight="1" spans="1:6">
      <c r="A22" s="49">
        <v>16</v>
      </c>
      <c r="B22" s="58" t="s">
        <v>233</v>
      </c>
      <c r="C22" s="37">
        <v>0</v>
      </c>
      <c r="D22" s="49">
        <v>47</v>
      </c>
      <c r="E22" s="58" t="s">
        <v>236</v>
      </c>
      <c r="F22" s="37">
        <v>0</v>
      </c>
    </row>
    <row r="23" ht="18" customHeight="1" spans="1:6">
      <c r="A23" s="49">
        <v>17</v>
      </c>
      <c r="B23" s="58" t="s">
        <v>235</v>
      </c>
      <c r="C23" s="37">
        <v>0</v>
      </c>
      <c r="D23" s="49">
        <v>48</v>
      </c>
      <c r="E23" s="58" t="s">
        <v>238</v>
      </c>
      <c r="F23" s="37">
        <v>0</v>
      </c>
    </row>
    <row r="24" ht="18" customHeight="1" spans="1:6">
      <c r="A24" s="49">
        <v>18</v>
      </c>
      <c r="B24" s="58" t="s">
        <v>237</v>
      </c>
      <c r="C24" s="37">
        <v>0</v>
      </c>
      <c r="D24" s="49">
        <v>49</v>
      </c>
      <c r="E24" s="58" t="s">
        <v>239</v>
      </c>
      <c r="F24" s="37">
        <v>0</v>
      </c>
    </row>
    <row r="25" ht="18" customHeight="1" spans="1:6">
      <c r="A25" s="49">
        <v>19</v>
      </c>
      <c r="B25" s="61" t="s">
        <v>139</v>
      </c>
      <c r="C25" s="36">
        <f>C19+C20+C21+C22+C23+C24</f>
        <v>0</v>
      </c>
      <c r="D25" s="49">
        <v>50</v>
      </c>
      <c r="E25" s="61" t="s">
        <v>140</v>
      </c>
      <c r="F25" s="36">
        <f>F19+F22+F23+F24</f>
        <v>0</v>
      </c>
    </row>
    <row r="26" ht="18" customHeight="1" spans="1:6">
      <c r="A26" s="49">
        <v>20</v>
      </c>
      <c r="B26" s="58" t="s">
        <v>240</v>
      </c>
      <c r="C26" s="37">
        <v>0</v>
      </c>
      <c r="D26" s="49">
        <v>51</v>
      </c>
      <c r="E26" s="58" t="s">
        <v>241</v>
      </c>
      <c r="F26" s="36">
        <f>(C25+C26)-F25</f>
        <v>0</v>
      </c>
    </row>
    <row r="27" ht="18" customHeight="1" spans="1:6">
      <c r="A27" s="49">
        <v>21</v>
      </c>
      <c r="B27" s="58"/>
      <c r="C27" s="58"/>
      <c r="D27" s="49">
        <v>52</v>
      </c>
      <c r="E27" s="58"/>
      <c r="F27" s="58"/>
    </row>
    <row r="28" ht="18" customHeight="1" spans="1:6">
      <c r="A28" s="49">
        <v>22</v>
      </c>
      <c r="B28" s="58" t="s">
        <v>245</v>
      </c>
      <c r="C28" s="49" t="s">
        <v>226</v>
      </c>
      <c r="D28" s="49">
        <v>53</v>
      </c>
      <c r="E28" s="58" t="s">
        <v>245</v>
      </c>
      <c r="F28" s="49" t="s">
        <v>226</v>
      </c>
    </row>
    <row r="29" ht="18" customHeight="1" spans="1:6">
      <c r="A29" s="49">
        <v>23</v>
      </c>
      <c r="B29" s="58" t="s">
        <v>246</v>
      </c>
      <c r="C29" s="37">
        <v>0</v>
      </c>
      <c r="D29" s="49">
        <v>54</v>
      </c>
      <c r="E29" s="58" t="s">
        <v>247</v>
      </c>
      <c r="F29" s="36">
        <f>F30+F31+F32</f>
        <v>0</v>
      </c>
    </row>
    <row r="30" ht="18" customHeight="1" spans="1:6">
      <c r="A30" s="49">
        <v>24</v>
      </c>
      <c r="B30" s="58" t="s">
        <v>229</v>
      </c>
      <c r="C30" s="37">
        <v>0</v>
      </c>
      <c r="D30" s="49">
        <v>55</v>
      </c>
      <c r="E30" s="58" t="s">
        <v>248</v>
      </c>
      <c r="F30" s="37">
        <v>0</v>
      </c>
    </row>
    <row r="31" ht="18" customHeight="1" spans="1:6">
      <c r="A31" s="49">
        <v>25</v>
      </c>
      <c r="B31" s="58" t="s">
        <v>231</v>
      </c>
      <c r="C31" s="37">
        <v>0</v>
      </c>
      <c r="D31" s="49">
        <v>56</v>
      </c>
      <c r="E31" s="58" t="s">
        <v>249</v>
      </c>
      <c r="F31" s="37">
        <v>0</v>
      </c>
    </row>
    <row r="32" ht="18" customHeight="1" spans="1:6">
      <c r="A32" s="49">
        <v>26</v>
      </c>
      <c r="B32" s="58" t="s">
        <v>233</v>
      </c>
      <c r="C32" s="37">
        <v>0</v>
      </c>
      <c r="D32" s="49">
        <v>57</v>
      </c>
      <c r="E32" s="58" t="s">
        <v>250</v>
      </c>
      <c r="F32" s="37">
        <v>0</v>
      </c>
    </row>
    <row r="33" ht="18" customHeight="1" spans="1:6">
      <c r="A33" s="49">
        <v>27</v>
      </c>
      <c r="B33" s="58" t="s">
        <v>235</v>
      </c>
      <c r="C33" s="37">
        <v>0</v>
      </c>
      <c r="D33" s="49">
        <v>58</v>
      </c>
      <c r="E33" s="58" t="s">
        <v>236</v>
      </c>
      <c r="F33" s="37">
        <v>0</v>
      </c>
    </row>
    <row r="34" ht="18" customHeight="1" spans="1:6">
      <c r="A34" s="49">
        <v>28</v>
      </c>
      <c r="B34" s="58" t="s">
        <v>237</v>
      </c>
      <c r="C34" s="37">
        <v>0</v>
      </c>
      <c r="D34" s="49">
        <v>59</v>
      </c>
      <c r="E34" s="58" t="s">
        <v>251</v>
      </c>
      <c r="F34" s="37">
        <v>0</v>
      </c>
    </row>
    <row r="35" ht="18" customHeight="1" spans="1:6">
      <c r="A35" s="49">
        <v>29</v>
      </c>
      <c r="B35" s="58"/>
      <c r="C35" s="60"/>
      <c r="D35" s="49">
        <v>60</v>
      </c>
      <c r="E35" s="58" t="s">
        <v>239</v>
      </c>
      <c r="F35" s="37">
        <v>0</v>
      </c>
    </row>
    <row r="36" ht="18" customHeight="1" spans="1:6">
      <c r="A36" s="62">
        <v>30</v>
      </c>
      <c r="B36" s="70" t="s">
        <v>139</v>
      </c>
      <c r="C36" s="67">
        <f>C29+C30+C31+C32+C33+C34</f>
        <v>0</v>
      </c>
      <c r="D36" s="62">
        <v>61</v>
      </c>
      <c r="E36" s="70" t="s">
        <v>140</v>
      </c>
      <c r="F36" s="67">
        <f>F29+F33+F34+F35</f>
        <v>0</v>
      </c>
    </row>
    <row r="37" ht="18" customHeight="1" spans="1:6">
      <c r="A37" s="47">
        <v>31</v>
      </c>
      <c r="B37" s="68" t="s">
        <v>240</v>
      </c>
      <c r="C37" s="69">
        <v>0</v>
      </c>
      <c r="D37" s="47">
        <v>62</v>
      </c>
      <c r="E37" s="68" t="s">
        <v>241</v>
      </c>
      <c r="F37" s="50">
        <f>(C36+C37)-F36</f>
        <v>0</v>
      </c>
    </row>
    <row r="38" ht="26.25" customHeight="1" spans="1:6">
      <c r="A38" s="84" t="s">
        <v>252</v>
      </c>
      <c r="B38" s="84"/>
      <c r="C38" s="138"/>
      <c r="D38" s="84"/>
      <c r="E38" s="84"/>
      <c r="F38" s="138"/>
    </row>
    <row r="39" ht="12.75" customHeight="1" spans="1:6">
      <c r="A39" s="14" t="s">
        <v>92</v>
      </c>
      <c r="B39" s="14"/>
      <c r="C39" s="65"/>
      <c r="D39" s="14"/>
      <c r="E39" s="14"/>
      <c r="F39" s="65"/>
    </row>
    <row r="40" ht="12.75" customHeight="1" spans="1:6">
      <c r="A40" s="14" t="s">
        <v>207</v>
      </c>
      <c r="B40" s="14"/>
      <c r="C40" s="65"/>
      <c r="D40" s="14"/>
      <c r="E40" s="14"/>
      <c r="F40" s="65"/>
    </row>
  </sheetData>
  <mergeCells count="7">
    <mergeCell ref="A1:F1"/>
    <mergeCell ref="C5:D5"/>
    <mergeCell ref="A6:B6"/>
    <mergeCell ref="D6:E6"/>
    <mergeCell ref="A38:F38"/>
    <mergeCell ref="A39:F39"/>
    <mergeCell ref="A40:F40"/>
  </mergeCells>
  <printOptions horizontalCentered="1"/>
  <pageMargins left="1.18110236220472" right="1.18110236220472" top="1.18110236220472" bottom="1.18110236220472" header="0.51181" footer="0.51181"/>
  <pageSetup paperSize="9" scale="90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workbookViewId="0">
      <pane topLeftCell="A7" activePane="bottomRight" state="frozen"/>
      <selection activeCell="A1" sqref="A1:F1"/>
    </sheetView>
  </sheetViews>
  <sheetFormatPr defaultColWidth="8" defaultRowHeight="14.25" outlineLevelCol="5"/>
  <cols>
    <col min="1" max="1" width="6.45" style="1"/>
    <col min="2" max="2" width="29.825" style="1"/>
    <col min="3" max="3" width="21.9416666666667" style="1"/>
    <col min="4" max="4" width="5.59166666666667" style="1"/>
    <col min="5" max="5" width="33.2666666666667" style="1"/>
    <col min="6" max="6" width="22.5166666666667" style="1"/>
  </cols>
  <sheetData>
    <row r="1" ht="43.5" customHeight="1" spans="1:6">
      <c r="A1" s="85" t="s">
        <v>221</v>
      </c>
      <c r="B1" s="85"/>
      <c r="C1" s="85"/>
      <c r="D1" s="85"/>
      <c r="E1" s="85"/>
      <c r="F1" s="85"/>
    </row>
    <row r="2" ht="0.75" customHeight="1" spans="1:6">
      <c r="A2" s="4"/>
      <c r="B2" s="44"/>
      <c r="C2" s="44"/>
      <c r="D2" s="44"/>
      <c r="E2" s="44"/>
      <c r="F2" s="44"/>
    </row>
    <row r="3" ht="0.75" customHeight="1" spans="1:6">
      <c r="A3" s="4"/>
      <c r="B3" s="45"/>
      <c r="C3" s="45"/>
      <c r="D3" s="45"/>
      <c r="E3" s="45"/>
      <c r="F3" s="45"/>
    </row>
    <row r="4" spans="1:6">
      <c r="A4" s="4"/>
      <c r="B4" s="45"/>
      <c r="C4" s="45"/>
      <c r="D4" s="45"/>
      <c r="E4" s="45"/>
      <c r="F4" s="4" t="s">
        <v>253</v>
      </c>
    </row>
    <row r="5" spans="1:6">
      <c r="A5" s="23" t="s">
        <v>58</v>
      </c>
      <c r="B5" s="20"/>
      <c r="C5" s="23"/>
      <c r="D5" s="20" t="s">
        <v>59</v>
      </c>
      <c r="E5" s="20"/>
      <c r="F5" s="23" t="s">
        <v>60</v>
      </c>
    </row>
    <row r="6" ht="18" customHeight="1" spans="1:6">
      <c r="A6" s="49" t="s">
        <v>223</v>
      </c>
      <c r="B6" s="49"/>
      <c r="C6" s="49" t="s">
        <v>224</v>
      </c>
      <c r="D6" s="49" t="s">
        <v>223</v>
      </c>
      <c r="E6" s="49"/>
      <c r="F6" s="49" t="s">
        <v>224</v>
      </c>
    </row>
    <row r="7" ht="18" customHeight="1" spans="1:6">
      <c r="A7" s="49">
        <v>1</v>
      </c>
      <c r="B7" s="58" t="s">
        <v>254</v>
      </c>
      <c r="C7" s="39"/>
      <c r="D7" s="49">
        <v>34</v>
      </c>
      <c r="E7" s="66" t="s">
        <v>254</v>
      </c>
      <c r="F7" s="39"/>
    </row>
    <row r="8" ht="18" customHeight="1" spans="1:6">
      <c r="A8" s="49">
        <v>2</v>
      </c>
      <c r="B8" s="58" t="s">
        <v>255</v>
      </c>
      <c r="C8" s="37">
        <v>5075712</v>
      </c>
      <c r="D8" s="49">
        <v>35</v>
      </c>
      <c r="E8" s="58" t="s">
        <v>256</v>
      </c>
      <c r="F8" s="36">
        <f>F9+F10+F11</f>
        <v>0</v>
      </c>
    </row>
    <row r="9" ht="18" customHeight="1" spans="1:6">
      <c r="A9" s="49">
        <v>3</v>
      </c>
      <c r="B9" s="58" t="s">
        <v>229</v>
      </c>
      <c r="C9" s="37">
        <v>5115.89</v>
      </c>
      <c r="D9" s="49">
        <v>36</v>
      </c>
      <c r="E9" s="58" t="s">
        <v>230</v>
      </c>
      <c r="F9" s="37">
        <v>0</v>
      </c>
    </row>
    <row r="10" ht="18" customHeight="1" spans="1:6">
      <c r="A10" s="49">
        <v>4</v>
      </c>
      <c r="B10" s="58" t="s">
        <v>231</v>
      </c>
      <c r="C10" s="37">
        <v>0</v>
      </c>
      <c r="D10" s="49">
        <v>37</v>
      </c>
      <c r="E10" s="58" t="s">
        <v>232</v>
      </c>
      <c r="F10" s="37">
        <v>0</v>
      </c>
    </row>
    <row r="11" ht="18" customHeight="1" spans="1:6">
      <c r="A11" s="49">
        <v>5</v>
      </c>
      <c r="B11" s="58" t="s">
        <v>233</v>
      </c>
      <c r="C11" s="37">
        <v>0</v>
      </c>
      <c r="D11" s="49">
        <v>38</v>
      </c>
      <c r="E11" s="58" t="s">
        <v>234</v>
      </c>
      <c r="F11" s="37">
        <v>0</v>
      </c>
    </row>
    <row r="12" ht="18" customHeight="1" spans="1:6">
      <c r="A12" s="49">
        <v>6</v>
      </c>
      <c r="B12" s="58" t="s">
        <v>235</v>
      </c>
      <c r="C12" s="37">
        <v>0</v>
      </c>
      <c r="D12" s="49">
        <v>39</v>
      </c>
      <c r="E12" s="58" t="s">
        <v>257</v>
      </c>
      <c r="F12" s="37">
        <v>4882780</v>
      </c>
    </row>
    <row r="13" ht="18" customHeight="1" spans="1:6">
      <c r="A13" s="49">
        <v>7</v>
      </c>
      <c r="B13" s="58" t="s">
        <v>258</v>
      </c>
      <c r="C13" s="37">
        <v>0</v>
      </c>
      <c r="D13" s="49">
        <v>40</v>
      </c>
      <c r="E13" s="58" t="s">
        <v>259</v>
      </c>
      <c r="F13" s="37">
        <v>0</v>
      </c>
    </row>
    <row r="14" ht="18" customHeight="1" spans="1:6">
      <c r="A14" s="49">
        <v>8</v>
      </c>
      <c r="B14" s="58"/>
      <c r="C14" s="60"/>
      <c r="D14" s="49">
        <v>41</v>
      </c>
      <c r="E14" s="58" t="s">
        <v>260</v>
      </c>
      <c r="F14" s="37">
        <v>0</v>
      </c>
    </row>
    <row r="15" ht="18" customHeight="1" spans="1:6">
      <c r="A15" s="49">
        <v>9</v>
      </c>
      <c r="B15" s="61"/>
      <c r="C15" s="60"/>
      <c r="D15" s="49">
        <v>42</v>
      </c>
      <c r="E15" s="58" t="s">
        <v>261</v>
      </c>
      <c r="F15" s="37">
        <v>0</v>
      </c>
    </row>
    <row r="16" ht="18" customHeight="1" spans="1:6">
      <c r="A16" s="49">
        <v>10</v>
      </c>
      <c r="B16" s="61" t="s">
        <v>139</v>
      </c>
      <c r="C16" s="36">
        <f>C8+C9+C10+C11+C12+C13</f>
        <v>5080827.89</v>
      </c>
      <c r="D16" s="49">
        <v>43</v>
      </c>
      <c r="E16" s="61" t="s">
        <v>140</v>
      </c>
      <c r="F16" s="36">
        <f>F8+F12+F13+F14+F15</f>
        <v>4882780</v>
      </c>
    </row>
    <row r="17" ht="18" customHeight="1" spans="1:6">
      <c r="A17" s="49">
        <v>11</v>
      </c>
      <c r="B17" s="58" t="s">
        <v>240</v>
      </c>
      <c r="C17" s="37">
        <v>8313139.98</v>
      </c>
      <c r="D17" s="49">
        <v>44</v>
      </c>
      <c r="E17" s="58" t="s">
        <v>262</v>
      </c>
      <c r="F17" s="36">
        <f>(C16+C17)-F16</f>
        <v>8511187.87</v>
      </c>
    </row>
    <row r="18" ht="18" customHeight="1" spans="1:6">
      <c r="A18" s="49">
        <v>12</v>
      </c>
      <c r="B18" s="58"/>
      <c r="C18" s="39"/>
      <c r="D18" s="49">
        <v>45</v>
      </c>
      <c r="E18" s="58"/>
      <c r="F18" s="39"/>
    </row>
    <row r="19" ht="18" customHeight="1" spans="1:6">
      <c r="A19" s="49">
        <v>13</v>
      </c>
      <c r="B19" s="58" t="s">
        <v>263</v>
      </c>
      <c r="C19" s="60"/>
      <c r="D19" s="49">
        <v>46</v>
      </c>
      <c r="E19" s="58" t="s">
        <v>263</v>
      </c>
      <c r="F19" s="60"/>
    </row>
    <row r="20" ht="18" customHeight="1" spans="1:6">
      <c r="A20" s="49">
        <v>14</v>
      </c>
      <c r="B20" s="58" t="s">
        <v>264</v>
      </c>
      <c r="C20" s="37">
        <v>0</v>
      </c>
      <c r="D20" s="49">
        <v>47</v>
      </c>
      <c r="E20" s="58" t="s">
        <v>265</v>
      </c>
      <c r="F20" s="36">
        <f>F21+F22+F23</f>
        <v>0</v>
      </c>
    </row>
    <row r="21" ht="18" customHeight="1" spans="1:6">
      <c r="A21" s="49">
        <v>15</v>
      </c>
      <c r="B21" s="58" t="s">
        <v>229</v>
      </c>
      <c r="C21" s="37">
        <v>0</v>
      </c>
      <c r="D21" s="49">
        <v>48</v>
      </c>
      <c r="E21" s="58" t="s">
        <v>230</v>
      </c>
      <c r="F21" s="37">
        <v>0</v>
      </c>
    </row>
    <row r="22" ht="18" customHeight="1" spans="1:6">
      <c r="A22" s="49">
        <v>16</v>
      </c>
      <c r="B22" s="58" t="s">
        <v>231</v>
      </c>
      <c r="C22" s="37">
        <v>0</v>
      </c>
      <c r="D22" s="49">
        <v>49</v>
      </c>
      <c r="E22" s="58" t="s">
        <v>232</v>
      </c>
      <c r="F22" s="37">
        <v>0</v>
      </c>
    </row>
    <row r="23" ht="18" customHeight="1" spans="1:6">
      <c r="A23" s="49">
        <v>17</v>
      </c>
      <c r="B23" s="58" t="s">
        <v>233</v>
      </c>
      <c r="C23" s="37">
        <v>0</v>
      </c>
      <c r="D23" s="49">
        <v>50</v>
      </c>
      <c r="E23" s="58" t="s">
        <v>234</v>
      </c>
      <c r="F23" s="37">
        <v>0</v>
      </c>
    </row>
    <row r="24" ht="18" customHeight="1" spans="1:6">
      <c r="A24" s="49">
        <v>18</v>
      </c>
      <c r="B24" s="58" t="s">
        <v>235</v>
      </c>
      <c r="C24" s="37">
        <v>0</v>
      </c>
      <c r="D24" s="49">
        <v>51</v>
      </c>
      <c r="E24" s="58" t="s">
        <v>236</v>
      </c>
      <c r="F24" s="37">
        <v>0</v>
      </c>
    </row>
    <row r="25" ht="18" customHeight="1" spans="1:6">
      <c r="A25" s="49">
        <v>19</v>
      </c>
      <c r="B25" s="58" t="s">
        <v>237</v>
      </c>
      <c r="C25" s="37">
        <v>0</v>
      </c>
      <c r="D25" s="49">
        <v>52</v>
      </c>
      <c r="E25" s="58" t="s">
        <v>238</v>
      </c>
      <c r="F25" s="37">
        <v>0</v>
      </c>
    </row>
    <row r="26" ht="18" customHeight="1" spans="1:6">
      <c r="A26" s="49">
        <v>20</v>
      </c>
      <c r="B26" s="58"/>
      <c r="C26" s="60"/>
      <c r="D26" s="49">
        <v>53</v>
      </c>
      <c r="E26" s="58" t="s">
        <v>239</v>
      </c>
      <c r="F26" s="37">
        <v>0</v>
      </c>
    </row>
    <row r="27" ht="18" customHeight="1" spans="1:6">
      <c r="A27" s="49">
        <v>21</v>
      </c>
      <c r="B27" s="61" t="s">
        <v>139</v>
      </c>
      <c r="C27" s="36">
        <f>C20+C21+C22+C23+C24+C25</f>
        <v>0</v>
      </c>
      <c r="D27" s="49">
        <v>54</v>
      </c>
      <c r="E27" s="61" t="s">
        <v>140</v>
      </c>
      <c r="F27" s="36">
        <f>F20+F24+F25+F26</f>
        <v>0</v>
      </c>
    </row>
    <row r="28" ht="18" customHeight="1" spans="1:6">
      <c r="A28" s="49">
        <v>22</v>
      </c>
      <c r="B28" s="58" t="s">
        <v>240</v>
      </c>
      <c r="C28" s="37">
        <v>0</v>
      </c>
      <c r="D28" s="49">
        <v>55</v>
      </c>
      <c r="E28" s="58" t="s">
        <v>241</v>
      </c>
      <c r="F28" s="36">
        <f>(C27+C28)-F27</f>
        <v>0</v>
      </c>
    </row>
    <row r="29" ht="18" customHeight="1" spans="1:6">
      <c r="A29" s="49">
        <v>23</v>
      </c>
      <c r="B29" s="58"/>
      <c r="C29" s="39"/>
      <c r="D29" s="49">
        <v>56</v>
      </c>
      <c r="E29" s="58"/>
      <c r="F29" s="39"/>
    </row>
    <row r="30" ht="18" customHeight="1" spans="1:6">
      <c r="A30" s="49">
        <v>24</v>
      </c>
      <c r="B30" s="58" t="s">
        <v>266</v>
      </c>
      <c r="C30" s="60"/>
      <c r="D30" s="49">
        <v>57</v>
      </c>
      <c r="E30" s="58" t="s">
        <v>266</v>
      </c>
      <c r="F30" s="60"/>
    </row>
    <row r="31" ht="18" customHeight="1" spans="1:6">
      <c r="A31" s="49">
        <v>25</v>
      </c>
      <c r="B31" s="58" t="s">
        <v>267</v>
      </c>
      <c r="C31" s="37">
        <v>0</v>
      </c>
      <c r="D31" s="49">
        <v>58</v>
      </c>
      <c r="E31" s="58" t="s">
        <v>268</v>
      </c>
      <c r="F31" s="36">
        <f>F32+F33+F34</f>
        <v>0</v>
      </c>
    </row>
    <row r="32" ht="18" customHeight="1" spans="1:6">
      <c r="A32" s="49">
        <v>26</v>
      </c>
      <c r="B32" s="58" t="s">
        <v>229</v>
      </c>
      <c r="C32" s="37">
        <v>0</v>
      </c>
      <c r="D32" s="49">
        <v>59</v>
      </c>
      <c r="E32" s="58" t="s">
        <v>230</v>
      </c>
      <c r="F32" s="37">
        <v>0</v>
      </c>
    </row>
    <row r="33" ht="18" customHeight="1" spans="1:6">
      <c r="A33" s="49">
        <v>27</v>
      </c>
      <c r="B33" s="58" t="s">
        <v>231</v>
      </c>
      <c r="C33" s="37">
        <v>0</v>
      </c>
      <c r="D33" s="49">
        <v>60</v>
      </c>
      <c r="E33" s="58" t="s">
        <v>232</v>
      </c>
      <c r="F33" s="37">
        <v>0</v>
      </c>
    </row>
    <row r="34" ht="18" customHeight="1" spans="1:6">
      <c r="A34" s="49">
        <v>28</v>
      </c>
      <c r="B34" s="58" t="s">
        <v>233</v>
      </c>
      <c r="C34" s="37">
        <v>0</v>
      </c>
      <c r="D34" s="49">
        <v>61</v>
      </c>
      <c r="E34" s="58" t="s">
        <v>234</v>
      </c>
      <c r="F34" s="37">
        <v>0</v>
      </c>
    </row>
    <row r="35" ht="18" customHeight="1" spans="1:6">
      <c r="A35" s="49">
        <v>29</v>
      </c>
      <c r="B35" s="58" t="s">
        <v>235</v>
      </c>
      <c r="C35" s="37">
        <v>0</v>
      </c>
      <c r="D35" s="49">
        <v>62</v>
      </c>
      <c r="E35" s="58" t="s">
        <v>236</v>
      </c>
      <c r="F35" s="37">
        <v>0</v>
      </c>
    </row>
    <row r="36" ht="18" customHeight="1" spans="1:6">
      <c r="A36" s="49">
        <v>30</v>
      </c>
      <c r="B36" s="58" t="s">
        <v>237</v>
      </c>
      <c r="C36" s="37">
        <v>0</v>
      </c>
      <c r="D36" s="49">
        <v>63</v>
      </c>
      <c r="E36" s="58" t="s">
        <v>238</v>
      </c>
      <c r="F36" s="37">
        <v>0</v>
      </c>
    </row>
    <row r="37" ht="18" customHeight="1" spans="1:6">
      <c r="A37" s="49">
        <v>31</v>
      </c>
      <c r="B37" s="58"/>
      <c r="C37" s="60"/>
      <c r="D37" s="49">
        <v>64</v>
      </c>
      <c r="E37" s="58" t="s">
        <v>239</v>
      </c>
      <c r="F37" s="37">
        <v>0</v>
      </c>
    </row>
    <row r="38" ht="18" customHeight="1" spans="1:6">
      <c r="A38" s="62">
        <v>32</v>
      </c>
      <c r="B38" s="70" t="s">
        <v>139</v>
      </c>
      <c r="C38" s="67">
        <f>C31+C32+C33+C34+C35+C36</f>
        <v>0</v>
      </c>
      <c r="D38" s="62">
        <v>65</v>
      </c>
      <c r="E38" s="70" t="s">
        <v>140</v>
      </c>
      <c r="F38" s="67">
        <f>F31+F35+F36+F37</f>
        <v>0</v>
      </c>
    </row>
    <row r="39" ht="17.25" customHeight="1" spans="1:6">
      <c r="A39" s="47">
        <v>33</v>
      </c>
      <c r="B39" s="68" t="s">
        <v>240</v>
      </c>
      <c r="C39" s="69">
        <v>0</v>
      </c>
      <c r="D39" s="47">
        <v>66</v>
      </c>
      <c r="E39" s="68" t="s">
        <v>241</v>
      </c>
      <c r="F39" s="50">
        <f>(C38+C39)-F38</f>
        <v>0</v>
      </c>
    </row>
    <row r="40" ht="23.25" customHeight="1" spans="1:6">
      <c r="A40" s="84" t="s">
        <v>269</v>
      </c>
      <c r="B40" s="84"/>
      <c r="C40" s="138"/>
      <c r="D40" s="84"/>
      <c r="E40" s="84"/>
      <c r="F40" s="138"/>
    </row>
    <row r="41" ht="12.75" customHeight="1" spans="1:6">
      <c r="A41" s="139" t="s">
        <v>92</v>
      </c>
      <c r="B41" s="139"/>
      <c r="C41" s="140"/>
      <c r="D41" s="139"/>
      <c r="E41" s="139"/>
      <c r="F41" s="140"/>
    </row>
    <row r="42" ht="12.75" customHeight="1" spans="1:6">
      <c r="A42" s="14" t="s">
        <v>93</v>
      </c>
      <c r="B42" s="14"/>
      <c r="C42" s="65"/>
      <c r="D42" s="14"/>
      <c r="E42" s="14"/>
      <c r="F42" s="65"/>
    </row>
  </sheetData>
  <mergeCells count="8">
    <mergeCell ref="A1:F1"/>
    <mergeCell ref="B5:C5"/>
    <mergeCell ref="D5:E5"/>
    <mergeCell ref="A6:B6"/>
    <mergeCell ref="D6:E6"/>
    <mergeCell ref="A40:F40"/>
    <mergeCell ref="A41:F41"/>
    <mergeCell ref="A42:F42"/>
  </mergeCells>
  <printOptions horizontalCentered="1"/>
  <pageMargins left="1.18110236220472" right="1.18110236220472" top="1.18110236220472" bottom="1.18110236220472" header="0.51181" footer="0.51181"/>
  <pageSetup paperSize="9" scale="85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workbookViewId="0">
      <pane topLeftCell="A7" activePane="bottomRight" state="frozen"/>
      <selection activeCell="A1" sqref="A1:I1"/>
    </sheetView>
  </sheetViews>
  <sheetFormatPr defaultColWidth="8" defaultRowHeight="14.25"/>
  <cols>
    <col min="1" max="1" width="6.45" style="1"/>
    <col min="2" max="2" width="24.2333333333333" style="1"/>
    <col min="3" max="3" width="27.1083333333333" style="1"/>
    <col min="4" max="4" width="17.2083333333333" style="1"/>
    <col min="5" max="5" width="8" style="1"/>
    <col min="6" max="6" width="4.875" style="1"/>
    <col min="7" max="7" width="26.2416666666667" style="1"/>
    <col min="8" max="8" width="27.1083333333333" style="1"/>
    <col min="9" max="9" width="17.2083333333333" style="1"/>
  </cols>
  <sheetData>
    <row r="1" ht="44.25" customHeight="1" spans="1:9">
      <c r="A1" s="2" t="s">
        <v>270</v>
      </c>
      <c r="B1" s="2"/>
      <c r="C1" s="2"/>
      <c r="D1" s="2"/>
      <c r="E1" s="2"/>
      <c r="F1" s="2"/>
      <c r="G1" s="2"/>
      <c r="H1" s="2"/>
      <c r="I1" s="2"/>
    </row>
    <row r="2" ht="0.75" customHeight="1" spans="1:9">
      <c r="A2" s="45"/>
      <c r="B2" s="45"/>
      <c r="C2" s="45"/>
      <c r="D2" s="45"/>
      <c r="E2" s="45"/>
      <c r="F2" s="45"/>
      <c r="G2" s="45"/>
      <c r="H2" s="45"/>
      <c r="I2" s="45"/>
    </row>
    <row r="3" ht="18" customHeight="1" spans="1:9">
      <c r="A3" s="45"/>
      <c r="B3" s="45"/>
      <c r="C3" s="45"/>
      <c r="D3" s="45"/>
      <c r="E3" s="45"/>
      <c r="F3" s="45"/>
      <c r="G3" s="45"/>
      <c r="H3" s="45"/>
      <c r="I3" s="4" t="s">
        <v>271</v>
      </c>
    </row>
    <row r="4" ht="18" customHeight="1" spans="1:9">
      <c r="A4" s="23" t="s">
        <v>58</v>
      </c>
      <c r="B4" s="20"/>
      <c r="C4" s="6"/>
      <c r="D4" s="6" t="s">
        <v>59</v>
      </c>
      <c r="E4" s="6"/>
      <c r="F4" s="20"/>
      <c r="G4" s="20"/>
      <c r="H4" s="6"/>
      <c r="I4" s="23" t="s">
        <v>60</v>
      </c>
    </row>
    <row r="5" ht="18" customHeight="1" spans="1:9">
      <c r="A5" s="79"/>
      <c r="B5" s="49" t="s">
        <v>272</v>
      </c>
      <c r="C5" s="49"/>
      <c r="D5" s="49"/>
      <c r="E5" s="79"/>
      <c r="F5" s="79"/>
      <c r="G5" s="49" t="s">
        <v>273</v>
      </c>
      <c r="H5" s="49"/>
      <c r="I5" s="49"/>
    </row>
    <row r="6" ht="18" customHeight="1" spans="1:9">
      <c r="A6" s="80"/>
      <c r="B6" s="49" t="s">
        <v>61</v>
      </c>
      <c r="C6" s="49" t="s">
        <v>155</v>
      </c>
      <c r="D6" s="49" t="s">
        <v>156</v>
      </c>
      <c r="E6" s="81"/>
      <c r="F6" s="80"/>
      <c r="G6" s="49" t="s">
        <v>61</v>
      </c>
      <c r="H6" s="49" t="s">
        <v>155</v>
      </c>
      <c r="I6" s="49" t="s">
        <v>156</v>
      </c>
    </row>
    <row r="7" ht="18" customHeight="1" spans="1:9">
      <c r="A7" s="49" t="s">
        <v>64</v>
      </c>
      <c r="B7" s="58" t="s">
        <v>274</v>
      </c>
      <c r="C7" s="37">
        <v>0</v>
      </c>
      <c r="D7" s="136"/>
      <c r="E7" s="81"/>
      <c r="F7" s="49" t="s">
        <v>159</v>
      </c>
      <c r="G7" s="58" t="s">
        <v>160</v>
      </c>
      <c r="H7" s="37">
        <v>4111790.05</v>
      </c>
      <c r="I7" s="136"/>
    </row>
    <row r="8" ht="18" customHeight="1" spans="1:9">
      <c r="A8" s="49" t="s">
        <v>66</v>
      </c>
      <c r="B8" s="58" t="s">
        <v>275</v>
      </c>
      <c r="C8" s="37">
        <v>966152.55</v>
      </c>
      <c r="D8" s="136"/>
      <c r="E8" s="81"/>
      <c r="F8" s="49" t="s">
        <v>162</v>
      </c>
      <c r="G8" s="58" t="s">
        <v>163</v>
      </c>
      <c r="H8" s="37">
        <v>0</v>
      </c>
      <c r="I8" s="137"/>
    </row>
    <row r="9" ht="18" customHeight="1" spans="1:9">
      <c r="A9" s="49" t="s">
        <v>68</v>
      </c>
      <c r="B9" s="58" t="s">
        <v>276</v>
      </c>
      <c r="C9" s="37">
        <v>0</v>
      </c>
      <c r="D9" s="137"/>
      <c r="E9" s="81"/>
      <c r="F9" s="49" t="s">
        <v>165</v>
      </c>
      <c r="G9" s="58" t="s">
        <v>277</v>
      </c>
      <c r="H9" s="37">
        <v>0</v>
      </c>
      <c r="I9" s="136"/>
    </row>
    <row r="10" ht="18" customHeight="1" spans="1:9">
      <c r="A10" s="49" t="s">
        <v>70</v>
      </c>
      <c r="B10" s="58" t="s">
        <v>278</v>
      </c>
      <c r="C10" s="37">
        <v>0</v>
      </c>
      <c r="D10" s="136"/>
      <c r="E10" s="81"/>
      <c r="F10" s="49" t="s">
        <v>168</v>
      </c>
      <c r="G10" s="58"/>
      <c r="H10" s="60"/>
      <c r="I10" s="49"/>
    </row>
    <row r="11" spans="1:9">
      <c r="A11" s="49" t="s">
        <v>72</v>
      </c>
      <c r="B11" s="58"/>
      <c r="C11" s="60"/>
      <c r="D11" s="49"/>
      <c r="E11" s="81"/>
      <c r="F11" s="49" t="s">
        <v>171</v>
      </c>
      <c r="G11" s="58"/>
      <c r="H11" s="60"/>
      <c r="I11" s="49"/>
    </row>
    <row r="12" spans="1:9">
      <c r="A12" s="49" t="s">
        <v>74</v>
      </c>
      <c r="B12" s="58"/>
      <c r="C12" s="60"/>
      <c r="D12" s="49"/>
      <c r="E12" s="81"/>
      <c r="F12" s="49" t="s">
        <v>173</v>
      </c>
      <c r="G12" s="58"/>
      <c r="H12" s="60"/>
      <c r="I12" s="49"/>
    </row>
    <row r="13" spans="1:9">
      <c r="A13" s="49" t="s">
        <v>76</v>
      </c>
      <c r="B13" s="58"/>
      <c r="C13" s="60"/>
      <c r="D13" s="49"/>
      <c r="E13" s="81"/>
      <c r="F13" s="49" t="s">
        <v>174</v>
      </c>
      <c r="G13" s="58"/>
      <c r="H13" s="60"/>
      <c r="I13" s="49"/>
    </row>
    <row r="14" spans="1:9">
      <c r="A14" s="49" t="s">
        <v>78</v>
      </c>
      <c r="B14" s="58"/>
      <c r="C14" s="60"/>
      <c r="D14" s="49"/>
      <c r="E14" s="81"/>
      <c r="F14" s="49" t="s">
        <v>175</v>
      </c>
      <c r="G14" s="58"/>
      <c r="H14" s="60"/>
      <c r="I14" s="49"/>
    </row>
    <row r="15" spans="1:9">
      <c r="A15" s="49" t="s">
        <v>80</v>
      </c>
      <c r="B15" s="58"/>
      <c r="C15" s="60"/>
      <c r="D15" s="49"/>
      <c r="E15" s="81"/>
      <c r="F15" s="49" t="s">
        <v>176</v>
      </c>
      <c r="G15" s="58"/>
      <c r="H15" s="60"/>
      <c r="I15" s="49"/>
    </row>
    <row r="16" spans="1:9">
      <c r="A16" s="49" t="s">
        <v>82</v>
      </c>
      <c r="B16" s="58"/>
      <c r="C16" s="60"/>
      <c r="D16" s="49"/>
      <c r="E16" s="81"/>
      <c r="F16" s="49" t="s">
        <v>177</v>
      </c>
      <c r="G16" s="58"/>
      <c r="H16" s="60"/>
      <c r="I16" s="49"/>
    </row>
    <row r="17" spans="1:9">
      <c r="A17" s="49" t="s">
        <v>84</v>
      </c>
      <c r="B17" s="58"/>
      <c r="C17" s="60"/>
      <c r="D17" s="49"/>
      <c r="E17" s="81"/>
      <c r="F17" s="49" t="s">
        <v>178</v>
      </c>
      <c r="G17" s="58"/>
      <c r="H17" s="60"/>
      <c r="I17" s="49"/>
    </row>
    <row r="18" spans="1:9">
      <c r="A18" s="49" t="s">
        <v>86</v>
      </c>
      <c r="B18" s="58"/>
      <c r="C18" s="60"/>
      <c r="D18" s="49"/>
      <c r="E18" s="81"/>
      <c r="F18" s="49" t="s">
        <v>179</v>
      </c>
      <c r="G18" s="58"/>
      <c r="H18" s="60"/>
      <c r="I18" s="49"/>
    </row>
    <row r="19" spans="1:9">
      <c r="A19" s="49" t="s">
        <v>88</v>
      </c>
      <c r="B19" s="58"/>
      <c r="C19" s="60"/>
      <c r="D19" s="49"/>
      <c r="E19" s="81"/>
      <c r="F19" s="49" t="s">
        <v>180</v>
      </c>
      <c r="G19" s="58"/>
      <c r="H19" s="60"/>
      <c r="I19" s="49"/>
    </row>
    <row r="20" spans="1:9">
      <c r="A20" s="49" t="s">
        <v>181</v>
      </c>
      <c r="B20" s="58"/>
      <c r="C20" s="60"/>
      <c r="D20" s="49"/>
      <c r="E20" s="81"/>
      <c r="F20" s="49" t="s">
        <v>182</v>
      </c>
      <c r="G20" s="58"/>
      <c r="H20" s="60"/>
      <c r="I20" s="49"/>
    </row>
    <row r="21" spans="1:9">
      <c r="A21" s="49" t="s">
        <v>183</v>
      </c>
      <c r="B21" s="58"/>
      <c r="C21" s="60"/>
      <c r="D21" s="49"/>
      <c r="E21" s="81"/>
      <c r="F21" s="49" t="s">
        <v>184</v>
      </c>
      <c r="G21" s="58"/>
      <c r="H21" s="60"/>
      <c r="I21" s="49"/>
    </row>
    <row r="22" spans="1:9">
      <c r="A22" s="49" t="s">
        <v>185</v>
      </c>
      <c r="B22" s="58"/>
      <c r="C22" s="60"/>
      <c r="D22" s="49"/>
      <c r="E22" s="81"/>
      <c r="F22" s="49" t="s">
        <v>186</v>
      </c>
      <c r="G22" s="58"/>
      <c r="H22" s="60"/>
      <c r="I22" s="49"/>
    </row>
    <row r="23" spans="1:9">
      <c r="A23" s="49" t="s">
        <v>187</v>
      </c>
      <c r="B23" s="58"/>
      <c r="C23" s="60"/>
      <c r="D23" s="49"/>
      <c r="E23" s="81"/>
      <c r="F23" s="49" t="s">
        <v>188</v>
      </c>
      <c r="G23" s="58"/>
      <c r="H23" s="60"/>
      <c r="I23" s="49"/>
    </row>
    <row r="24" spans="1:9">
      <c r="A24" s="49" t="s">
        <v>189</v>
      </c>
      <c r="B24" s="58"/>
      <c r="C24" s="60"/>
      <c r="D24" s="49"/>
      <c r="E24" s="81"/>
      <c r="F24" s="49" t="s">
        <v>190</v>
      </c>
      <c r="G24" s="58"/>
      <c r="H24" s="60"/>
      <c r="I24" s="49"/>
    </row>
    <row r="25" spans="1:9">
      <c r="A25" s="49" t="s">
        <v>191</v>
      </c>
      <c r="B25" s="58"/>
      <c r="C25" s="60"/>
      <c r="D25" s="49"/>
      <c r="E25" s="81"/>
      <c r="F25" s="49" t="s">
        <v>192</v>
      </c>
      <c r="G25" s="58"/>
      <c r="H25" s="60"/>
      <c r="I25" s="49"/>
    </row>
    <row r="26" spans="1:9">
      <c r="A26" s="49" t="s">
        <v>193</v>
      </c>
      <c r="B26" s="58"/>
      <c r="C26" s="60"/>
      <c r="D26" s="49"/>
      <c r="E26" s="81"/>
      <c r="F26" s="49" t="s">
        <v>194</v>
      </c>
      <c r="G26" s="58"/>
      <c r="H26" s="60"/>
      <c r="I26" s="49"/>
    </row>
    <row r="27" spans="1:9">
      <c r="A27" s="49" t="s">
        <v>195</v>
      </c>
      <c r="B27" s="58"/>
      <c r="C27" s="60"/>
      <c r="D27" s="49"/>
      <c r="E27" s="81"/>
      <c r="F27" s="49" t="s">
        <v>196</v>
      </c>
      <c r="G27" s="58"/>
      <c r="H27" s="60"/>
      <c r="I27" s="49"/>
    </row>
    <row r="28" spans="1:9">
      <c r="A28" s="49" t="s">
        <v>197</v>
      </c>
      <c r="B28" s="58"/>
      <c r="C28" s="60"/>
      <c r="D28" s="49"/>
      <c r="E28" s="81"/>
      <c r="F28" s="49" t="s">
        <v>198</v>
      </c>
      <c r="G28" s="58"/>
      <c r="H28" s="60"/>
      <c r="I28" s="49"/>
    </row>
    <row r="29" spans="1:9">
      <c r="A29" s="49" t="s">
        <v>199</v>
      </c>
      <c r="B29" s="58"/>
      <c r="C29" s="60"/>
      <c r="D29" s="49"/>
      <c r="E29" s="81"/>
      <c r="F29" s="49" t="s">
        <v>200</v>
      </c>
      <c r="G29" s="58"/>
      <c r="H29" s="60"/>
      <c r="I29" s="49"/>
    </row>
    <row r="30" spans="1:9">
      <c r="A30" s="62" t="s">
        <v>201</v>
      </c>
      <c r="B30" s="77"/>
      <c r="C30" s="63"/>
      <c r="D30" s="62"/>
      <c r="E30" s="28"/>
      <c r="F30" s="62" t="s">
        <v>202</v>
      </c>
      <c r="G30" s="77"/>
      <c r="H30" s="63"/>
      <c r="I30" s="62"/>
    </row>
    <row r="31" ht="18" customHeight="1" spans="1:9">
      <c r="A31" s="47" t="s">
        <v>203</v>
      </c>
      <c r="B31" s="47" t="s">
        <v>145</v>
      </c>
      <c r="C31" s="50">
        <f>SUM(C7:C10)</f>
        <v>966152.55</v>
      </c>
      <c r="D31" s="83"/>
      <c r="E31" s="47"/>
      <c r="F31" s="47" t="s">
        <v>205</v>
      </c>
      <c r="G31" s="47" t="s">
        <v>145</v>
      </c>
      <c r="H31" s="50">
        <f>SUM(H7:H9)</f>
        <v>4111790.05</v>
      </c>
      <c r="I31" s="83"/>
    </row>
    <row r="32" ht="12.75" customHeight="1" spans="1:9">
      <c r="A32" s="52" t="s">
        <v>279</v>
      </c>
      <c r="B32" s="52"/>
      <c r="C32" s="64"/>
      <c r="D32" s="52"/>
      <c r="E32" s="52"/>
      <c r="F32" s="52"/>
      <c r="G32" s="52"/>
      <c r="H32" s="64"/>
      <c r="I32" s="52"/>
    </row>
    <row r="33" ht="12.75" customHeight="1" spans="1:9">
      <c r="A33" s="14" t="s">
        <v>92</v>
      </c>
      <c r="B33" s="14"/>
      <c r="C33" s="65"/>
      <c r="D33" s="14"/>
      <c r="E33" s="14"/>
      <c r="F33" s="14"/>
      <c r="G33" s="14"/>
      <c r="H33" s="65"/>
      <c r="I33" s="14"/>
    </row>
    <row r="34" ht="12.75" customHeight="1" spans="1:9">
      <c r="A34" s="14" t="s">
        <v>207</v>
      </c>
      <c r="B34" s="14"/>
      <c r="C34" s="65"/>
      <c r="D34" s="14"/>
      <c r="E34" s="14"/>
      <c r="F34" s="14"/>
      <c r="G34" s="14"/>
      <c r="H34" s="65"/>
      <c r="I34" s="14"/>
    </row>
  </sheetData>
  <mergeCells count="8">
    <mergeCell ref="A1:I1"/>
    <mergeCell ref="B4:C4"/>
    <mergeCell ref="D4:F4"/>
    <mergeCell ref="B5:D5"/>
    <mergeCell ref="G5:I5"/>
    <mergeCell ref="A32:I32"/>
    <mergeCell ref="A33:I33"/>
    <mergeCell ref="A34:I34"/>
  </mergeCells>
  <printOptions horizontalCentered="1"/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封面2019nb</vt:lpstr>
      <vt:lpstr>目录2019nb</vt:lpstr>
      <vt:lpstr>医疗资2019nb01</vt:lpstr>
      <vt:lpstr>医疗2019nb02</vt:lpstr>
      <vt:lpstr>医疗暂2019nb03</vt:lpstr>
      <vt:lpstr>其医资2019nb04</vt:lpstr>
      <vt:lpstr>其医收支2019nb05-1</vt:lpstr>
      <vt:lpstr>其医收支2019nb05-2</vt:lpstr>
      <vt:lpstr>其医暂2019nb06</vt:lpstr>
      <vt:lpstr>居民资2019nb07</vt:lpstr>
      <vt:lpstr>居民收支2019nb08</vt:lpstr>
      <vt:lpstr>居民医疗暂2019n09</vt:lpstr>
      <vt:lpstr>生育资2019nb10</vt:lpstr>
      <vt:lpstr>生育2019nb11</vt:lpstr>
      <vt:lpstr>生育暂2019nb12</vt:lpstr>
      <vt:lpstr>封闭资2019nbf01</vt:lpstr>
      <vt:lpstr>封闭收支2019nbf02</vt:lpstr>
      <vt:lpstr>封闭其医收支2019nbf03-1</vt:lpstr>
      <vt:lpstr>封闭其医收支2019nbf03-2</vt:lpstr>
      <vt:lpstr>封闭生育收支2019nbf04</vt:lpstr>
      <vt:lpstr>补充资料表一2019nbb01</vt:lpstr>
      <vt:lpstr>补充资料表二2019nbb02</vt:lpstr>
      <vt:lpstr>补充资料表三2019nbb03</vt:lpstr>
      <vt:lpstr>补充资料表四2019nb04</vt:lpstr>
      <vt:lpstr>补充资料表五2019nbb05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2020-03-20T14:34:00Z</dcterms:created>
  <dcterms:modified xsi:type="dcterms:W3CDTF">2020-03-20T07:10:43Z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