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第五批" sheetId="1" r:id="rId1"/>
  </sheets>
  <definedNames>
    <definedName name="_xlnm._FilterDatabase" localSheetId="0" hidden="1">第五批!$A$1:$P$74</definedName>
    <definedName name="_xlnm.Print_Titles" localSheetId="0">第五批!$1:$3</definedName>
    <definedName name="_xlnm.Print_Area" localSheetId="0">第五批!$A$1:$P$74</definedName>
  </definedNames>
  <calcPr calcId="144525"/>
</workbook>
</file>

<file path=xl/sharedStrings.xml><?xml version="1.0" encoding="utf-8"?>
<sst xmlns="http://schemas.openxmlformats.org/spreadsheetml/2006/main" count="514" uniqueCount="330">
  <si>
    <t>金寨县2022年第五批财政衔接资金暨第五批统筹整合财政涉农资金项目计划</t>
  </si>
  <si>
    <t>序号</t>
  </si>
  <si>
    <t>项目名称</t>
  </si>
  <si>
    <t>建设单位及负责人</t>
  </si>
  <si>
    <t>实施地点</t>
  </si>
  <si>
    <t>资金计划（万元）</t>
  </si>
  <si>
    <t>主要建设内容</t>
  </si>
  <si>
    <t>补助标准</t>
  </si>
  <si>
    <t>建设期限</t>
  </si>
  <si>
    <t>绩效目标</t>
  </si>
  <si>
    <t>联农带农机制</t>
  </si>
  <si>
    <t>项目主管
部门</t>
  </si>
  <si>
    <t>产业支持方式</t>
  </si>
  <si>
    <t>备注</t>
  </si>
  <si>
    <t>合计</t>
  </si>
  <si>
    <t>中央衔
接资金</t>
  </si>
  <si>
    <t>省级衔
接资金</t>
  </si>
  <si>
    <t>整合资金</t>
  </si>
  <si>
    <t>合  计</t>
  </si>
  <si>
    <t>一</t>
  </si>
  <si>
    <t>彩票公益金项目</t>
  </si>
  <si>
    <t>梅山镇小南京村产业基础设施建设项目</t>
  </si>
  <si>
    <t>梅山镇政府
郑文</t>
  </si>
  <si>
    <t>小南京村</t>
  </si>
  <si>
    <t>建设大棚32亩，配套排涝灌溉水渠13500米；新建排涝渠350米，整治排涝渠1500米；建设沥青道路1600米、宽4米；改造农产品展销中心1处；维修栈道1000米，护栏400米等；建设新时代文明实践广场1800平方米，灌渠340米以及周边人居环境整治等（与第三批结余资金200万元合并使用）</t>
  </si>
  <si>
    <t>沥青道路330元/平方米，标准化大棚4万元/亩，文明实践广场300元/平方米，栈道160元/米，灌渠300元/米</t>
  </si>
  <si>
    <t>2022年7-12月</t>
  </si>
  <si>
    <t>受益1500人，其中脱贫人口110人，项目使用年限8年</t>
  </si>
  <si>
    <t>通过农业务工等方式带动群众增收</t>
  </si>
  <si>
    <t>县农业农村局</t>
  </si>
  <si>
    <t>政府投资</t>
  </si>
  <si>
    <t>白塔畈林岗道路及附属工程建设项目</t>
  </si>
  <si>
    <t>白塔畈镇政府陈伯权</t>
  </si>
  <si>
    <t>中心村
大岗村</t>
  </si>
  <si>
    <t>建设沥青道路2100米、宽5米，污水管网1900米，污水处理站1座，排水沟长500米，生态停车场4800平方米等配套设施；改造林地700亩等</t>
  </si>
  <si>
    <t>沥青道路2600元/米，污水管网 800元/米</t>
  </si>
  <si>
    <t>受益360人，其中脱贫人口40人，项目使用年限10年</t>
  </si>
  <si>
    <t>改善群众生产生活出行条件</t>
  </si>
  <si>
    <t>县交通局</t>
  </si>
  <si>
    <t>白塔畈蔬菜基地建设项目</t>
  </si>
  <si>
    <t>新建越冬大棚25个，露天蔬菜基地500亩，基地排水沟1500米，取水井1座及给水管道1900米；建箱式变电站1座及产业配套设施，蔬菜种植技术推广与培训等</t>
  </si>
  <si>
    <t>越冬大棚250元/平方米</t>
  </si>
  <si>
    <t>受益500人，其中脱贫人口110人</t>
  </si>
  <si>
    <t>资产收益</t>
  </si>
  <si>
    <t>白塔畈镇光慈展厅环境提升工程</t>
  </si>
  <si>
    <t>白大街道</t>
  </si>
  <si>
    <t>蒋光慈革命烈士展厅外部喷真石漆及环境整治，光慈讲堂建筑面积960平方米改造装修提升等（与第三批结余资金60万元合并使用）</t>
  </si>
  <si>
    <t>1250元/平方米</t>
  </si>
  <si>
    <t>受益200人，其中脱贫人口20人</t>
  </si>
  <si>
    <t>发展乡村旅游，带动群众增收</t>
  </si>
  <si>
    <t>县文旅体育局</t>
  </si>
  <si>
    <t>花石乡大湾村特色产业项目</t>
  </si>
  <si>
    <t>花石乡政府
芦鑫</t>
  </si>
  <si>
    <t>大湾村</t>
  </si>
  <si>
    <t>新建产品加工体验、展销与直播综合服务中心1800平方米；安装旅游信息查询系统、充电设施等公共服务设施等</t>
  </si>
  <si>
    <t>2780元/平方米</t>
  </si>
  <si>
    <t>受益3778人，其中脱贫人口707人，项目使用年限10年</t>
  </si>
  <si>
    <t>通过务工就业等方式带动群众增收</t>
  </si>
  <si>
    <t>安徽省工委驻地旧址革命文物展陈项目</t>
  </si>
  <si>
    <t>县文旅体育局洪潮</t>
  </si>
  <si>
    <t>安徽省工委驻地旧址革命文物展陈约1500平方米</t>
  </si>
  <si>
    <t>530元/平方米</t>
  </si>
  <si>
    <t>二</t>
  </si>
  <si>
    <t>产业发展</t>
  </si>
  <si>
    <t>（一）</t>
  </si>
  <si>
    <t>农业产业</t>
  </si>
  <si>
    <t>农产品质量提升</t>
  </si>
  <si>
    <t>县农业农村局李杰</t>
  </si>
  <si>
    <t>全县</t>
  </si>
  <si>
    <t>追加“两个替代”资金</t>
  </si>
  <si>
    <t>有机肥补助50%</t>
  </si>
  <si>
    <t>2022年7月-9月</t>
  </si>
  <si>
    <t>受益脱贫户120人</t>
  </si>
  <si>
    <t>提升农产品品质，促进群众增收</t>
  </si>
  <si>
    <t>养蚕设施奖补项目</t>
  </si>
  <si>
    <t>采取先建后补方式对主体、大户建设的养蚕大棚和小蚕共育室等给予补助</t>
  </si>
  <si>
    <t>小蚕共育室补助800元/平方米
养蚕大棚补助80元/平方米</t>
  </si>
  <si>
    <t>2022年1月-11月</t>
  </si>
  <si>
    <t>受益脱贫户30人，项目使用年限8年</t>
  </si>
  <si>
    <t>通过扩大生产带动群众增收</t>
  </si>
  <si>
    <t>财政奖补</t>
  </si>
  <si>
    <t>农产品三品一标认证奖补</t>
  </si>
  <si>
    <t>农产品绿色认证、有机认证奖补（不包括茶叶有机认证）</t>
  </si>
  <si>
    <t>补助1-3万元/证</t>
  </si>
  <si>
    <t>受益脱贫户200人</t>
  </si>
  <si>
    <t>提高农产品品质，促进群众增收</t>
  </si>
  <si>
    <t>三湾村茶叶加工厂附属设施</t>
  </si>
  <si>
    <t>三湾村</t>
  </si>
  <si>
    <t>新建茶厂附属用房300平方米及配套设施</t>
  </si>
  <si>
    <t>厂房成本1300元/平方米</t>
  </si>
  <si>
    <t>受益脱贫人口40人，项目使用年限10年</t>
  </si>
  <si>
    <t>促进产业发展，带动村集体、群众增收</t>
  </si>
  <si>
    <t>徐冲村农产品加工及电商建设项目</t>
  </si>
  <si>
    <t>徐冲村</t>
  </si>
  <si>
    <t>建设农产品电商直播及配套基础设施，以投资收益方式支持农产品深加工建设</t>
  </si>
  <si>
    <t>100万元</t>
  </si>
  <si>
    <t>受益脱贫人口34人，项目使用年限10年</t>
  </si>
  <si>
    <t>白塔畈镇农产品生产基地标准化改造项目</t>
  </si>
  <si>
    <t>龚店等3个村</t>
  </si>
  <si>
    <t>实施农田宜机化改造1000亩（大岗村、龚店村、刘冲村）</t>
  </si>
  <si>
    <t>4500元/亩</t>
  </si>
  <si>
    <t>促进产业发展，带动群众增收</t>
  </si>
  <si>
    <t>刘冲村茶叶加工厂改造项目</t>
  </si>
  <si>
    <t>刘冲村</t>
  </si>
  <si>
    <t>改建刘冲村茶叶加工厂用于菊花加工，增加烘干锅炉等生产设施</t>
  </si>
  <si>
    <t>60万元</t>
  </si>
  <si>
    <t>受益脱贫人口30人，项目使用年限10年</t>
  </si>
  <si>
    <t>光慈冷储库改扩建项目</t>
  </si>
  <si>
    <t>光慈村</t>
  </si>
  <si>
    <t>增加-32℃制冷设备机组一套</t>
  </si>
  <si>
    <t>15万元</t>
  </si>
  <si>
    <t>受益脱贫人口15人，项目使用年限5年</t>
  </si>
  <si>
    <t>茅坪茶厂附属工程</t>
  </si>
  <si>
    <t>青山镇政府
黄文新</t>
  </si>
  <si>
    <t>茅坪村</t>
  </si>
  <si>
    <t>新建管理用房210平方米，配套水电、地面硬化等</t>
  </si>
  <si>
    <t>1300元/平方米</t>
  </si>
  <si>
    <t>受益脱贫人口150人，项目使用年限10年</t>
  </si>
  <si>
    <t>张冲村冷库建设项目</t>
  </si>
  <si>
    <t>流波䃥镇政府朱永章</t>
  </si>
  <si>
    <t>张冲村</t>
  </si>
  <si>
    <t>新建农产品冷藏保鲜库60平方米</t>
  </si>
  <si>
    <t>2000元/平方米</t>
  </si>
  <si>
    <t>受益脱贫人口30人，项目使用年限8年</t>
  </si>
  <si>
    <t>杨山村农产品加工项目</t>
  </si>
  <si>
    <t>天堂寨镇政府杜继铁</t>
  </si>
  <si>
    <t>杨山村</t>
  </si>
  <si>
    <t>改造标准化食品加工厂房637平方米</t>
  </si>
  <si>
    <t>吴畈黄牛养殖场配套工程项目</t>
  </si>
  <si>
    <t>吴家店镇政府赵海龙</t>
  </si>
  <si>
    <t>吴畈村</t>
  </si>
  <si>
    <t>新建护岸30米，垃圾堆放棚1座，取水井1座、围栏150米等</t>
  </si>
  <si>
    <t>混凝土700元/立方米</t>
  </si>
  <si>
    <t>受益脱贫人口5人，项目使用年限10年</t>
  </si>
  <si>
    <t>漆店茶厂附属工程</t>
  </si>
  <si>
    <t>斑竹园镇政府张万永</t>
  </si>
  <si>
    <t>漆店村</t>
  </si>
  <si>
    <t>新建护岸3处、平台108平方米、排水沟长60米、硬化场地288平方米、安装护栏20米等</t>
  </si>
  <si>
    <t>桥口农产品加工厂</t>
  </si>
  <si>
    <t>桥口村</t>
  </si>
  <si>
    <t>新建厂房2200平方米及配套设施（与斑竹园镇长岭关村、万何村、王氏祠村集体经济发展项目各100万元合并使用）</t>
  </si>
  <si>
    <t>受益脱贫人口50人，项目使用年限10年</t>
  </si>
  <si>
    <t>金山村马河农田护岸水毁修复项目</t>
  </si>
  <si>
    <t>金山村</t>
  </si>
  <si>
    <t>修复农田护岸250米</t>
  </si>
  <si>
    <t>通过改善生产条件，促进增产增收</t>
  </si>
  <si>
    <t>竹畈村有机绿色农产品储藏加工项目</t>
  </si>
  <si>
    <t>汤家汇镇政府熊德渠</t>
  </si>
  <si>
    <t>竹畈村</t>
  </si>
  <si>
    <t>新建厂房2000平方米，晒场1000平方米及供电等配套设施（与笔架山村、泗道河村、瓦屋基村集体经济发展项目各100万元合并使用）</t>
  </si>
  <si>
    <t>1600元/平方米</t>
  </si>
  <si>
    <t>受益脱贫人口100人，项目使用年限10年</t>
  </si>
  <si>
    <t>高湾村轨道运输机建设项目</t>
  </si>
  <si>
    <t>桃岭乡政府
陈茂娟</t>
  </si>
  <si>
    <t>高湾村</t>
  </si>
  <si>
    <t>建设茶园轨道运输机1000米</t>
  </si>
  <si>
    <t>25万元</t>
  </si>
  <si>
    <t>受益脱贫人口20人，项目使用年限5年</t>
  </si>
  <si>
    <t>（二）</t>
  </si>
  <si>
    <t>林业产业</t>
  </si>
  <si>
    <t>南水村毛竹加工厂附属设施工程</t>
  </si>
  <si>
    <t>南水村</t>
  </si>
  <si>
    <t>新建地磅、锅炉房、烘干房等附属设施</t>
  </si>
  <si>
    <t>地磅及基础13万元/台，锅炉设备7万元/套</t>
  </si>
  <si>
    <t>2022年8-11月</t>
  </si>
  <si>
    <t>受益脱贫人口55人，项目使用年限15年</t>
  </si>
  <si>
    <t>支持村集体经济发展，带动毛竹产业发展和群众增收</t>
  </si>
  <si>
    <t>县林业局</t>
  </si>
  <si>
    <t>洪冲村竹加工厂供电设施</t>
  </si>
  <si>
    <t>洪冲村</t>
  </si>
  <si>
    <t>新增变压器250千伏安变压器一座</t>
  </si>
  <si>
    <t>20万元/台</t>
  </si>
  <si>
    <t>受益脱贫人口50人，项目使用年限15年</t>
  </si>
  <si>
    <t>黄畈竹制品加工园产业配套工程</t>
  </si>
  <si>
    <t>黄畈村</t>
  </si>
  <si>
    <t>厂区硬化1500平方米、坡面治理3000平方米等</t>
  </si>
  <si>
    <t>混凝土700元/立方米、防撞墙400元/米、排水沟350元/米</t>
  </si>
  <si>
    <t>受益脱贫人口102人，项目使用年限15年</t>
  </si>
  <si>
    <t>带动毛竹产业发展和群众增收</t>
  </si>
  <si>
    <t>黄楼竹制品加工厂产业配套工程</t>
  </si>
  <si>
    <t>流波村</t>
  </si>
  <si>
    <t>新建排水沟长440米，埋设涵管40米，防护栏长480米等</t>
  </si>
  <si>
    <t>受益脱贫人口114人，项目使用年限15年</t>
  </si>
  <si>
    <t>（三）</t>
  </si>
  <si>
    <t>中药产业</t>
  </si>
  <si>
    <t>中药产业奖补项目</t>
  </si>
  <si>
    <t>县中药产业中心杜继甫</t>
  </si>
  <si>
    <t>追加中药产业奖补项目资金</t>
  </si>
  <si>
    <t>灵芝、桑黄3000元/亩、天麻、茯苓、黄精2000元/亩，新品种10万元/个，生产设备补助金额不超过15%</t>
  </si>
  <si>
    <t>2022年1-12月</t>
  </si>
  <si>
    <t>受益脱贫人口800人</t>
  </si>
  <si>
    <t>促进脱贫户中药材产品销售</t>
  </si>
  <si>
    <t>县中药产业中心</t>
  </si>
  <si>
    <t>（四）</t>
  </si>
  <si>
    <t>农村电商</t>
  </si>
  <si>
    <t>电商网上销售金寨农产品暨电商快递发货奖补</t>
  </si>
  <si>
    <t>县科商经信局汪光毅</t>
  </si>
  <si>
    <t>支持电商网上销售金寨农产品和电商农产品快递发货</t>
  </si>
  <si>
    <t>按不超过10%予以奖补</t>
  </si>
  <si>
    <t>2021年9月-2022年8月</t>
  </si>
  <si>
    <t>受益脱贫人口5000人以上，项目使用年限1年</t>
  </si>
  <si>
    <t>带动脱贫户网销产品</t>
  </si>
  <si>
    <t>县科商
经信局</t>
  </si>
  <si>
    <t>（五）</t>
  </si>
  <si>
    <t>村集体经济</t>
  </si>
  <si>
    <t>笔架山村集体经济项目</t>
  </si>
  <si>
    <t>以投资收益方式支持竹畈村有机绿色农产品储藏加工项目建设</t>
  </si>
  <si>
    <t>100万元/村</t>
  </si>
  <si>
    <t>2022年7月-11月</t>
  </si>
  <si>
    <t>支持产业发展，促进村集体增收</t>
  </si>
  <si>
    <t>县委组
织部</t>
  </si>
  <si>
    <t>投资收益</t>
  </si>
  <si>
    <t>泗道河村集体经济项目</t>
  </si>
  <si>
    <t>瓦屋基村集体经济项目</t>
  </si>
  <si>
    <t>受益脱贫人口28人，项目使用年限10年</t>
  </si>
  <si>
    <t>长岭关村集体经济项目</t>
  </si>
  <si>
    <t>以投资收益方式支持桥口农产品加工厂项目建设</t>
  </si>
  <si>
    <t>受益脱贫人口35人，项目使用年限10年</t>
  </si>
  <si>
    <t>万何村集体经济项</t>
  </si>
  <si>
    <t>受益脱贫人口25人，项目使用年限10年</t>
  </si>
  <si>
    <t>王氏祠村集体经济项</t>
  </si>
  <si>
    <t>三</t>
  </si>
  <si>
    <t>基础设施建设项目</t>
  </si>
  <si>
    <t>村组道路项目</t>
  </si>
  <si>
    <t>现代农业产业园环湖大道项目</t>
  </si>
  <si>
    <t>油坊店乡政府邓春晖</t>
  </si>
  <si>
    <t>油店等村</t>
  </si>
  <si>
    <t>建设长5757米、宽6.5米、厚0.1米沥青混凝土路面（与金乡振组〔2021〕3号、金乡振组〔2022〕4号文件下达的现代农业产业园环湖大道项目资金合并使用）</t>
  </si>
  <si>
    <t>200万/公里</t>
  </si>
  <si>
    <t>2022年6-10月</t>
  </si>
  <si>
    <t>受益脱贫人口162人，项目使用年限10年</t>
  </si>
  <si>
    <t>水利设施建设</t>
  </si>
  <si>
    <t>鲜花岭水毁河堤应急修复工程</t>
  </si>
  <si>
    <t>麻埠镇政府
陈德品</t>
  </si>
  <si>
    <t>鲜花岭
街道</t>
  </si>
  <si>
    <t>水泥桩1850米、钢板桩79吨，浇筑混凝土166立方米，块石镶面85平方米等（与水利救灾资金合并使用）</t>
  </si>
  <si>
    <t>受益脱贫人口76人，项目使用年限15年</t>
  </si>
  <si>
    <t>改善了脱贫户生产生活出行条件</t>
  </si>
  <si>
    <t>县水利局</t>
  </si>
  <si>
    <t>提前实施</t>
  </si>
  <si>
    <t>曹畈村供水保障工程</t>
  </si>
  <si>
    <t>南溪镇政府
施海军</t>
  </si>
  <si>
    <t>曹畈村</t>
  </si>
  <si>
    <t>增压站1座，配水管网等</t>
  </si>
  <si>
    <t>混凝土700元/立方米;Pe管材平均50元/米</t>
  </si>
  <si>
    <t>受益脱贫人口15人，项目使用年限15年</t>
  </si>
  <si>
    <t>保障提升群众饮水安全状况</t>
  </si>
  <si>
    <t>槐树湾乡饮水安全保障提升工程</t>
  </si>
  <si>
    <t>槐树湾乡政府高大连</t>
  </si>
  <si>
    <t>兴田等
4个村</t>
  </si>
  <si>
    <t>混凝土700元/立方米;Pe管材平均20元/米</t>
  </si>
  <si>
    <t>受益脱贫人口650人，项目使用年限15年</t>
  </si>
  <si>
    <t>斗林村黄泥组供水保障工程</t>
  </si>
  <si>
    <t>斗林村</t>
  </si>
  <si>
    <t>新建大口井、清水池1座及输配管道等</t>
  </si>
  <si>
    <t>混凝土700元/立方米;Pe管材平均30元/米</t>
  </si>
  <si>
    <t>受益脱贫人口12人，项目使用年限15年</t>
  </si>
  <si>
    <t>梁山村庙湾组供水保障工程</t>
  </si>
  <si>
    <t>全军乡政府
徐骏</t>
  </si>
  <si>
    <t>梁山村</t>
  </si>
  <si>
    <t>新建圆形大口井1座，输水管网等</t>
  </si>
  <si>
    <t>受益脱贫人口9人，项目使用年限15年</t>
  </si>
  <si>
    <t>人居环境整治</t>
  </si>
  <si>
    <t>徐冲村美丽宜居自然村庄建设项目</t>
  </si>
  <si>
    <t>铺设透水砖785平方米，卵石路面330平方米，柴棚15个，鸡棚12个，花池370米，竹篱笆2600米，墙面彩绘110平方米，墙面抹灰300平方米，乳胶漆粉刷660平方米，栽树140棵，浆砌块石砌筑75立方米，排水沟400米，护岸165立方米等</t>
  </si>
  <si>
    <t>每个自然村庄30万元</t>
  </si>
  <si>
    <t>受益脱贫人口87人，项目使用年限10年</t>
  </si>
  <si>
    <t>改善脱贫户生活条件，提升生活质量</t>
  </si>
  <si>
    <t>县茶美
中心</t>
  </si>
  <si>
    <t>项冲村美丽宜居自然村庄建设项目</t>
  </si>
  <si>
    <t>项冲村</t>
  </si>
  <si>
    <t>生态停车位5个，柴棚6个，垃圾分类亭1个，矮墙245米，1.5米宽步道125米，栽树20棵，花坛3座，翻新花坛1座，道路125米，雨水排水管34米，雨水收集井4个，透水砖铺贴143平方米等</t>
  </si>
  <si>
    <t>郭店村美丽宜居自然村庄建设项目</t>
  </si>
  <si>
    <t>郭店村</t>
  </si>
  <si>
    <t>路灯14座，花坛12座，篱笆203米，地面硬化84平方米，排水沟170米，清理排水沟64米，沉沙池1座，撒花籽210平方米等</t>
  </si>
  <si>
    <t>黄河村美丽宜居自然村庄建设项目</t>
  </si>
  <si>
    <t>黄河村</t>
  </si>
  <si>
    <t>新建栅栏2000米，道路1000平方米，护岸300米，排水沟150米，停车位500平方米，防雨棚300平方米，路灯20盏，乡风文明文化墙2处，村庄标识1处等</t>
  </si>
  <si>
    <t>受益脱贫人口72人，项目使用年限10年</t>
  </si>
  <si>
    <t>渔潭村美丽宜居自然村庄建设项目</t>
  </si>
  <si>
    <t>渔潭村</t>
  </si>
  <si>
    <t>污水处理池1座及配套管网，排水沟12米，围栏2处及边角硬化，道路修复50平方米，村庄连接路100平方米，防雨棚400平方米，栅栏1500米，路灯5盏，乡风文明文化墙1处，村庄标识1处等</t>
  </si>
  <si>
    <t>包畈村美丽宜居自然村庄建设项目</t>
  </si>
  <si>
    <t>包畈村</t>
  </si>
  <si>
    <t>停车位150平方米，花池118米，矮墙32米，标识牌1处，围墙162米，排水沟18米，栅栏650米，鸡舍、柴棚等</t>
  </si>
  <si>
    <t>街道村美丽宜居自然村庄建设项目</t>
  </si>
  <si>
    <t>街道村</t>
  </si>
  <si>
    <t>卵石汀步45平方米，栅栏20米，树池3座，围栏292米，围墙164米，硬化165平方米，停车位165平方米，柴棚49.5平方米，护岸55立方米，步道长57米、宽1.2米等</t>
  </si>
  <si>
    <t>受益脱贫人口20人，项目使用年限10年</t>
  </si>
  <si>
    <t>漆店村美丽宜居自然村庄建设项目</t>
  </si>
  <si>
    <t>护栏130米，斜插转69米，路面修复116平方米，硬化56平方米，围墙142.5米，贴砖59平方米，树池3座，花池60米，排水沟107米，步道长345米、宽1.5米，围栏76米，停车场55平方米，侧石7.5米，护栏402米，块石汀步22米，棚45平方米等</t>
  </si>
  <si>
    <t>长岭关村美丽宜居自然村庄建设项目</t>
  </si>
  <si>
    <t>长岭关村</t>
  </si>
  <si>
    <t>围墙291.5米，路面547平方米，植草砖64平方米，围栏89米，护栏162米，侧石128米，棚131平方米，排水沟129米，树池25.6米，护栏长130米，贴砖52.36平方米，卵石树池3座等</t>
  </si>
  <si>
    <t>泗道河村美丽宜居自然村庄建设项目</t>
  </si>
  <si>
    <t>泗道河村</t>
  </si>
  <si>
    <t>围栏122米，挡墙81立方米，步道2042平方米，壁灯1套，石凳，石桌1套，地面硬化60平方米，护栏38米，标识6个，柴棚4354米，鸡棚围栏4350米，竹质围栏7000米， 宣传牌3个等</t>
  </si>
  <si>
    <t>受益脱贫人口275人，项目使用年限10年</t>
  </si>
  <si>
    <t>大湾村美丽宜居自然村庄建设项目</t>
  </si>
  <si>
    <t>围墙683米；硬化277平方米；停车位220平方米；护栏1431米，排水沟293米；柴棚49.5平方米；护岸55立方米；道长587平方米，树池16座，花池140米，微景观6处等</t>
  </si>
  <si>
    <t>受益脱贫人口90人，项目使用年限10年</t>
  </si>
  <si>
    <t>全军村美丽宜居自然村庄建设项目</t>
  </si>
  <si>
    <t>全军村</t>
  </si>
  <si>
    <t>铺设透水砖120平方米，防雨棚20平方米，路面修复108平方米，长廊修复20米，污水处理站维修1座，停车位520平方米，老旧文化墙50平方米，挡墙42.25立方米，微田园1000米，中心村庄巷道整理20处，砖墙120平方米，路面修复100平方米，10平方米公厕化粪池及湿地1座等</t>
  </si>
  <si>
    <t>受益脱贫人口179人，项目使用年限10年</t>
  </si>
  <si>
    <t>梁山村美丽宜居自然村庄建设项目</t>
  </si>
  <si>
    <t>篱笆长5375米，挡墙83米，防撞墙57米，路灯14盏，村庄标识3座，排水沟253米，20平方米人工湿地1座，柴棚425平方米，路面修复360平方米，停车位125平方米，步道43平方米，透水砖786平方米，立面改造2800平方米，绿化池长156米、高0.3米，步道300平方米等</t>
  </si>
  <si>
    <t>受益脱贫人口197人，项目使用年限10年</t>
  </si>
  <si>
    <t>熊家河村美丽宜居自然村庄建设项目</t>
  </si>
  <si>
    <t>熊家河村</t>
  </si>
  <si>
    <t>维修自来水管道900米，更换破损井盖20个，挡土墙21立方米，透水砖114平方米，围墙58米，砖墙砌筑33平方米，防护墙38米，护栏26米，微田园100米，杂物棚150米等</t>
  </si>
  <si>
    <t>受益脱贫人口142人，项目使用年限10年</t>
  </si>
  <si>
    <t>四</t>
  </si>
  <si>
    <t>教育帮扶项目</t>
  </si>
  <si>
    <t>雨露计划</t>
  </si>
  <si>
    <t>县乡村振兴局黄劲松</t>
  </si>
  <si>
    <t>给予中职高职建档立卡脱贫户、监测户家庭学生资助</t>
  </si>
  <si>
    <t>每学期1500元</t>
  </si>
  <si>
    <t>2022年1-11月</t>
  </si>
  <si>
    <t>受益脱贫人口1533人次，人均增收1500元</t>
  </si>
  <si>
    <t>资助脱贫学生中职高职教育，提高就业能力，增加就业收入</t>
  </si>
  <si>
    <t>县乡村振兴局</t>
  </si>
  <si>
    <t>五</t>
  </si>
  <si>
    <t>项目管理费</t>
  </si>
  <si>
    <t>县财政局
陈贤禄</t>
  </si>
  <si>
    <t>项目勘察设计和监理费</t>
  </si>
  <si>
    <t>工程造价的3%左右</t>
  </si>
  <si>
    <t>受益脱贫人口10000人</t>
  </si>
  <si>
    <t>保障项目建设成效</t>
  </si>
  <si>
    <t>县财政局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</si>
</sst>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等线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/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1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城口" xfId="5"/>
    <cellStyle name="常规 11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2 13" xfId="33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 38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10 2" xfId="54"/>
    <cellStyle name="60% - 强调文字颜色 6" xfId="55" builtinId="52"/>
    <cellStyle name="常规 17" xfId="56"/>
    <cellStyle name="常规 14" xfId="57"/>
    <cellStyle name="常规 11 2" xfId="58"/>
    <cellStyle name="常规 13" xfId="59"/>
    <cellStyle name="常规 2" xfId="60"/>
    <cellStyle name="常规 3" xfId="61"/>
    <cellStyle name="常规_Sheet1_1" xfId="62"/>
    <cellStyle name="常规 14 2" xfId="63"/>
    <cellStyle name="常规_附表-全省贫困村自来水普及情况统计表_金寨县扶贫规划—农饮附表 (改）" xfId="64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5"/>
  <sheetViews>
    <sheetView tabSelected="1" zoomScale="82" zoomScaleNormal="82" workbookViewId="0">
      <selection activeCell="L22" sqref="L22"/>
    </sheetView>
  </sheetViews>
  <sheetFormatPr defaultColWidth="9" defaultRowHeight="14.4"/>
  <cols>
    <col min="1" max="1" width="6.93333333333333" style="4" customWidth="1"/>
    <col min="2" max="2" width="17.25" style="5" customWidth="1"/>
    <col min="3" max="3" width="11.625" style="4" customWidth="1"/>
    <col min="4" max="4" width="8.675" style="4" customWidth="1"/>
    <col min="5" max="5" width="8.58333333333333" style="4" customWidth="1"/>
    <col min="6" max="8" width="8.38333333333333" style="4" customWidth="1"/>
    <col min="9" max="9" width="36.5" style="5" customWidth="1"/>
    <col min="10" max="10" width="12.6583333333333" style="5" customWidth="1"/>
    <col min="11" max="11" width="8.875" style="6" customWidth="1"/>
    <col min="12" max="13" width="16" style="5" customWidth="1"/>
    <col min="14" max="14" width="8.375" style="6" customWidth="1"/>
    <col min="15" max="15" width="7.5" style="6" customWidth="1"/>
    <col min="16" max="16" width="5.29166666666667" style="6" customWidth="1"/>
    <col min="17" max="21" width="12.8" style="4"/>
    <col min="22" max="16384" width="9" style="4"/>
  </cols>
  <sheetData>
    <row r="1" ht="44" customHeight="1" spans="1:16">
      <c r="A1" s="7" t="s">
        <v>0</v>
      </c>
      <c r="B1" s="8"/>
      <c r="C1" s="7"/>
      <c r="D1" s="7"/>
      <c r="E1" s="7"/>
      <c r="F1" s="7"/>
      <c r="G1" s="7"/>
      <c r="H1" s="7"/>
      <c r="I1" s="8"/>
      <c r="J1" s="8"/>
      <c r="K1" s="7"/>
      <c r="L1" s="8"/>
      <c r="M1" s="8"/>
      <c r="N1" s="7"/>
      <c r="O1" s="7"/>
      <c r="P1" s="7"/>
    </row>
    <row r="2" s="1" customFormat="1" ht="28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/>
      <c r="G2" s="9"/>
      <c r="H2" s="9"/>
      <c r="I2" s="9" t="s">
        <v>6</v>
      </c>
      <c r="J2" s="9" t="s">
        <v>7</v>
      </c>
      <c r="K2" s="9" t="s">
        <v>8</v>
      </c>
      <c r="L2" s="9" t="s">
        <v>9</v>
      </c>
      <c r="M2" s="17" t="s">
        <v>10</v>
      </c>
      <c r="N2" s="9" t="s">
        <v>11</v>
      </c>
      <c r="O2" s="9" t="s">
        <v>12</v>
      </c>
      <c r="P2" s="9" t="s">
        <v>13</v>
      </c>
    </row>
    <row r="3" s="1" customFormat="1" ht="33" customHeight="1" spans="1:16">
      <c r="A3" s="9"/>
      <c r="B3" s="9"/>
      <c r="C3" s="9"/>
      <c r="D3" s="9"/>
      <c r="E3" s="9" t="s">
        <v>14</v>
      </c>
      <c r="F3" s="9" t="s">
        <v>15</v>
      </c>
      <c r="G3" s="9" t="s">
        <v>16</v>
      </c>
      <c r="H3" s="9" t="s">
        <v>17</v>
      </c>
      <c r="I3" s="9"/>
      <c r="J3" s="9"/>
      <c r="K3" s="9"/>
      <c r="L3" s="9"/>
      <c r="M3" s="18"/>
      <c r="N3" s="9"/>
      <c r="O3" s="9"/>
      <c r="P3" s="9"/>
    </row>
    <row r="4" s="2" customFormat="1" ht="32" customHeight="1" spans="1:20">
      <c r="A4" s="10"/>
      <c r="B4" s="9" t="s">
        <v>18</v>
      </c>
      <c r="C4" s="9"/>
      <c r="D4" s="9"/>
      <c r="E4" s="9">
        <f>E5+E12+E47+E71+E73</f>
        <v>9857.2</v>
      </c>
      <c r="F4" s="9">
        <f>F5+F12+F47+F71+F73</f>
        <v>2000</v>
      </c>
      <c r="G4" s="9">
        <f>G5+G12+G47+G71+G73</f>
        <v>3000</v>
      </c>
      <c r="H4" s="9">
        <f>H5+H12+H47+H71+H73</f>
        <v>4857.2</v>
      </c>
      <c r="I4" s="11"/>
      <c r="J4" s="11"/>
      <c r="K4" s="9"/>
      <c r="L4" s="11"/>
      <c r="M4" s="11"/>
      <c r="N4" s="9"/>
      <c r="O4" s="9"/>
      <c r="P4" s="9"/>
      <c r="Q4" s="33"/>
      <c r="R4" s="33"/>
      <c r="S4" s="33"/>
      <c r="T4" s="33"/>
    </row>
    <row r="5" s="2" customFormat="1" ht="32" customHeight="1" spans="1:20">
      <c r="A5" s="10" t="s">
        <v>19</v>
      </c>
      <c r="B5" s="11" t="s">
        <v>20</v>
      </c>
      <c r="C5" s="9"/>
      <c r="D5" s="9"/>
      <c r="E5" s="9">
        <f>SUM(E6:E11)</f>
        <v>4000</v>
      </c>
      <c r="F5" s="9">
        <f>SUM(F6:F11)</f>
        <v>0</v>
      </c>
      <c r="G5" s="9">
        <f>SUM(G6:G11)</f>
        <v>0</v>
      </c>
      <c r="H5" s="9">
        <f>SUM(H6:H11)</f>
        <v>4000</v>
      </c>
      <c r="I5" s="11"/>
      <c r="J5" s="11"/>
      <c r="K5" s="9"/>
      <c r="L5" s="11"/>
      <c r="M5" s="11"/>
      <c r="N5" s="9"/>
      <c r="O5" s="9"/>
      <c r="P5" s="9"/>
      <c r="Q5" s="33"/>
      <c r="R5" s="33"/>
      <c r="S5" s="33"/>
      <c r="T5" s="33"/>
    </row>
    <row r="6" s="3" customFormat="1" ht="105" customHeight="1" spans="1:20">
      <c r="A6" s="12">
        <v>1</v>
      </c>
      <c r="B6" s="13" t="s">
        <v>21</v>
      </c>
      <c r="C6" s="14" t="s">
        <v>22</v>
      </c>
      <c r="D6" s="14" t="s">
        <v>23</v>
      </c>
      <c r="E6" s="14">
        <f t="shared" ref="E6:E11" si="0">SUM(F6:H6)</f>
        <v>700</v>
      </c>
      <c r="F6" s="14"/>
      <c r="G6" s="14"/>
      <c r="H6" s="14">
        <v>700</v>
      </c>
      <c r="I6" s="13" t="s">
        <v>24</v>
      </c>
      <c r="J6" s="14" t="s">
        <v>25</v>
      </c>
      <c r="K6" s="14" t="s">
        <v>26</v>
      </c>
      <c r="L6" s="13" t="s">
        <v>27</v>
      </c>
      <c r="M6" s="19" t="s">
        <v>28</v>
      </c>
      <c r="N6" s="14" t="s">
        <v>29</v>
      </c>
      <c r="O6" s="14" t="s">
        <v>30</v>
      </c>
      <c r="P6" s="14"/>
      <c r="Q6" s="34"/>
      <c r="R6" s="34"/>
      <c r="S6" s="34"/>
      <c r="T6" s="34"/>
    </row>
    <row r="7" s="3" customFormat="1" ht="57" customHeight="1" spans="1:20">
      <c r="A7" s="12">
        <v>2</v>
      </c>
      <c r="B7" s="13" t="s">
        <v>31</v>
      </c>
      <c r="C7" s="14" t="s">
        <v>32</v>
      </c>
      <c r="D7" s="14" t="s">
        <v>33</v>
      </c>
      <c r="E7" s="14">
        <f t="shared" si="0"/>
        <v>1460</v>
      </c>
      <c r="F7" s="14"/>
      <c r="G7" s="14"/>
      <c r="H7" s="14">
        <v>1460</v>
      </c>
      <c r="I7" s="13" t="s">
        <v>34</v>
      </c>
      <c r="J7" s="14" t="s">
        <v>35</v>
      </c>
      <c r="K7" s="14" t="s">
        <v>26</v>
      </c>
      <c r="L7" s="13" t="s">
        <v>36</v>
      </c>
      <c r="M7" s="19" t="s">
        <v>37</v>
      </c>
      <c r="N7" s="14" t="s">
        <v>38</v>
      </c>
      <c r="O7" s="14"/>
      <c r="P7" s="14"/>
      <c r="Q7" s="34"/>
      <c r="R7" s="34"/>
      <c r="S7" s="34"/>
      <c r="T7" s="34"/>
    </row>
    <row r="8" s="3" customFormat="1" ht="65" customHeight="1" spans="1:20">
      <c r="A8" s="12">
        <v>3</v>
      </c>
      <c r="B8" s="13" t="s">
        <v>39</v>
      </c>
      <c r="C8" s="14"/>
      <c r="D8" s="14"/>
      <c r="E8" s="14">
        <f t="shared" si="0"/>
        <v>1200</v>
      </c>
      <c r="F8" s="14"/>
      <c r="G8" s="14"/>
      <c r="H8" s="14">
        <v>1200</v>
      </c>
      <c r="I8" s="13" t="s">
        <v>40</v>
      </c>
      <c r="J8" s="14" t="s">
        <v>41</v>
      </c>
      <c r="K8" s="14" t="s">
        <v>26</v>
      </c>
      <c r="L8" s="13" t="s">
        <v>42</v>
      </c>
      <c r="M8" s="19" t="s">
        <v>28</v>
      </c>
      <c r="N8" s="14" t="s">
        <v>29</v>
      </c>
      <c r="O8" s="14" t="s">
        <v>43</v>
      </c>
      <c r="P8" s="14"/>
      <c r="Q8" s="34"/>
      <c r="R8" s="34"/>
      <c r="S8" s="34"/>
      <c r="T8" s="34"/>
    </row>
    <row r="9" s="3" customFormat="1" ht="57" customHeight="1" spans="1:20">
      <c r="A9" s="12">
        <v>4</v>
      </c>
      <c r="B9" s="13" t="s">
        <v>44</v>
      </c>
      <c r="C9" s="14"/>
      <c r="D9" s="14" t="s">
        <v>45</v>
      </c>
      <c r="E9" s="14">
        <f t="shared" si="0"/>
        <v>60</v>
      </c>
      <c r="F9" s="14"/>
      <c r="G9" s="14"/>
      <c r="H9" s="14">
        <v>60</v>
      </c>
      <c r="I9" s="13" t="s">
        <v>46</v>
      </c>
      <c r="J9" s="14" t="s">
        <v>47</v>
      </c>
      <c r="K9" s="14" t="s">
        <v>26</v>
      </c>
      <c r="L9" s="13" t="s">
        <v>48</v>
      </c>
      <c r="M9" s="13" t="s">
        <v>49</v>
      </c>
      <c r="N9" s="14" t="s">
        <v>50</v>
      </c>
      <c r="O9" s="14" t="s">
        <v>30</v>
      </c>
      <c r="P9" s="14"/>
      <c r="Q9" s="34"/>
      <c r="R9" s="34"/>
      <c r="S9" s="34"/>
      <c r="T9" s="34"/>
    </row>
    <row r="10" s="3" customFormat="1" ht="56" customHeight="1" spans="1:20">
      <c r="A10" s="12">
        <v>5</v>
      </c>
      <c r="B10" s="13" t="s">
        <v>51</v>
      </c>
      <c r="C10" s="14" t="s">
        <v>52</v>
      </c>
      <c r="D10" s="14" t="s">
        <v>53</v>
      </c>
      <c r="E10" s="14">
        <f t="shared" si="0"/>
        <v>500</v>
      </c>
      <c r="F10" s="14"/>
      <c r="G10" s="14"/>
      <c r="H10" s="14">
        <v>500</v>
      </c>
      <c r="I10" s="13" t="s">
        <v>54</v>
      </c>
      <c r="J10" s="14" t="s">
        <v>55</v>
      </c>
      <c r="K10" s="14" t="s">
        <v>26</v>
      </c>
      <c r="L10" s="20" t="s">
        <v>56</v>
      </c>
      <c r="M10" s="19" t="s">
        <v>57</v>
      </c>
      <c r="N10" s="14" t="s">
        <v>29</v>
      </c>
      <c r="O10" s="14" t="s">
        <v>43</v>
      </c>
      <c r="P10" s="14"/>
      <c r="Q10" s="34"/>
      <c r="R10" s="34"/>
      <c r="S10" s="34"/>
      <c r="T10" s="34"/>
    </row>
    <row r="11" s="3" customFormat="1" ht="37" customHeight="1" spans="1:20">
      <c r="A11" s="12">
        <v>6</v>
      </c>
      <c r="B11" s="13" t="s">
        <v>58</v>
      </c>
      <c r="C11" s="14" t="s">
        <v>59</v>
      </c>
      <c r="D11" s="14"/>
      <c r="E11" s="14">
        <f t="shared" si="0"/>
        <v>80</v>
      </c>
      <c r="F11" s="14"/>
      <c r="G11" s="14"/>
      <c r="H11" s="14">
        <v>80</v>
      </c>
      <c r="I11" s="13" t="s">
        <v>60</v>
      </c>
      <c r="J11" s="14" t="s">
        <v>61</v>
      </c>
      <c r="K11" s="14" t="s">
        <v>26</v>
      </c>
      <c r="L11" s="21"/>
      <c r="M11" s="13" t="s">
        <v>49</v>
      </c>
      <c r="N11" s="14" t="s">
        <v>50</v>
      </c>
      <c r="O11" s="14" t="s">
        <v>30</v>
      </c>
      <c r="P11" s="14"/>
      <c r="Q11" s="34"/>
      <c r="R11" s="34"/>
      <c r="S11" s="34"/>
      <c r="T11" s="34"/>
    </row>
    <row r="12" s="2" customFormat="1" ht="35" customHeight="1" spans="1:20">
      <c r="A12" s="10" t="s">
        <v>62</v>
      </c>
      <c r="B12" s="11" t="s">
        <v>63</v>
      </c>
      <c r="C12" s="9"/>
      <c r="D12" s="9"/>
      <c r="E12" s="9">
        <f>E13+E31+E36+E38+E40</f>
        <v>4312.4</v>
      </c>
      <c r="F12" s="9">
        <f>F13+F31+F36+F38+F40</f>
        <v>1312.4</v>
      </c>
      <c r="G12" s="9">
        <f>G13+G31+G36+G38+G40</f>
        <v>3000</v>
      </c>
      <c r="H12" s="9">
        <f>H13+H31+H36+H38+H40</f>
        <v>0</v>
      </c>
      <c r="I12" s="11"/>
      <c r="J12" s="11"/>
      <c r="K12" s="9"/>
      <c r="L12" s="11"/>
      <c r="M12" s="11"/>
      <c r="N12" s="9"/>
      <c r="O12" s="9"/>
      <c r="P12" s="9"/>
      <c r="Q12" s="35"/>
      <c r="R12" s="35"/>
      <c r="S12" s="33"/>
      <c r="T12" s="33"/>
    </row>
    <row r="13" s="2" customFormat="1" ht="35" customHeight="1" spans="1:20">
      <c r="A13" s="10" t="s">
        <v>64</v>
      </c>
      <c r="B13" s="11" t="s">
        <v>65</v>
      </c>
      <c r="C13" s="9"/>
      <c r="D13" s="9"/>
      <c r="E13" s="9">
        <f>SUM(E14:E30)</f>
        <v>2932.4</v>
      </c>
      <c r="F13" s="9">
        <f>SUM(F14:F30)</f>
        <v>437</v>
      </c>
      <c r="G13" s="9">
        <f>SUM(G14:G30)</f>
        <v>2495.4</v>
      </c>
      <c r="H13" s="9">
        <f>SUM(H14:H30)</f>
        <v>0</v>
      </c>
      <c r="I13" s="11"/>
      <c r="J13" s="11"/>
      <c r="K13" s="9"/>
      <c r="L13" s="11"/>
      <c r="M13" s="11"/>
      <c r="N13" s="9"/>
      <c r="O13" s="9"/>
      <c r="P13" s="9"/>
      <c r="Q13" s="33"/>
      <c r="R13" s="33"/>
      <c r="S13" s="33"/>
      <c r="T13" s="33"/>
    </row>
    <row r="14" s="3" customFormat="1" ht="31" customHeight="1" spans="1:20">
      <c r="A14" s="12">
        <v>1</v>
      </c>
      <c r="B14" s="13" t="s">
        <v>66</v>
      </c>
      <c r="C14" s="14" t="s">
        <v>67</v>
      </c>
      <c r="D14" s="14" t="s">
        <v>68</v>
      </c>
      <c r="E14" s="14">
        <f t="shared" ref="E14:E31" si="1">SUM(F14:H14)</f>
        <v>695</v>
      </c>
      <c r="F14" s="14"/>
      <c r="G14" s="14">
        <v>695</v>
      </c>
      <c r="H14" s="14"/>
      <c r="I14" s="13" t="s">
        <v>69</v>
      </c>
      <c r="J14" s="14" t="s">
        <v>70</v>
      </c>
      <c r="K14" s="14" t="s">
        <v>71</v>
      </c>
      <c r="L14" s="13" t="s">
        <v>72</v>
      </c>
      <c r="M14" s="19" t="s">
        <v>73</v>
      </c>
      <c r="N14" s="14" t="s">
        <v>29</v>
      </c>
      <c r="O14" s="14" t="s">
        <v>30</v>
      </c>
      <c r="P14" s="14"/>
      <c r="Q14" s="34"/>
      <c r="R14" s="34"/>
      <c r="S14" s="34"/>
      <c r="T14" s="34"/>
    </row>
    <row r="15" s="3" customFormat="1" ht="55" customHeight="1" spans="1:20">
      <c r="A15" s="12">
        <v>2</v>
      </c>
      <c r="B15" s="13" t="s">
        <v>74</v>
      </c>
      <c r="C15" s="14"/>
      <c r="D15" s="14"/>
      <c r="E15" s="14">
        <f t="shared" si="1"/>
        <v>845.4</v>
      </c>
      <c r="F15" s="14"/>
      <c r="G15" s="14">
        <v>845.4</v>
      </c>
      <c r="H15" s="14"/>
      <c r="I15" s="13" t="s">
        <v>75</v>
      </c>
      <c r="J15" s="14" t="s">
        <v>76</v>
      </c>
      <c r="K15" s="14" t="s">
        <v>77</v>
      </c>
      <c r="L15" s="13" t="s">
        <v>78</v>
      </c>
      <c r="M15" s="19" t="s">
        <v>79</v>
      </c>
      <c r="N15" s="14"/>
      <c r="O15" s="14" t="s">
        <v>80</v>
      </c>
      <c r="P15" s="14"/>
      <c r="Q15" s="34"/>
      <c r="R15" s="34"/>
      <c r="S15" s="34"/>
      <c r="T15" s="34"/>
    </row>
    <row r="16" s="3" customFormat="1" ht="31" customHeight="1" spans="1:16">
      <c r="A16" s="12">
        <v>3</v>
      </c>
      <c r="B16" s="13" t="s">
        <v>81</v>
      </c>
      <c r="C16" s="14"/>
      <c r="D16" s="14"/>
      <c r="E16" s="14">
        <f t="shared" si="1"/>
        <v>105</v>
      </c>
      <c r="F16" s="14"/>
      <c r="G16" s="14">
        <v>105</v>
      </c>
      <c r="H16" s="14"/>
      <c r="I16" s="13" t="s">
        <v>82</v>
      </c>
      <c r="J16" s="14" t="s">
        <v>83</v>
      </c>
      <c r="K16" s="14" t="s">
        <v>77</v>
      </c>
      <c r="L16" s="13" t="s">
        <v>84</v>
      </c>
      <c r="M16" s="19" t="s">
        <v>85</v>
      </c>
      <c r="N16" s="14"/>
      <c r="O16" s="14"/>
      <c r="P16" s="14"/>
    </row>
    <row r="17" s="3" customFormat="1" ht="36" customHeight="1" spans="1:16">
      <c r="A17" s="12">
        <v>4</v>
      </c>
      <c r="B17" s="13" t="s">
        <v>86</v>
      </c>
      <c r="C17" s="14" t="s">
        <v>22</v>
      </c>
      <c r="D17" s="14" t="s">
        <v>87</v>
      </c>
      <c r="E17" s="14">
        <f t="shared" si="1"/>
        <v>80</v>
      </c>
      <c r="F17" s="14"/>
      <c r="G17" s="14">
        <v>80</v>
      </c>
      <c r="H17" s="14"/>
      <c r="I17" s="13" t="s">
        <v>88</v>
      </c>
      <c r="J17" s="14" t="s">
        <v>89</v>
      </c>
      <c r="K17" s="14" t="s">
        <v>77</v>
      </c>
      <c r="L17" s="13" t="s">
        <v>90</v>
      </c>
      <c r="M17" s="22" t="s">
        <v>91</v>
      </c>
      <c r="N17" s="15" t="s">
        <v>29</v>
      </c>
      <c r="O17" s="14" t="s">
        <v>43</v>
      </c>
      <c r="P17" s="14"/>
    </row>
    <row r="18" s="3" customFormat="1" ht="36" customHeight="1" spans="1:16">
      <c r="A18" s="12">
        <v>5</v>
      </c>
      <c r="B18" s="13" t="s">
        <v>92</v>
      </c>
      <c r="C18" s="14"/>
      <c r="D18" s="14" t="s">
        <v>93</v>
      </c>
      <c r="E18" s="14">
        <f t="shared" si="1"/>
        <v>100</v>
      </c>
      <c r="F18" s="14"/>
      <c r="G18" s="14">
        <v>100</v>
      </c>
      <c r="H18" s="14"/>
      <c r="I18" s="13" t="s">
        <v>94</v>
      </c>
      <c r="J18" s="14" t="s">
        <v>95</v>
      </c>
      <c r="K18" s="14" t="s">
        <v>77</v>
      </c>
      <c r="L18" s="13" t="s">
        <v>96</v>
      </c>
      <c r="M18" s="22" t="s">
        <v>91</v>
      </c>
      <c r="N18" s="23"/>
      <c r="O18" s="14"/>
      <c r="P18" s="14"/>
    </row>
    <row r="19" s="3" customFormat="1" ht="36" customHeight="1" spans="1:16">
      <c r="A19" s="12">
        <v>6</v>
      </c>
      <c r="B19" s="13" t="s">
        <v>97</v>
      </c>
      <c r="C19" s="14" t="s">
        <v>32</v>
      </c>
      <c r="D19" s="14" t="s">
        <v>98</v>
      </c>
      <c r="E19" s="14">
        <f t="shared" si="1"/>
        <v>450</v>
      </c>
      <c r="F19" s="14"/>
      <c r="G19" s="14">
        <v>450</v>
      </c>
      <c r="H19" s="14"/>
      <c r="I19" s="13" t="s">
        <v>99</v>
      </c>
      <c r="J19" s="14" t="s">
        <v>100</v>
      </c>
      <c r="K19" s="14" t="s">
        <v>77</v>
      </c>
      <c r="L19" s="13" t="s">
        <v>90</v>
      </c>
      <c r="M19" s="22" t="s">
        <v>101</v>
      </c>
      <c r="N19" s="23"/>
      <c r="O19" s="14" t="s">
        <v>30</v>
      </c>
      <c r="P19" s="14"/>
    </row>
    <row r="20" s="3" customFormat="1" ht="32" customHeight="1" spans="1:16">
      <c r="A20" s="12">
        <v>7</v>
      </c>
      <c r="B20" s="13" t="s">
        <v>102</v>
      </c>
      <c r="C20" s="14"/>
      <c r="D20" s="14" t="s">
        <v>103</v>
      </c>
      <c r="E20" s="14">
        <f t="shared" si="1"/>
        <v>60</v>
      </c>
      <c r="F20" s="14"/>
      <c r="G20" s="14">
        <v>60</v>
      </c>
      <c r="H20" s="14"/>
      <c r="I20" s="13" t="s">
        <v>104</v>
      </c>
      <c r="J20" s="14" t="s">
        <v>105</v>
      </c>
      <c r="K20" s="14" t="s">
        <v>77</v>
      </c>
      <c r="L20" s="13" t="s">
        <v>106</v>
      </c>
      <c r="M20" s="22" t="s">
        <v>91</v>
      </c>
      <c r="N20" s="23"/>
      <c r="O20" s="15" t="s">
        <v>43</v>
      </c>
      <c r="P20" s="14"/>
    </row>
    <row r="21" s="3" customFormat="1" ht="36" customHeight="1" spans="1:16">
      <c r="A21" s="12">
        <v>8</v>
      </c>
      <c r="B21" s="13" t="s">
        <v>107</v>
      </c>
      <c r="C21" s="14"/>
      <c r="D21" s="14" t="s">
        <v>108</v>
      </c>
      <c r="E21" s="14">
        <f t="shared" si="1"/>
        <v>15</v>
      </c>
      <c r="F21" s="14"/>
      <c r="G21" s="14">
        <v>15</v>
      </c>
      <c r="H21" s="14"/>
      <c r="I21" s="13" t="s">
        <v>109</v>
      </c>
      <c r="J21" s="14" t="s">
        <v>110</v>
      </c>
      <c r="K21" s="14" t="s">
        <v>77</v>
      </c>
      <c r="L21" s="13" t="s">
        <v>111</v>
      </c>
      <c r="M21" s="22" t="s">
        <v>91</v>
      </c>
      <c r="N21" s="23"/>
      <c r="O21" s="23"/>
      <c r="P21" s="14"/>
    </row>
    <row r="22" s="3" customFormat="1" ht="36" customHeight="1" spans="1:16">
      <c r="A22" s="12">
        <v>9</v>
      </c>
      <c r="B22" s="13" t="s">
        <v>112</v>
      </c>
      <c r="C22" s="14" t="s">
        <v>113</v>
      </c>
      <c r="D22" s="14" t="s">
        <v>114</v>
      </c>
      <c r="E22" s="14">
        <f t="shared" si="1"/>
        <v>40</v>
      </c>
      <c r="F22" s="14">
        <v>40</v>
      </c>
      <c r="G22" s="14"/>
      <c r="H22" s="14"/>
      <c r="I22" s="13" t="s">
        <v>115</v>
      </c>
      <c r="J22" s="14" t="s">
        <v>116</v>
      </c>
      <c r="K22" s="14" t="s">
        <v>77</v>
      </c>
      <c r="L22" s="13" t="s">
        <v>117</v>
      </c>
      <c r="M22" s="22" t="s">
        <v>91</v>
      </c>
      <c r="N22" s="23"/>
      <c r="O22" s="23"/>
      <c r="P22" s="14"/>
    </row>
    <row r="23" s="3" customFormat="1" ht="36" customHeight="1" spans="1:16">
      <c r="A23" s="12">
        <v>10</v>
      </c>
      <c r="B23" s="13" t="s">
        <v>118</v>
      </c>
      <c r="C23" s="14" t="s">
        <v>119</v>
      </c>
      <c r="D23" s="14" t="s">
        <v>120</v>
      </c>
      <c r="E23" s="14">
        <f t="shared" si="1"/>
        <v>30</v>
      </c>
      <c r="F23" s="14">
        <v>30</v>
      </c>
      <c r="G23" s="14"/>
      <c r="H23" s="14"/>
      <c r="I23" s="13" t="s">
        <v>121</v>
      </c>
      <c r="J23" s="14" t="s">
        <v>122</v>
      </c>
      <c r="K23" s="14" t="s">
        <v>77</v>
      </c>
      <c r="L23" s="13" t="s">
        <v>123</v>
      </c>
      <c r="M23" s="22" t="s">
        <v>91</v>
      </c>
      <c r="N23" s="23"/>
      <c r="O23" s="23"/>
      <c r="P23" s="14"/>
    </row>
    <row r="24" s="3" customFormat="1" ht="36" customHeight="1" spans="1:16">
      <c r="A24" s="12">
        <v>11</v>
      </c>
      <c r="B24" s="13" t="s">
        <v>124</v>
      </c>
      <c r="C24" s="14" t="s">
        <v>125</v>
      </c>
      <c r="D24" s="14" t="s">
        <v>126</v>
      </c>
      <c r="E24" s="14">
        <f t="shared" si="1"/>
        <v>85</v>
      </c>
      <c r="F24" s="14">
        <v>85</v>
      </c>
      <c r="G24" s="14"/>
      <c r="H24" s="14"/>
      <c r="I24" s="13" t="s">
        <v>127</v>
      </c>
      <c r="J24" s="14" t="s">
        <v>116</v>
      </c>
      <c r="K24" s="14" t="s">
        <v>77</v>
      </c>
      <c r="L24" s="13" t="s">
        <v>123</v>
      </c>
      <c r="M24" s="22" t="s">
        <v>91</v>
      </c>
      <c r="N24" s="23"/>
      <c r="O24" s="23"/>
      <c r="P24" s="14"/>
    </row>
    <row r="25" s="3" customFormat="1" ht="31" customHeight="1" spans="1:16">
      <c r="A25" s="12">
        <v>12</v>
      </c>
      <c r="B25" s="13" t="s">
        <v>128</v>
      </c>
      <c r="C25" s="14" t="s">
        <v>129</v>
      </c>
      <c r="D25" s="14" t="s">
        <v>130</v>
      </c>
      <c r="E25" s="14">
        <v>32</v>
      </c>
      <c r="F25" s="14">
        <v>32</v>
      </c>
      <c r="G25" s="14"/>
      <c r="H25" s="14"/>
      <c r="I25" s="13" t="s">
        <v>131</v>
      </c>
      <c r="J25" s="14" t="s">
        <v>132</v>
      </c>
      <c r="K25" s="14" t="s">
        <v>77</v>
      </c>
      <c r="L25" s="13" t="s">
        <v>133</v>
      </c>
      <c r="M25" s="22" t="s">
        <v>91</v>
      </c>
      <c r="N25" s="23"/>
      <c r="O25" s="23"/>
      <c r="P25" s="14"/>
    </row>
    <row r="26" s="3" customFormat="1" ht="38" customHeight="1" spans="1:16">
      <c r="A26" s="12">
        <v>13</v>
      </c>
      <c r="B26" s="13" t="s">
        <v>134</v>
      </c>
      <c r="C26" s="15" t="s">
        <v>135</v>
      </c>
      <c r="D26" s="14" t="s">
        <v>136</v>
      </c>
      <c r="E26" s="14">
        <f t="shared" si="1"/>
        <v>50</v>
      </c>
      <c r="F26" s="14">
        <v>50</v>
      </c>
      <c r="G26" s="14"/>
      <c r="H26" s="14"/>
      <c r="I26" s="13" t="s">
        <v>137</v>
      </c>
      <c r="J26" s="14" t="s">
        <v>132</v>
      </c>
      <c r="K26" s="14" t="s">
        <v>77</v>
      </c>
      <c r="L26" s="13" t="s">
        <v>106</v>
      </c>
      <c r="M26" s="22" t="s">
        <v>91</v>
      </c>
      <c r="N26" s="23"/>
      <c r="O26" s="23"/>
      <c r="P26" s="14"/>
    </row>
    <row r="27" s="3" customFormat="1" ht="41" customHeight="1" spans="1:16">
      <c r="A27" s="12">
        <v>14</v>
      </c>
      <c r="B27" s="13" t="s">
        <v>138</v>
      </c>
      <c r="C27" s="16"/>
      <c r="D27" s="14" t="s">
        <v>139</v>
      </c>
      <c r="E27" s="14">
        <f t="shared" si="1"/>
        <v>100</v>
      </c>
      <c r="F27" s="14">
        <v>100</v>
      </c>
      <c r="G27" s="14"/>
      <c r="H27" s="14"/>
      <c r="I27" s="13" t="s">
        <v>140</v>
      </c>
      <c r="J27" s="14" t="s">
        <v>116</v>
      </c>
      <c r="K27" s="14" t="s">
        <v>77</v>
      </c>
      <c r="L27" s="13" t="s">
        <v>141</v>
      </c>
      <c r="M27" s="22" t="s">
        <v>91</v>
      </c>
      <c r="N27" s="16"/>
      <c r="O27" s="16"/>
      <c r="P27" s="14"/>
    </row>
    <row r="28" s="3" customFormat="1" ht="31" customHeight="1" spans="1:16">
      <c r="A28" s="12">
        <v>15</v>
      </c>
      <c r="B28" s="13" t="s">
        <v>142</v>
      </c>
      <c r="C28" s="14" t="s">
        <v>135</v>
      </c>
      <c r="D28" s="14" t="s">
        <v>143</v>
      </c>
      <c r="E28" s="14">
        <f t="shared" si="1"/>
        <v>120</v>
      </c>
      <c r="F28" s="14"/>
      <c r="G28" s="14">
        <v>120</v>
      </c>
      <c r="H28" s="14"/>
      <c r="I28" s="13" t="s">
        <v>144</v>
      </c>
      <c r="J28" s="14" t="s">
        <v>132</v>
      </c>
      <c r="K28" s="14" t="s">
        <v>77</v>
      </c>
      <c r="L28" s="13" t="s">
        <v>133</v>
      </c>
      <c r="M28" s="19" t="s">
        <v>145</v>
      </c>
      <c r="N28" s="15" t="s">
        <v>29</v>
      </c>
      <c r="O28" s="24" t="s">
        <v>30</v>
      </c>
      <c r="P28" s="14"/>
    </row>
    <row r="29" s="3" customFormat="1" ht="45" customHeight="1" spans="1:16">
      <c r="A29" s="12">
        <v>16</v>
      </c>
      <c r="B29" s="13" t="s">
        <v>146</v>
      </c>
      <c r="C29" s="14" t="s">
        <v>147</v>
      </c>
      <c r="D29" s="14" t="s">
        <v>148</v>
      </c>
      <c r="E29" s="14">
        <f t="shared" si="1"/>
        <v>100</v>
      </c>
      <c r="F29" s="14">
        <v>100</v>
      </c>
      <c r="G29" s="14"/>
      <c r="H29" s="14"/>
      <c r="I29" s="13" t="s">
        <v>149</v>
      </c>
      <c r="J29" s="14" t="s">
        <v>150</v>
      </c>
      <c r="K29" s="14" t="s">
        <v>77</v>
      </c>
      <c r="L29" s="13" t="s">
        <v>151</v>
      </c>
      <c r="M29" s="22" t="s">
        <v>91</v>
      </c>
      <c r="N29" s="23"/>
      <c r="O29" s="14" t="s">
        <v>43</v>
      </c>
      <c r="P29" s="14"/>
    </row>
    <row r="30" s="3" customFormat="1" ht="39" customHeight="1" spans="1:16">
      <c r="A30" s="12">
        <v>17</v>
      </c>
      <c r="B30" s="13" t="s">
        <v>152</v>
      </c>
      <c r="C30" s="14" t="s">
        <v>153</v>
      </c>
      <c r="D30" s="14" t="s">
        <v>154</v>
      </c>
      <c r="E30" s="14">
        <v>25</v>
      </c>
      <c r="F30" s="14"/>
      <c r="G30" s="14">
        <v>25</v>
      </c>
      <c r="H30" s="14"/>
      <c r="I30" s="13" t="s">
        <v>155</v>
      </c>
      <c r="J30" s="14" t="s">
        <v>156</v>
      </c>
      <c r="K30" s="14" t="s">
        <v>77</v>
      </c>
      <c r="L30" s="13" t="s">
        <v>157</v>
      </c>
      <c r="M30" s="22" t="s">
        <v>101</v>
      </c>
      <c r="N30" s="16"/>
      <c r="O30" s="14" t="s">
        <v>30</v>
      </c>
      <c r="P30" s="14"/>
    </row>
    <row r="31" s="2" customFormat="1" ht="27" customHeight="1" spans="1:16">
      <c r="A31" s="10" t="s">
        <v>158</v>
      </c>
      <c r="B31" s="11" t="s">
        <v>159</v>
      </c>
      <c r="C31" s="9"/>
      <c r="D31" s="9"/>
      <c r="E31" s="9">
        <f>SUM(E32:E35)</f>
        <v>280</v>
      </c>
      <c r="F31" s="9">
        <f>SUM(F32:F35)</f>
        <v>275.4</v>
      </c>
      <c r="G31" s="9">
        <f>SUM(G32:G35)</f>
        <v>4.6</v>
      </c>
      <c r="H31" s="9">
        <f>SUM(H32:H35)</f>
        <v>0</v>
      </c>
      <c r="I31" s="9"/>
      <c r="J31" s="9"/>
      <c r="K31" s="9"/>
      <c r="L31" s="11"/>
      <c r="M31" s="11"/>
      <c r="N31" s="9"/>
      <c r="O31" s="9"/>
      <c r="P31" s="9"/>
    </row>
    <row r="32" s="3" customFormat="1" ht="49" customHeight="1" spans="1:16">
      <c r="A32" s="12">
        <v>1</v>
      </c>
      <c r="B32" s="13" t="s">
        <v>160</v>
      </c>
      <c r="C32" s="14" t="s">
        <v>22</v>
      </c>
      <c r="D32" s="14" t="s">
        <v>161</v>
      </c>
      <c r="E32" s="14">
        <f>SUM(F32:H32)</f>
        <v>50</v>
      </c>
      <c r="F32" s="14">
        <v>50</v>
      </c>
      <c r="G32" s="14"/>
      <c r="H32" s="14"/>
      <c r="I32" s="13" t="s">
        <v>162</v>
      </c>
      <c r="J32" s="14" t="s">
        <v>163</v>
      </c>
      <c r="K32" s="15" t="s">
        <v>164</v>
      </c>
      <c r="L32" s="13" t="s">
        <v>165</v>
      </c>
      <c r="M32" s="22" t="s">
        <v>166</v>
      </c>
      <c r="N32" s="25" t="s">
        <v>167</v>
      </c>
      <c r="O32" s="14" t="s">
        <v>43</v>
      </c>
      <c r="P32" s="14"/>
    </row>
    <row r="33" s="3" customFormat="1" ht="30" customHeight="1" spans="1:16">
      <c r="A33" s="12">
        <v>2</v>
      </c>
      <c r="B33" s="13" t="s">
        <v>168</v>
      </c>
      <c r="C33" s="14" t="s">
        <v>22</v>
      </c>
      <c r="D33" s="14" t="s">
        <v>169</v>
      </c>
      <c r="E33" s="14">
        <f>SUM(F33:H33)</f>
        <v>20</v>
      </c>
      <c r="F33" s="14">
        <v>15.4</v>
      </c>
      <c r="G33" s="14">
        <v>4.6</v>
      </c>
      <c r="H33" s="14"/>
      <c r="I33" s="13" t="s">
        <v>170</v>
      </c>
      <c r="J33" s="14" t="s">
        <v>171</v>
      </c>
      <c r="K33" s="23"/>
      <c r="L33" s="13" t="s">
        <v>172</v>
      </c>
      <c r="M33" s="22" t="s">
        <v>166</v>
      </c>
      <c r="N33" s="26"/>
      <c r="O33" s="14" t="s">
        <v>43</v>
      </c>
      <c r="P33" s="14"/>
    </row>
    <row r="34" s="3" customFormat="1" ht="42" customHeight="1" spans="1:16">
      <c r="A34" s="12">
        <v>3</v>
      </c>
      <c r="B34" s="13" t="s">
        <v>173</v>
      </c>
      <c r="C34" s="14" t="s">
        <v>119</v>
      </c>
      <c r="D34" s="14" t="s">
        <v>174</v>
      </c>
      <c r="E34" s="14">
        <f>SUM(F34:H34)</f>
        <v>150</v>
      </c>
      <c r="F34" s="14">
        <v>150</v>
      </c>
      <c r="G34" s="14"/>
      <c r="H34" s="14"/>
      <c r="I34" s="13" t="s">
        <v>175</v>
      </c>
      <c r="J34" s="15" t="s">
        <v>176</v>
      </c>
      <c r="K34" s="23"/>
      <c r="L34" s="13" t="s">
        <v>177</v>
      </c>
      <c r="M34" s="22" t="s">
        <v>178</v>
      </c>
      <c r="N34" s="26"/>
      <c r="O34" s="24" t="s">
        <v>30</v>
      </c>
      <c r="P34" s="14"/>
    </row>
    <row r="35" s="3" customFormat="1" ht="43" customHeight="1" spans="1:16">
      <c r="A35" s="12">
        <v>4</v>
      </c>
      <c r="B35" s="13" t="s">
        <v>179</v>
      </c>
      <c r="C35" s="14"/>
      <c r="D35" s="14" t="s">
        <v>180</v>
      </c>
      <c r="E35" s="14">
        <f>SUM(F35:H35)</f>
        <v>60</v>
      </c>
      <c r="F35" s="14">
        <v>60</v>
      </c>
      <c r="G35" s="14"/>
      <c r="H35" s="14"/>
      <c r="I35" s="13" t="s">
        <v>181</v>
      </c>
      <c r="J35" s="16"/>
      <c r="K35" s="16"/>
      <c r="L35" s="13" t="s">
        <v>182</v>
      </c>
      <c r="M35" s="22" t="s">
        <v>166</v>
      </c>
      <c r="N35" s="27"/>
      <c r="O35" s="24" t="s">
        <v>43</v>
      </c>
      <c r="P35" s="14"/>
    </row>
    <row r="36" s="2" customFormat="1" ht="30" customHeight="1" spans="1:16">
      <c r="A36" s="10" t="s">
        <v>183</v>
      </c>
      <c r="B36" s="11" t="s">
        <v>184</v>
      </c>
      <c r="C36" s="9"/>
      <c r="D36" s="9"/>
      <c r="E36" s="9">
        <f>SUM(E37:E37)</f>
        <v>300</v>
      </c>
      <c r="F36" s="9">
        <f>SUM(F37:F37)</f>
        <v>0</v>
      </c>
      <c r="G36" s="9">
        <f>SUM(G37:G37)</f>
        <v>300</v>
      </c>
      <c r="H36" s="9">
        <f>SUM(H37:H37)</f>
        <v>0</v>
      </c>
      <c r="I36" s="9"/>
      <c r="J36" s="9"/>
      <c r="K36" s="9"/>
      <c r="L36" s="11"/>
      <c r="M36" s="11"/>
      <c r="N36" s="9"/>
      <c r="O36" s="9"/>
      <c r="P36" s="9"/>
    </row>
    <row r="37" s="3" customFormat="1" ht="101" customHeight="1" spans="1:16">
      <c r="A37" s="12">
        <v>1</v>
      </c>
      <c r="B37" s="13" t="s">
        <v>185</v>
      </c>
      <c r="C37" s="14" t="s">
        <v>186</v>
      </c>
      <c r="D37" s="14" t="s">
        <v>68</v>
      </c>
      <c r="E37" s="14">
        <f>SUM(F37:H37)</f>
        <v>300</v>
      </c>
      <c r="F37" s="14"/>
      <c r="G37" s="14">
        <v>300</v>
      </c>
      <c r="H37" s="14"/>
      <c r="I37" s="13" t="s">
        <v>187</v>
      </c>
      <c r="J37" s="13" t="s">
        <v>188</v>
      </c>
      <c r="K37" s="14" t="s">
        <v>189</v>
      </c>
      <c r="L37" s="13" t="s">
        <v>190</v>
      </c>
      <c r="M37" s="19" t="s">
        <v>191</v>
      </c>
      <c r="N37" s="14" t="s">
        <v>192</v>
      </c>
      <c r="O37" s="14" t="s">
        <v>80</v>
      </c>
      <c r="P37" s="14"/>
    </row>
    <row r="38" s="2" customFormat="1" ht="30" customHeight="1" spans="1:16">
      <c r="A38" s="10" t="s">
        <v>193</v>
      </c>
      <c r="B38" s="11" t="s">
        <v>194</v>
      </c>
      <c r="C38" s="9"/>
      <c r="D38" s="9"/>
      <c r="E38" s="9">
        <f>E39</f>
        <v>200</v>
      </c>
      <c r="F38" s="9">
        <f>F39</f>
        <v>0</v>
      </c>
      <c r="G38" s="9">
        <f>G39</f>
        <v>200</v>
      </c>
      <c r="H38" s="9">
        <f>H39</f>
        <v>0</v>
      </c>
      <c r="I38" s="11"/>
      <c r="J38" s="11"/>
      <c r="K38" s="9"/>
      <c r="L38" s="11"/>
      <c r="M38" s="11"/>
      <c r="N38" s="9"/>
      <c r="O38" s="9"/>
      <c r="P38" s="9"/>
    </row>
    <row r="39" s="3" customFormat="1" ht="41" customHeight="1" spans="1:16">
      <c r="A39" s="12">
        <v>1</v>
      </c>
      <c r="B39" s="13" t="s">
        <v>195</v>
      </c>
      <c r="C39" s="14" t="s">
        <v>196</v>
      </c>
      <c r="D39" s="14" t="s">
        <v>68</v>
      </c>
      <c r="E39" s="14">
        <f>SUM(F39:H39)</f>
        <v>200</v>
      </c>
      <c r="F39" s="14"/>
      <c r="G39" s="14">
        <v>200</v>
      </c>
      <c r="H39" s="14"/>
      <c r="I39" s="13" t="s">
        <v>197</v>
      </c>
      <c r="J39" s="14" t="s">
        <v>198</v>
      </c>
      <c r="K39" s="14" t="s">
        <v>199</v>
      </c>
      <c r="L39" s="13" t="s">
        <v>200</v>
      </c>
      <c r="M39" s="19" t="s">
        <v>201</v>
      </c>
      <c r="N39" s="14" t="s">
        <v>202</v>
      </c>
      <c r="O39" s="14" t="s">
        <v>80</v>
      </c>
      <c r="P39" s="14"/>
    </row>
    <row r="40" s="2" customFormat="1" ht="30" customHeight="1" spans="1:16">
      <c r="A40" s="10" t="s">
        <v>203</v>
      </c>
      <c r="B40" s="11" t="s">
        <v>204</v>
      </c>
      <c r="C40" s="9"/>
      <c r="D40" s="9"/>
      <c r="E40" s="9">
        <f>SUM(E41:E46)</f>
        <v>600</v>
      </c>
      <c r="F40" s="9">
        <f>SUM(F41:F46)</f>
        <v>600</v>
      </c>
      <c r="G40" s="9">
        <f>SUM(G41:G46)</f>
        <v>0</v>
      </c>
      <c r="H40" s="9">
        <f>SUM(H41:H46)</f>
        <v>0</v>
      </c>
      <c r="I40" s="11"/>
      <c r="J40" s="11"/>
      <c r="K40" s="9"/>
      <c r="L40" s="11"/>
      <c r="M40" s="11"/>
      <c r="N40" s="9"/>
      <c r="O40" s="9"/>
      <c r="P40" s="9"/>
    </row>
    <row r="41" s="3" customFormat="1" ht="30" customHeight="1" spans="1:16">
      <c r="A41" s="12">
        <v>1</v>
      </c>
      <c r="B41" s="13" t="s">
        <v>205</v>
      </c>
      <c r="C41" s="14" t="s">
        <v>147</v>
      </c>
      <c r="D41" s="14" t="s">
        <v>148</v>
      </c>
      <c r="E41" s="14">
        <f>SUM(F41:H41)</f>
        <v>100</v>
      </c>
      <c r="F41" s="14">
        <v>100</v>
      </c>
      <c r="G41" s="14"/>
      <c r="H41" s="14"/>
      <c r="I41" s="13" t="s">
        <v>206</v>
      </c>
      <c r="J41" s="14" t="s">
        <v>207</v>
      </c>
      <c r="K41" s="14" t="s">
        <v>208</v>
      </c>
      <c r="L41" s="13" t="s">
        <v>106</v>
      </c>
      <c r="M41" s="28" t="s">
        <v>209</v>
      </c>
      <c r="N41" s="14" t="s">
        <v>210</v>
      </c>
      <c r="O41" s="14" t="s">
        <v>211</v>
      </c>
      <c r="P41" s="14"/>
    </row>
    <row r="42" s="3" customFormat="1" ht="30" customHeight="1" spans="1:16">
      <c r="A42" s="12">
        <v>2</v>
      </c>
      <c r="B42" s="13" t="s">
        <v>212</v>
      </c>
      <c r="C42" s="14"/>
      <c r="D42" s="14"/>
      <c r="E42" s="14">
        <f>SUM(F42:H42)</f>
        <v>100</v>
      </c>
      <c r="F42" s="14">
        <v>100</v>
      </c>
      <c r="G42" s="14"/>
      <c r="H42" s="14"/>
      <c r="I42" s="13"/>
      <c r="J42" s="14" t="s">
        <v>207</v>
      </c>
      <c r="K42" s="14" t="s">
        <v>208</v>
      </c>
      <c r="L42" s="13" t="s">
        <v>90</v>
      </c>
      <c r="M42" s="28" t="s">
        <v>209</v>
      </c>
      <c r="N42" s="14"/>
      <c r="O42" s="14"/>
      <c r="P42" s="14"/>
    </row>
    <row r="43" s="3" customFormat="1" ht="30" customHeight="1" spans="1:16">
      <c r="A43" s="12">
        <v>3</v>
      </c>
      <c r="B43" s="13" t="s">
        <v>213</v>
      </c>
      <c r="C43" s="14"/>
      <c r="D43" s="14"/>
      <c r="E43" s="14">
        <f>SUM(F43:H43)</f>
        <v>100</v>
      </c>
      <c r="F43" s="14">
        <v>100</v>
      </c>
      <c r="G43" s="14"/>
      <c r="H43" s="14"/>
      <c r="I43" s="13"/>
      <c r="J43" s="14" t="s">
        <v>207</v>
      </c>
      <c r="K43" s="14" t="s">
        <v>208</v>
      </c>
      <c r="L43" s="13" t="s">
        <v>214</v>
      </c>
      <c r="M43" s="28" t="s">
        <v>209</v>
      </c>
      <c r="N43" s="14"/>
      <c r="O43" s="14"/>
      <c r="P43" s="14"/>
    </row>
    <row r="44" s="3" customFormat="1" ht="30" customHeight="1" spans="1:16">
      <c r="A44" s="12">
        <v>4</v>
      </c>
      <c r="B44" s="13" t="s">
        <v>215</v>
      </c>
      <c r="C44" s="14" t="s">
        <v>135</v>
      </c>
      <c r="D44" s="14" t="s">
        <v>139</v>
      </c>
      <c r="E44" s="14">
        <v>100</v>
      </c>
      <c r="F44" s="14">
        <v>100</v>
      </c>
      <c r="G44" s="14"/>
      <c r="H44" s="14"/>
      <c r="I44" s="13" t="s">
        <v>216</v>
      </c>
      <c r="J44" s="14" t="s">
        <v>207</v>
      </c>
      <c r="K44" s="14" t="s">
        <v>208</v>
      </c>
      <c r="L44" s="13" t="s">
        <v>217</v>
      </c>
      <c r="M44" s="28" t="s">
        <v>209</v>
      </c>
      <c r="N44" s="14" t="s">
        <v>210</v>
      </c>
      <c r="O44" s="14" t="s">
        <v>211</v>
      </c>
      <c r="P44" s="14"/>
    </row>
    <row r="45" s="3" customFormat="1" ht="30" customHeight="1" spans="1:16">
      <c r="A45" s="12">
        <v>5</v>
      </c>
      <c r="B45" s="13" t="s">
        <v>218</v>
      </c>
      <c r="C45" s="14"/>
      <c r="D45" s="14"/>
      <c r="E45" s="14">
        <v>100</v>
      </c>
      <c r="F45" s="14">
        <v>100</v>
      </c>
      <c r="G45" s="14"/>
      <c r="H45" s="14"/>
      <c r="I45" s="13"/>
      <c r="J45" s="14" t="s">
        <v>207</v>
      </c>
      <c r="K45" s="14" t="s">
        <v>208</v>
      </c>
      <c r="L45" s="13" t="s">
        <v>219</v>
      </c>
      <c r="M45" s="28" t="s">
        <v>209</v>
      </c>
      <c r="N45" s="14"/>
      <c r="O45" s="14"/>
      <c r="P45" s="14"/>
    </row>
    <row r="46" s="3" customFormat="1" ht="30" customHeight="1" spans="1:16">
      <c r="A46" s="12">
        <v>6</v>
      </c>
      <c r="B46" s="13" t="s">
        <v>220</v>
      </c>
      <c r="C46" s="14"/>
      <c r="D46" s="14"/>
      <c r="E46" s="14">
        <v>100</v>
      </c>
      <c r="F46" s="14">
        <v>100</v>
      </c>
      <c r="G46" s="14"/>
      <c r="H46" s="14"/>
      <c r="I46" s="13"/>
      <c r="J46" s="14" t="s">
        <v>207</v>
      </c>
      <c r="K46" s="14" t="s">
        <v>208</v>
      </c>
      <c r="L46" s="13" t="s">
        <v>217</v>
      </c>
      <c r="M46" s="28" t="s">
        <v>209</v>
      </c>
      <c r="N46" s="14"/>
      <c r="O46" s="14"/>
      <c r="P46" s="14"/>
    </row>
    <row r="47" s="2" customFormat="1" ht="28" customHeight="1" spans="1:16">
      <c r="A47" s="10" t="s">
        <v>221</v>
      </c>
      <c r="B47" s="11" t="s">
        <v>222</v>
      </c>
      <c r="C47" s="9"/>
      <c r="D47" s="9"/>
      <c r="E47" s="9">
        <f>E48+E50+E56</f>
        <v>1276.81</v>
      </c>
      <c r="F47" s="9">
        <f>F48+F50+F56</f>
        <v>667.6</v>
      </c>
      <c r="G47" s="9">
        <f>G48+G50+G56</f>
        <v>0</v>
      </c>
      <c r="H47" s="9">
        <f>H48+H50+H56</f>
        <v>609.21</v>
      </c>
      <c r="I47" s="9"/>
      <c r="J47" s="9"/>
      <c r="K47" s="9"/>
      <c r="L47" s="11"/>
      <c r="M47" s="11"/>
      <c r="N47" s="9"/>
      <c r="O47" s="9"/>
      <c r="P47" s="9"/>
    </row>
    <row r="48" s="2" customFormat="1" ht="28" customHeight="1" spans="1:16">
      <c r="A48" s="10" t="s">
        <v>64</v>
      </c>
      <c r="B48" s="11" t="s">
        <v>223</v>
      </c>
      <c r="C48" s="9"/>
      <c r="D48" s="9"/>
      <c r="E48" s="9">
        <f>SUM(E49:E49)</f>
        <v>46.52</v>
      </c>
      <c r="F48" s="9">
        <f>SUM(F49:F49)</f>
        <v>0</v>
      </c>
      <c r="G48" s="9">
        <f>SUM(G49:G49)</f>
        <v>0</v>
      </c>
      <c r="H48" s="9">
        <f>SUM(H49:H49)</f>
        <v>46.52</v>
      </c>
      <c r="I48" s="9"/>
      <c r="J48" s="9"/>
      <c r="K48" s="9"/>
      <c r="L48" s="11"/>
      <c r="M48" s="11"/>
      <c r="N48" s="9"/>
      <c r="O48" s="9"/>
      <c r="P48" s="9"/>
    </row>
    <row r="49" s="3" customFormat="1" ht="54" customHeight="1" spans="1:16">
      <c r="A49" s="12">
        <v>1</v>
      </c>
      <c r="B49" s="13" t="s">
        <v>224</v>
      </c>
      <c r="C49" s="14" t="s">
        <v>225</v>
      </c>
      <c r="D49" s="14" t="s">
        <v>226</v>
      </c>
      <c r="E49" s="14">
        <f>SUM(F49:H49)</f>
        <v>46.52</v>
      </c>
      <c r="F49" s="14"/>
      <c r="G49" s="14"/>
      <c r="H49" s="14">
        <v>46.52</v>
      </c>
      <c r="I49" s="13" t="s">
        <v>227</v>
      </c>
      <c r="J49" s="14" t="s">
        <v>228</v>
      </c>
      <c r="K49" s="14" t="s">
        <v>229</v>
      </c>
      <c r="L49" s="13" t="s">
        <v>230</v>
      </c>
      <c r="M49" s="19" t="s">
        <v>37</v>
      </c>
      <c r="N49" s="14" t="s">
        <v>38</v>
      </c>
      <c r="O49" s="14"/>
      <c r="P49" s="14"/>
    </row>
    <row r="50" s="3" customFormat="1" ht="33" customHeight="1" spans="1:16">
      <c r="A50" s="10" t="s">
        <v>158</v>
      </c>
      <c r="B50" s="11" t="s">
        <v>231</v>
      </c>
      <c r="C50" s="9"/>
      <c r="D50" s="9"/>
      <c r="E50" s="9">
        <f>SUM(E51:E55)</f>
        <v>230.29</v>
      </c>
      <c r="F50" s="9">
        <f>SUM(F51:F55)</f>
        <v>0</v>
      </c>
      <c r="G50" s="9">
        <f>SUM(G51:G55)</f>
        <v>0</v>
      </c>
      <c r="H50" s="9">
        <f>SUM(H51:H55)</f>
        <v>230.29</v>
      </c>
      <c r="I50" s="9"/>
      <c r="J50" s="9"/>
      <c r="K50" s="9"/>
      <c r="L50" s="11"/>
      <c r="M50" s="11"/>
      <c r="N50" s="9"/>
      <c r="O50" s="9"/>
      <c r="P50" s="9"/>
    </row>
    <row r="51" s="3" customFormat="1" ht="42" customHeight="1" spans="1:16">
      <c r="A51" s="12">
        <v>1</v>
      </c>
      <c r="B51" s="13" t="s">
        <v>232</v>
      </c>
      <c r="C51" s="14" t="s">
        <v>233</v>
      </c>
      <c r="D51" s="14" t="s">
        <v>234</v>
      </c>
      <c r="E51" s="14">
        <f>SUM(F51:H51)</f>
        <v>50.29</v>
      </c>
      <c r="F51" s="14"/>
      <c r="G51" s="14"/>
      <c r="H51" s="14">
        <v>50.29</v>
      </c>
      <c r="I51" s="13" t="s">
        <v>235</v>
      </c>
      <c r="J51" s="13" t="s">
        <v>132</v>
      </c>
      <c r="K51" s="14" t="s">
        <v>164</v>
      </c>
      <c r="L51" s="29" t="s">
        <v>236</v>
      </c>
      <c r="M51" s="19" t="s">
        <v>237</v>
      </c>
      <c r="N51" s="14" t="s">
        <v>238</v>
      </c>
      <c r="O51" s="14"/>
      <c r="P51" s="14" t="s">
        <v>239</v>
      </c>
    </row>
    <row r="52" s="3" customFormat="1" ht="42" customHeight="1" spans="1:16">
      <c r="A52" s="12">
        <v>2</v>
      </c>
      <c r="B52" s="13" t="s">
        <v>240</v>
      </c>
      <c r="C52" s="14" t="s">
        <v>241</v>
      </c>
      <c r="D52" s="14" t="s">
        <v>242</v>
      </c>
      <c r="E52" s="14">
        <f>SUM(F52:H52)</f>
        <v>21</v>
      </c>
      <c r="F52" s="14"/>
      <c r="G52" s="14"/>
      <c r="H52" s="14">
        <v>21</v>
      </c>
      <c r="I52" s="13" t="s">
        <v>243</v>
      </c>
      <c r="J52" s="13" t="s">
        <v>244</v>
      </c>
      <c r="K52" s="14" t="s">
        <v>164</v>
      </c>
      <c r="L52" s="30" t="s">
        <v>245</v>
      </c>
      <c r="M52" s="31" t="s">
        <v>246</v>
      </c>
      <c r="N52" s="14"/>
      <c r="O52" s="14"/>
      <c r="P52" s="14"/>
    </row>
    <row r="53" s="3" customFormat="1" ht="42" customHeight="1" spans="1:16">
      <c r="A53" s="12">
        <v>3</v>
      </c>
      <c r="B53" s="13" t="s">
        <v>247</v>
      </c>
      <c r="C53" s="14" t="s">
        <v>248</v>
      </c>
      <c r="D53" s="14" t="s">
        <v>249</v>
      </c>
      <c r="E53" s="14">
        <f>SUM(F53:H53)</f>
        <v>120</v>
      </c>
      <c r="F53" s="14"/>
      <c r="G53" s="14"/>
      <c r="H53" s="14">
        <v>120</v>
      </c>
      <c r="I53" s="13" t="s">
        <v>243</v>
      </c>
      <c r="J53" s="13" t="s">
        <v>250</v>
      </c>
      <c r="K53" s="14" t="s">
        <v>164</v>
      </c>
      <c r="L53" s="30" t="s">
        <v>251</v>
      </c>
      <c r="M53" s="31" t="s">
        <v>246</v>
      </c>
      <c r="N53" s="14"/>
      <c r="O53" s="14"/>
      <c r="P53" s="14" t="s">
        <v>239</v>
      </c>
    </row>
    <row r="54" s="3" customFormat="1" ht="42" customHeight="1" spans="1:16">
      <c r="A54" s="12">
        <v>4</v>
      </c>
      <c r="B54" s="13" t="s">
        <v>252</v>
      </c>
      <c r="C54" s="14" t="s">
        <v>147</v>
      </c>
      <c r="D54" s="14" t="s">
        <v>253</v>
      </c>
      <c r="E54" s="14">
        <f>SUM(F54:H54)</f>
        <v>22</v>
      </c>
      <c r="F54" s="14"/>
      <c r="G54" s="14"/>
      <c r="H54" s="14">
        <v>22</v>
      </c>
      <c r="I54" s="13" t="s">
        <v>254</v>
      </c>
      <c r="J54" s="13" t="s">
        <v>255</v>
      </c>
      <c r="K54" s="14" t="s">
        <v>164</v>
      </c>
      <c r="L54" s="30" t="s">
        <v>256</v>
      </c>
      <c r="M54" s="31" t="s">
        <v>246</v>
      </c>
      <c r="N54" s="14" t="s">
        <v>238</v>
      </c>
      <c r="O54" s="14"/>
      <c r="P54" s="14"/>
    </row>
    <row r="55" s="3" customFormat="1" ht="40" customHeight="1" spans="1:16">
      <c r="A55" s="12">
        <v>5</v>
      </c>
      <c r="B55" s="13" t="s">
        <v>257</v>
      </c>
      <c r="C55" s="14" t="s">
        <v>258</v>
      </c>
      <c r="D55" s="14" t="s">
        <v>259</v>
      </c>
      <c r="E55" s="14">
        <f>SUM(F55:H55)</f>
        <v>17</v>
      </c>
      <c r="F55" s="14"/>
      <c r="G55" s="14"/>
      <c r="H55" s="14">
        <v>17</v>
      </c>
      <c r="I55" s="13" t="s">
        <v>260</v>
      </c>
      <c r="J55" s="13" t="s">
        <v>255</v>
      </c>
      <c r="K55" s="14" t="s">
        <v>164</v>
      </c>
      <c r="L55" s="30" t="s">
        <v>261</v>
      </c>
      <c r="M55" s="31" t="s">
        <v>246</v>
      </c>
      <c r="N55" s="14"/>
      <c r="O55" s="14"/>
      <c r="P55" s="14"/>
    </row>
    <row r="56" s="2" customFormat="1" ht="30" customHeight="1" spans="1:16">
      <c r="A56" s="10" t="s">
        <v>183</v>
      </c>
      <c r="B56" s="11" t="s">
        <v>262</v>
      </c>
      <c r="C56" s="9"/>
      <c r="D56" s="9"/>
      <c r="E56" s="9">
        <f>SUM(E57:E70)</f>
        <v>1000</v>
      </c>
      <c r="F56" s="9">
        <f>SUM(F57:F70)</f>
        <v>667.6</v>
      </c>
      <c r="G56" s="9">
        <f>SUM(G57:G70)</f>
        <v>0</v>
      </c>
      <c r="H56" s="9">
        <f>SUM(H57:H70)</f>
        <v>332.4</v>
      </c>
      <c r="I56" s="9"/>
      <c r="J56" s="9"/>
      <c r="K56" s="9"/>
      <c r="L56" s="11"/>
      <c r="M56" s="11"/>
      <c r="N56" s="9"/>
      <c r="O56" s="9"/>
      <c r="P56" s="9"/>
    </row>
    <row r="57" s="3" customFormat="1" ht="86" customHeight="1" spans="1:16">
      <c r="A57" s="12">
        <v>1</v>
      </c>
      <c r="B57" s="13" t="s">
        <v>263</v>
      </c>
      <c r="C57" s="14" t="s">
        <v>22</v>
      </c>
      <c r="D57" s="14" t="s">
        <v>93</v>
      </c>
      <c r="E57" s="14">
        <f>SUM(F57:H57)</f>
        <v>150</v>
      </c>
      <c r="F57" s="14"/>
      <c r="G57" s="14"/>
      <c r="H57" s="14">
        <v>150</v>
      </c>
      <c r="I57" s="13" t="s">
        <v>264</v>
      </c>
      <c r="J57" s="14" t="s">
        <v>265</v>
      </c>
      <c r="K57" s="14" t="s">
        <v>164</v>
      </c>
      <c r="L57" s="13" t="s">
        <v>266</v>
      </c>
      <c r="M57" s="32" t="s">
        <v>267</v>
      </c>
      <c r="N57" s="14" t="s">
        <v>268</v>
      </c>
      <c r="O57" s="14"/>
      <c r="P57" s="14"/>
    </row>
    <row r="58" s="3" customFormat="1" ht="66" customHeight="1" spans="1:16">
      <c r="A58" s="12">
        <v>2</v>
      </c>
      <c r="B58" s="13" t="s">
        <v>269</v>
      </c>
      <c r="C58" s="14" t="s">
        <v>32</v>
      </c>
      <c r="D58" s="14" t="s">
        <v>270</v>
      </c>
      <c r="E58" s="14">
        <f t="shared" ref="E58:E70" si="2">SUM(F58:H58)</f>
        <v>30</v>
      </c>
      <c r="F58" s="14">
        <v>30</v>
      </c>
      <c r="G58" s="14"/>
      <c r="H58" s="14"/>
      <c r="I58" s="13" t="s">
        <v>271</v>
      </c>
      <c r="J58" s="14" t="s">
        <v>265</v>
      </c>
      <c r="K58" s="14" t="s">
        <v>164</v>
      </c>
      <c r="L58" s="13" t="s">
        <v>217</v>
      </c>
      <c r="M58" s="32" t="s">
        <v>267</v>
      </c>
      <c r="N58" s="14"/>
      <c r="O58" s="14"/>
      <c r="P58" s="14"/>
    </row>
    <row r="59" s="3" customFormat="1" ht="50" customHeight="1" spans="1:16">
      <c r="A59" s="12">
        <v>3</v>
      </c>
      <c r="B59" s="13" t="s">
        <v>272</v>
      </c>
      <c r="C59" s="14"/>
      <c r="D59" s="14" t="s">
        <v>273</v>
      </c>
      <c r="E59" s="14">
        <f t="shared" si="2"/>
        <v>30</v>
      </c>
      <c r="F59" s="14"/>
      <c r="G59" s="14"/>
      <c r="H59" s="14">
        <v>30</v>
      </c>
      <c r="I59" s="13" t="s">
        <v>274</v>
      </c>
      <c r="J59" s="14" t="s">
        <v>265</v>
      </c>
      <c r="K59" s="14" t="s">
        <v>164</v>
      </c>
      <c r="L59" s="13" t="s">
        <v>133</v>
      </c>
      <c r="M59" s="32" t="s">
        <v>267</v>
      </c>
      <c r="N59" s="14"/>
      <c r="O59" s="14"/>
      <c r="P59" s="14"/>
    </row>
    <row r="60" s="3" customFormat="1" ht="67" customHeight="1" spans="1:16">
      <c r="A60" s="12">
        <v>4</v>
      </c>
      <c r="B60" s="13" t="s">
        <v>275</v>
      </c>
      <c r="C60" s="14" t="s">
        <v>125</v>
      </c>
      <c r="D60" s="14" t="s">
        <v>276</v>
      </c>
      <c r="E60" s="14">
        <f t="shared" si="2"/>
        <v>60</v>
      </c>
      <c r="F60" s="14">
        <v>60</v>
      </c>
      <c r="G60" s="14"/>
      <c r="H60" s="14"/>
      <c r="I60" s="13" t="s">
        <v>277</v>
      </c>
      <c r="J60" s="14" t="s">
        <v>265</v>
      </c>
      <c r="K60" s="14" t="s">
        <v>164</v>
      </c>
      <c r="L60" s="13" t="s">
        <v>278</v>
      </c>
      <c r="M60" s="32" t="s">
        <v>267</v>
      </c>
      <c r="N60" s="14"/>
      <c r="O60" s="14"/>
      <c r="P60" s="14"/>
    </row>
    <row r="61" s="3" customFormat="1" ht="64" customHeight="1" spans="1:16">
      <c r="A61" s="12">
        <v>5</v>
      </c>
      <c r="B61" s="13" t="s">
        <v>279</v>
      </c>
      <c r="C61" s="14" t="s">
        <v>125</v>
      </c>
      <c r="D61" s="14" t="s">
        <v>280</v>
      </c>
      <c r="E61" s="14">
        <f t="shared" si="2"/>
        <v>30</v>
      </c>
      <c r="F61" s="14"/>
      <c r="G61" s="14"/>
      <c r="H61" s="14">
        <v>30</v>
      </c>
      <c r="I61" s="13" t="s">
        <v>281</v>
      </c>
      <c r="J61" s="14" t="s">
        <v>265</v>
      </c>
      <c r="K61" s="14" t="s">
        <v>164</v>
      </c>
      <c r="L61" s="13" t="s">
        <v>106</v>
      </c>
      <c r="M61" s="32" t="s">
        <v>267</v>
      </c>
      <c r="N61" s="15" t="s">
        <v>268</v>
      </c>
      <c r="O61" s="14"/>
      <c r="P61" s="14"/>
    </row>
    <row r="62" s="3" customFormat="1" ht="47" customHeight="1" spans="1:16">
      <c r="A62" s="12">
        <v>6</v>
      </c>
      <c r="B62" s="13" t="s">
        <v>282</v>
      </c>
      <c r="C62" s="14" t="s">
        <v>129</v>
      </c>
      <c r="D62" s="14" t="s">
        <v>283</v>
      </c>
      <c r="E62" s="14">
        <f t="shared" si="2"/>
        <v>30</v>
      </c>
      <c r="F62" s="14">
        <v>30</v>
      </c>
      <c r="G62" s="14"/>
      <c r="H62" s="14"/>
      <c r="I62" s="13" t="s">
        <v>284</v>
      </c>
      <c r="J62" s="14" t="s">
        <v>265</v>
      </c>
      <c r="K62" s="14" t="s">
        <v>164</v>
      </c>
      <c r="L62" s="13" t="s">
        <v>106</v>
      </c>
      <c r="M62" s="32" t="s">
        <v>267</v>
      </c>
      <c r="N62" s="16"/>
      <c r="O62" s="14"/>
      <c r="P62" s="14"/>
    </row>
    <row r="63" s="3" customFormat="1" ht="55" customHeight="1" spans="1:16">
      <c r="A63" s="12">
        <v>7</v>
      </c>
      <c r="B63" s="13" t="s">
        <v>285</v>
      </c>
      <c r="C63" s="14" t="s">
        <v>135</v>
      </c>
      <c r="D63" s="14" t="s">
        <v>286</v>
      </c>
      <c r="E63" s="14">
        <f t="shared" si="2"/>
        <v>30</v>
      </c>
      <c r="F63" s="14">
        <v>30</v>
      </c>
      <c r="G63" s="14"/>
      <c r="H63" s="14"/>
      <c r="I63" s="13" t="s">
        <v>287</v>
      </c>
      <c r="J63" s="14" t="s">
        <v>265</v>
      </c>
      <c r="K63" s="14" t="s">
        <v>164</v>
      </c>
      <c r="L63" s="13" t="s">
        <v>288</v>
      </c>
      <c r="M63" s="32" t="s">
        <v>267</v>
      </c>
      <c r="N63" s="15" t="s">
        <v>268</v>
      </c>
      <c r="O63" s="14"/>
      <c r="P63" s="14"/>
    </row>
    <row r="64" s="3" customFormat="1" ht="82" customHeight="1" spans="1:16">
      <c r="A64" s="12">
        <v>8</v>
      </c>
      <c r="B64" s="13" t="s">
        <v>289</v>
      </c>
      <c r="C64" s="14"/>
      <c r="D64" s="14" t="s">
        <v>136</v>
      </c>
      <c r="E64" s="14">
        <f t="shared" si="2"/>
        <v>60</v>
      </c>
      <c r="F64" s="14">
        <v>60</v>
      </c>
      <c r="G64" s="14"/>
      <c r="H64" s="14"/>
      <c r="I64" s="13" t="s">
        <v>290</v>
      </c>
      <c r="J64" s="14" t="s">
        <v>265</v>
      </c>
      <c r="K64" s="14" t="s">
        <v>164</v>
      </c>
      <c r="L64" s="13" t="s">
        <v>106</v>
      </c>
      <c r="M64" s="32" t="s">
        <v>267</v>
      </c>
      <c r="N64" s="23"/>
      <c r="O64" s="14"/>
      <c r="P64" s="14"/>
    </row>
    <row r="65" s="3" customFormat="1" ht="56" customHeight="1" spans="1:16">
      <c r="A65" s="12">
        <v>9</v>
      </c>
      <c r="B65" s="13" t="s">
        <v>291</v>
      </c>
      <c r="C65" s="14" t="s">
        <v>135</v>
      </c>
      <c r="D65" s="14" t="s">
        <v>292</v>
      </c>
      <c r="E65" s="14">
        <f t="shared" si="2"/>
        <v>60</v>
      </c>
      <c r="F65" s="14">
        <v>60</v>
      </c>
      <c r="G65" s="14"/>
      <c r="H65" s="14"/>
      <c r="I65" s="13" t="s">
        <v>293</v>
      </c>
      <c r="J65" s="14" t="s">
        <v>265</v>
      </c>
      <c r="K65" s="14" t="s">
        <v>164</v>
      </c>
      <c r="L65" s="13" t="s">
        <v>106</v>
      </c>
      <c r="M65" s="32" t="s">
        <v>267</v>
      </c>
      <c r="N65" s="23"/>
      <c r="O65" s="14"/>
      <c r="P65" s="14"/>
    </row>
    <row r="66" s="3" customFormat="1" ht="58" customHeight="1" spans="1:16">
      <c r="A66" s="12">
        <v>10</v>
      </c>
      <c r="B66" s="13" t="s">
        <v>294</v>
      </c>
      <c r="C66" s="14" t="s">
        <v>147</v>
      </c>
      <c r="D66" s="14" t="s">
        <v>295</v>
      </c>
      <c r="E66" s="14">
        <f t="shared" si="2"/>
        <v>180</v>
      </c>
      <c r="F66" s="14">
        <v>180</v>
      </c>
      <c r="G66" s="14"/>
      <c r="H66" s="14"/>
      <c r="I66" s="13" t="s">
        <v>296</v>
      </c>
      <c r="J66" s="14" t="s">
        <v>265</v>
      </c>
      <c r="K66" s="14" t="s">
        <v>164</v>
      </c>
      <c r="L66" s="13" t="s">
        <v>297</v>
      </c>
      <c r="M66" s="32" t="s">
        <v>267</v>
      </c>
      <c r="N66" s="23"/>
      <c r="O66" s="14"/>
      <c r="P66" s="14"/>
    </row>
    <row r="67" s="3" customFormat="1" ht="60" customHeight="1" spans="1:16">
      <c r="A67" s="12">
        <v>11</v>
      </c>
      <c r="B67" s="13" t="s">
        <v>298</v>
      </c>
      <c r="C67" s="14" t="s">
        <v>52</v>
      </c>
      <c r="D67" s="14" t="s">
        <v>53</v>
      </c>
      <c r="E67" s="14">
        <f t="shared" si="2"/>
        <v>180</v>
      </c>
      <c r="F67" s="14">
        <v>180</v>
      </c>
      <c r="G67" s="14"/>
      <c r="H67" s="14"/>
      <c r="I67" s="13" t="s">
        <v>299</v>
      </c>
      <c r="J67" s="14" t="s">
        <v>265</v>
      </c>
      <c r="K67" s="14" t="s">
        <v>164</v>
      </c>
      <c r="L67" s="13" t="s">
        <v>300</v>
      </c>
      <c r="M67" s="32" t="s">
        <v>267</v>
      </c>
      <c r="N67" s="23"/>
      <c r="O67" s="14"/>
      <c r="P67" s="14"/>
    </row>
    <row r="68" s="3" customFormat="1" ht="87" customHeight="1" spans="1:16">
      <c r="A68" s="12">
        <v>12</v>
      </c>
      <c r="B68" s="13" t="s">
        <v>301</v>
      </c>
      <c r="C68" s="15" t="s">
        <v>258</v>
      </c>
      <c r="D68" s="14" t="s">
        <v>302</v>
      </c>
      <c r="E68" s="14">
        <f t="shared" si="2"/>
        <v>30</v>
      </c>
      <c r="F68" s="14">
        <v>30</v>
      </c>
      <c r="G68" s="14"/>
      <c r="H68" s="14"/>
      <c r="I68" s="13" t="s">
        <v>303</v>
      </c>
      <c r="J68" s="14" t="s">
        <v>265</v>
      </c>
      <c r="K68" s="14" t="s">
        <v>164</v>
      </c>
      <c r="L68" s="13" t="s">
        <v>304</v>
      </c>
      <c r="M68" s="32" t="s">
        <v>267</v>
      </c>
      <c r="N68" s="23"/>
      <c r="O68" s="14"/>
      <c r="P68" s="14"/>
    </row>
    <row r="69" s="3" customFormat="1" ht="78" customHeight="1" spans="1:16">
      <c r="A69" s="12">
        <v>13</v>
      </c>
      <c r="B69" s="13" t="s">
        <v>305</v>
      </c>
      <c r="C69" s="16"/>
      <c r="D69" s="14" t="s">
        <v>259</v>
      </c>
      <c r="E69" s="14">
        <f t="shared" si="2"/>
        <v>120</v>
      </c>
      <c r="F69" s="14">
        <v>7.6</v>
      </c>
      <c r="G69" s="14"/>
      <c r="H69" s="14">
        <v>112.4</v>
      </c>
      <c r="I69" s="13" t="s">
        <v>306</v>
      </c>
      <c r="J69" s="14" t="s">
        <v>265</v>
      </c>
      <c r="K69" s="14" t="s">
        <v>164</v>
      </c>
      <c r="L69" s="13" t="s">
        <v>307</v>
      </c>
      <c r="M69" s="32" t="s">
        <v>267</v>
      </c>
      <c r="N69" s="16"/>
      <c r="O69" s="14"/>
      <c r="P69" s="14"/>
    </row>
    <row r="70" s="3" customFormat="1" ht="59" customHeight="1" spans="1:16">
      <c r="A70" s="12">
        <v>14</v>
      </c>
      <c r="B70" s="13" t="s">
        <v>308</v>
      </c>
      <c r="C70" s="14" t="s">
        <v>258</v>
      </c>
      <c r="D70" s="14" t="s">
        <v>309</v>
      </c>
      <c r="E70" s="14">
        <f t="shared" si="2"/>
        <v>10</v>
      </c>
      <c r="F70" s="14"/>
      <c r="G70" s="14"/>
      <c r="H70" s="14">
        <v>10</v>
      </c>
      <c r="I70" s="13" t="s">
        <v>310</v>
      </c>
      <c r="J70" s="14" t="s">
        <v>265</v>
      </c>
      <c r="K70" s="14" t="s">
        <v>164</v>
      </c>
      <c r="L70" s="13" t="s">
        <v>311</v>
      </c>
      <c r="M70" s="32" t="s">
        <v>267</v>
      </c>
      <c r="N70" s="14" t="s">
        <v>268</v>
      </c>
      <c r="O70" s="14"/>
      <c r="P70" s="14"/>
    </row>
    <row r="71" s="2" customFormat="1" ht="38" customHeight="1" spans="1:16">
      <c r="A71" s="10" t="s">
        <v>312</v>
      </c>
      <c r="B71" s="11" t="s">
        <v>313</v>
      </c>
      <c r="C71" s="9"/>
      <c r="D71" s="9"/>
      <c r="E71" s="9">
        <f>E72</f>
        <v>230</v>
      </c>
      <c r="F71" s="9">
        <f>F72</f>
        <v>0</v>
      </c>
      <c r="G71" s="9">
        <f>G72</f>
        <v>0</v>
      </c>
      <c r="H71" s="9">
        <f>H72</f>
        <v>230</v>
      </c>
      <c r="I71" s="11"/>
      <c r="J71" s="11"/>
      <c r="K71" s="9"/>
      <c r="L71" s="11"/>
      <c r="M71" s="11"/>
      <c r="N71" s="9"/>
      <c r="O71" s="9"/>
      <c r="P71" s="9"/>
    </row>
    <row r="72" s="3" customFormat="1" ht="46" customHeight="1" spans="1:16">
      <c r="A72" s="12">
        <v>1</v>
      </c>
      <c r="B72" s="13" t="s">
        <v>314</v>
      </c>
      <c r="C72" s="14" t="s">
        <v>315</v>
      </c>
      <c r="D72" s="14" t="s">
        <v>68</v>
      </c>
      <c r="E72" s="14">
        <f>SUM(F72:H72)</f>
        <v>230</v>
      </c>
      <c r="F72" s="14"/>
      <c r="G72" s="14"/>
      <c r="H72" s="14">
        <v>230</v>
      </c>
      <c r="I72" s="13" t="s">
        <v>316</v>
      </c>
      <c r="J72" s="14" t="s">
        <v>317</v>
      </c>
      <c r="K72" s="14" t="s">
        <v>318</v>
      </c>
      <c r="L72" s="13" t="s">
        <v>319</v>
      </c>
      <c r="M72" s="38" t="s">
        <v>320</v>
      </c>
      <c r="N72" s="14" t="s">
        <v>321</v>
      </c>
      <c r="O72" s="14"/>
      <c r="P72" s="14"/>
    </row>
    <row r="73" s="2" customFormat="1" ht="38" customHeight="1" spans="1:16">
      <c r="A73" s="10" t="s">
        <v>322</v>
      </c>
      <c r="B73" s="11" t="s">
        <v>323</v>
      </c>
      <c r="C73" s="9"/>
      <c r="D73" s="9"/>
      <c r="E73" s="9">
        <f>E74</f>
        <v>37.99</v>
      </c>
      <c r="F73" s="9">
        <f>F74</f>
        <v>20</v>
      </c>
      <c r="G73" s="9">
        <f>G74</f>
        <v>0</v>
      </c>
      <c r="H73" s="9">
        <f>H74</f>
        <v>17.99</v>
      </c>
      <c r="I73" s="11"/>
      <c r="J73" s="11"/>
      <c r="K73" s="9"/>
      <c r="L73" s="11"/>
      <c r="M73" s="11"/>
      <c r="N73" s="9"/>
      <c r="O73" s="9"/>
      <c r="P73" s="9"/>
    </row>
    <row r="74" s="3" customFormat="1" ht="38" customHeight="1" spans="1:16">
      <c r="A74" s="12">
        <v>1</v>
      </c>
      <c r="B74" s="13" t="s">
        <v>323</v>
      </c>
      <c r="C74" s="14" t="s">
        <v>324</v>
      </c>
      <c r="D74" s="14" t="s">
        <v>68</v>
      </c>
      <c r="E74" s="14">
        <f>SUM(F74:H74)</f>
        <v>37.99</v>
      </c>
      <c r="F74" s="14">
        <v>20</v>
      </c>
      <c r="G74" s="36"/>
      <c r="H74" s="14">
        <v>17.99</v>
      </c>
      <c r="I74" s="13" t="s">
        <v>325</v>
      </c>
      <c r="J74" s="14" t="s">
        <v>326</v>
      </c>
      <c r="K74" s="14" t="s">
        <v>189</v>
      </c>
      <c r="L74" s="13" t="s">
        <v>327</v>
      </c>
      <c r="M74" s="19" t="s">
        <v>328</v>
      </c>
      <c r="N74" s="14" t="s">
        <v>329</v>
      </c>
      <c r="O74" s="14"/>
      <c r="P74" s="14"/>
    </row>
    <row r="75" s="3" customFormat="1" ht="26" customHeight="1" spans="2:16">
      <c r="B75" s="37"/>
      <c r="I75" s="37"/>
      <c r="J75" s="37"/>
      <c r="K75" s="1"/>
      <c r="L75" s="37"/>
      <c r="M75" s="37"/>
      <c r="N75" s="1"/>
      <c r="O75" s="1"/>
      <c r="P75" s="1"/>
    </row>
  </sheetData>
  <mergeCells count="52">
    <mergeCell ref="A1:P1"/>
    <mergeCell ref="E2:H2"/>
    <mergeCell ref="A2:A3"/>
    <mergeCell ref="B2:B3"/>
    <mergeCell ref="C2:C3"/>
    <mergeCell ref="C7:C9"/>
    <mergeCell ref="C14:C16"/>
    <mergeCell ref="C17:C18"/>
    <mergeCell ref="C19:C21"/>
    <mergeCell ref="C26:C27"/>
    <mergeCell ref="C34:C35"/>
    <mergeCell ref="C41:C43"/>
    <mergeCell ref="C44:C46"/>
    <mergeCell ref="C58:C59"/>
    <mergeCell ref="C63:C64"/>
    <mergeCell ref="C68:C69"/>
    <mergeCell ref="D2:D3"/>
    <mergeCell ref="D7:D8"/>
    <mergeCell ref="D10:D11"/>
    <mergeCell ref="D14:D16"/>
    <mergeCell ref="D41:D43"/>
    <mergeCell ref="D44:D46"/>
    <mergeCell ref="I2:I3"/>
    <mergeCell ref="I41:I43"/>
    <mergeCell ref="I44:I46"/>
    <mergeCell ref="J2:J3"/>
    <mergeCell ref="J34:J35"/>
    <mergeCell ref="K2:K3"/>
    <mergeCell ref="K32:K35"/>
    <mergeCell ref="L2:L3"/>
    <mergeCell ref="L10:L11"/>
    <mergeCell ref="M2:M3"/>
    <mergeCell ref="N2:N3"/>
    <mergeCell ref="N14:N16"/>
    <mergeCell ref="N17:N27"/>
    <mergeCell ref="N28:N30"/>
    <mergeCell ref="N32:N35"/>
    <mergeCell ref="N41:N43"/>
    <mergeCell ref="N44:N46"/>
    <mergeCell ref="N51:N53"/>
    <mergeCell ref="N54:N55"/>
    <mergeCell ref="N57:N60"/>
    <mergeCell ref="N61:N62"/>
    <mergeCell ref="N63:N69"/>
    <mergeCell ref="O2:O3"/>
    <mergeCell ref="O6:O7"/>
    <mergeCell ref="O15:O16"/>
    <mergeCell ref="O17:O18"/>
    <mergeCell ref="O20:O27"/>
    <mergeCell ref="O41:O43"/>
    <mergeCell ref="O44:O46"/>
    <mergeCell ref="P2:P3"/>
  </mergeCells>
  <printOptions horizontalCentered="1"/>
  <pageMargins left="0.357638888888889" right="0.357638888888889" top="0.786805555555556" bottom="0.786805555555556" header="0.511805555555556" footer="0.550694444444444"/>
  <pageSetup paperSize="9" scale="75" fitToHeight="0" orientation="landscape" horizontalDpi="600"/>
  <headerFooter alignWithMargins="0" scaleWithDoc="0">
    <oddFooter>&amp;C第 &amp;P 页</oddFooter>
  </headerFooter>
  <ignoredErrors>
    <ignoredError sqref="E50:H50 E56 E36:H36 E38 E73:H73 E31:H31 E39:H40 E70:E7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余宇</cp:lastModifiedBy>
  <dcterms:created xsi:type="dcterms:W3CDTF">2019-02-14T07:42:00Z</dcterms:created>
  <dcterms:modified xsi:type="dcterms:W3CDTF">2022-08-16T03:35:00Z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F40044AB380E49DF848203E11F6F11FF</vt:lpwstr>
  </property>
  <property fmtid="{D5CDD505-2E9C-101B-9397-08002B2CF9AE}" pid="4" name="commondata">
    <vt:lpwstr>eyJoZGlkIjoiYzFiMzBhNWZhODNjNzFjN2Q1ZDQ0OTM0YjczMjJlYjUifQ==</vt:lpwstr>
  </property>
</Properties>
</file>