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第三季度" sheetId="8" r:id="rId1"/>
  </sheets>
  <definedNames>
    <definedName name="_xlnm._FilterDatabase" localSheetId="0" hidden="1">第三季度!$A$5:$R$381</definedName>
    <definedName name="_xlnm.Print_Area" localSheetId="0">第三季度!$A$1:$R$171</definedName>
  </definedNames>
  <calcPr calcId="144525"/>
</workbook>
</file>

<file path=xl/sharedStrings.xml><?xml version="1.0" encoding="utf-8"?>
<sst xmlns="http://schemas.openxmlformats.org/spreadsheetml/2006/main" count="3738" uniqueCount="1484">
  <si>
    <t>金寨县2022年第三季度（7-9月）财政扶贫资金完成情况【2022年度计划完成情况】</t>
  </si>
  <si>
    <t>序号</t>
  </si>
  <si>
    <t>项目名称</t>
  </si>
  <si>
    <t>建设单位及负责人</t>
  </si>
  <si>
    <t>实施地点</t>
  </si>
  <si>
    <t>合计资金（万元）</t>
  </si>
  <si>
    <t>资金计划</t>
  </si>
  <si>
    <t>主要建设内容</t>
  </si>
  <si>
    <t>补助标准</t>
  </si>
  <si>
    <t>建设期限</t>
  </si>
  <si>
    <t>绩效目标</t>
  </si>
  <si>
    <t>联农带农机制</t>
  </si>
  <si>
    <t>项目主管
部门</t>
  </si>
  <si>
    <t>是否开工</t>
  </si>
  <si>
    <t>是否完工</t>
  </si>
  <si>
    <t>中央衔接资金</t>
  </si>
  <si>
    <t>省级衔接资金</t>
  </si>
  <si>
    <t>市级衔接资金</t>
  </si>
  <si>
    <t>县级衔接资金</t>
  </si>
  <si>
    <t>整合资金</t>
  </si>
  <si>
    <t>合  计</t>
  </si>
  <si>
    <t>一</t>
  </si>
  <si>
    <t>产业发展</t>
  </si>
  <si>
    <t>（一）</t>
  </si>
  <si>
    <t>农业产业</t>
  </si>
  <si>
    <t>脱贫户茶苗购置项目</t>
  </si>
  <si>
    <t>县农业农村局
卢士传</t>
  </si>
  <si>
    <t>全县</t>
  </si>
  <si>
    <t>乡镇自行采购茶苗约1500万株</t>
  </si>
  <si>
    <t>0.25元/株</t>
  </si>
  <si>
    <t>2022年1-6月</t>
  </si>
  <si>
    <t>受益脱贫人口5000人，项目使用年限10年</t>
  </si>
  <si>
    <t>扩大产业基地，促进脱贫户增收</t>
  </si>
  <si>
    <t>县农业农村局</t>
  </si>
  <si>
    <t>是</t>
  </si>
  <si>
    <t>2022年桑苗、方格簇采购项目</t>
  </si>
  <si>
    <t>采购桑苗1500万株，方格簇70万片</t>
  </si>
  <si>
    <t>1元/株</t>
  </si>
  <si>
    <t>农产品质量提升</t>
  </si>
  <si>
    <t>有机肥补助及“两个替代”</t>
  </si>
  <si>
    <t>有机肥补助50%</t>
  </si>
  <si>
    <t>2021年10月-2022年6月</t>
  </si>
  <si>
    <t>受益20000人，其中脱贫人口2000人</t>
  </si>
  <si>
    <t>提升农产品品质促进群众增收</t>
  </si>
  <si>
    <t>茶叶收购奖补项目</t>
  </si>
  <si>
    <t>对产业主产区按照不超过5%的比例，给予收购脱贫户、监测户茶叶的经营主体奖励补助</t>
  </si>
  <si>
    <t>奖补比例不超过5%</t>
  </si>
  <si>
    <t>2022年4-12月</t>
  </si>
  <si>
    <t>受益脱贫人口8000人</t>
  </si>
  <si>
    <t>促进脱贫户农产品销售</t>
  </si>
  <si>
    <t>全山茶叶加工厂扩建项目</t>
  </si>
  <si>
    <t>麻埠镇政府
陈德品</t>
  </si>
  <si>
    <t>全山村</t>
  </si>
  <si>
    <t>新建框架结构厂房100平方米，维修屋顶550平方米</t>
  </si>
  <si>
    <t>1600元/平方米</t>
  </si>
  <si>
    <t>受益脱贫人口30人，项目使用年限10年</t>
  </si>
  <si>
    <t>通过收购农产品促进群众增收</t>
  </si>
  <si>
    <t>桂花标准化茶园基地建设项目</t>
  </si>
  <si>
    <t>桂花村</t>
  </si>
  <si>
    <t>建设标准茶园及生态有机茶园2000亩</t>
  </si>
  <si>
    <t>国家级300万元/个
省级150万元/个
市县级50万元/个
千亩连片生态茶园500元/亩</t>
  </si>
  <si>
    <t>受益脱贫人口60人，项目使用年限10年</t>
  </si>
  <si>
    <t>通过提升茶园品质促进群众增收</t>
  </si>
  <si>
    <t>响洪甸标准化茶园基地建设项目</t>
  </si>
  <si>
    <t>响洪甸村</t>
  </si>
  <si>
    <t>建设标准茶园及生态有机茶园3000亩</t>
  </si>
  <si>
    <t>受益脱贫人口70人，项目使用年限10年</t>
  </si>
  <si>
    <t>油坊店标准化茶园基地建设项目</t>
  </si>
  <si>
    <t>油坊店乡政府邓春晖</t>
  </si>
  <si>
    <t>油店村
黄良村
面冲村
朱堂村</t>
  </si>
  <si>
    <t>建设标准茶园及生态有机茶园8000亩，改造提升“西茶谷”</t>
  </si>
  <si>
    <t>受益脱贫人口120人，项目使用年限10年</t>
  </si>
  <si>
    <t>流波标准化茶园基地建设项目</t>
  </si>
  <si>
    <t>流波䃥镇政府
朱永章</t>
  </si>
  <si>
    <t>流波村</t>
  </si>
  <si>
    <t>建设标准茶园及生态有机茶园1000亩</t>
  </si>
  <si>
    <t>受益脱贫人口80人，项目使用年限10年</t>
  </si>
  <si>
    <t>官田标准化茶园基地建设项目</t>
  </si>
  <si>
    <t>官田村</t>
  </si>
  <si>
    <t>官田茶叶加工厂建设项目</t>
  </si>
  <si>
    <t>新建钢结构厂房1000平方米及配套设施</t>
  </si>
  <si>
    <t>1200元/平方米</t>
  </si>
  <si>
    <t>茅坪茶叶加工厂建设项目</t>
  </si>
  <si>
    <t>青山镇政府
黄文新</t>
  </si>
  <si>
    <t>茅坪村</t>
  </si>
  <si>
    <t>新建茶叶加工厂1500平方米及配套设施（与姜河村集体经济100万元合并使用）</t>
  </si>
  <si>
    <t>受益脱贫人口150人，项目使用年限10年</t>
  </si>
  <si>
    <t>姜河白岭茶叶加工厂扩建项目</t>
  </si>
  <si>
    <t>姜河村</t>
  </si>
  <si>
    <t>抱儿山标准化茶园基地建设项目</t>
  </si>
  <si>
    <t>抱儿山村</t>
  </si>
  <si>
    <t>汤店标准化茶园基地建设项目</t>
  </si>
  <si>
    <t>汤店村</t>
  </si>
  <si>
    <t>受益脱贫人口100人，项目使用期限10年</t>
  </si>
  <si>
    <t>高湾标准化茶园基地建设项目</t>
  </si>
  <si>
    <t>桃岭乡政府
陈茂娟</t>
  </si>
  <si>
    <t>高湾村</t>
  </si>
  <si>
    <t>受益120人，其中脱贫人口16人</t>
  </si>
  <si>
    <t>燕子河标准化茶园基地建设项目</t>
  </si>
  <si>
    <t>燕子河镇政府
吴俊良</t>
  </si>
  <si>
    <t>烂坳村
金坪村
闻家店</t>
  </si>
  <si>
    <t>闻家店茶叶加工厂建设项目</t>
  </si>
  <si>
    <t>闻家店村</t>
  </si>
  <si>
    <t>新建茶叶加工厂1000平方米及配套设施</t>
  </si>
  <si>
    <t>长岭乡茧站建设项目</t>
  </si>
  <si>
    <t>长岭乡政府
张显良</t>
  </si>
  <si>
    <t>胜利村</t>
  </si>
  <si>
    <t>建设钢结构厂房350平方米，改建厂房860平方米及配套设施建设</t>
  </si>
  <si>
    <t>受益脱贫人口100人，项目使用年限10年</t>
  </si>
  <si>
    <t>南溪镇缫丝厂段河道护岸项目</t>
  </si>
  <si>
    <t>南溪镇政府
施海军</t>
  </si>
  <si>
    <t>南溪街道</t>
  </si>
  <si>
    <t>建设河道护岸165米</t>
  </si>
  <si>
    <t>混凝土700元/立方米</t>
  </si>
  <si>
    <t>消除产业项目安全隐患</t>
  </si>
  <si>
    <t>南溪镇茧站建设项目</t>
  </si>
  <si>
    <t>建设钢结构厂房1200平方米及配套设施（与姚冲村集体经济100万元合并使用）</t>
  </si>
  <si>
    <t>南溪镇缫丝厂污水处理设备采购及安装</t>
  </si>
  <si>
    <t>污水处理设备采购及安装等</t>
  </si>
  <si>
    <t>130万元</t>
  </si>
  <si>
    <t>2021年7-12月</t>
  </si>
  <si>
    <t>扶持产业配套，带动就业增收</t>
  </si>
  <si>
    <t>南溪镇缫丝厂改造提升工程</t>
  </si>
  <si>
    <t>老厂房改造提升等（与横畈村、流波村、抱儿山村、张畈村集体经济项目各100万元合并使用）</t>
  </si>
  <si>
    <t>450万元</t>
  </si>
  <si>
    <t>南溪镇缫丝厂配套设施工程</t>
  </si>
  <si>
    <t>缫丝厂新建锅炉房工程、房屋、公厕及室外改造工程等（与永佛村、长岭关村集体经济项目各100万元合并使用）</t>
  </si>
  <si>
    <t>330万元</t>
  </si>
  <si>
    <t>南溪镇缫丝厂消防及水电工程</t>
  </si>
  <si>
    <t>消防、水电、泵房建设、雨污水改造等（与石寨村、天堂寨镇黄河村、泗河村集体经济项目各100万元合并使用）</t>
  </si>
  <si>
    <t>宋河茶叶加工厂扩建项目</t>
  </si>
  <si>
    <t>古碑镇政府
洪双竹</t>
  </si>
  <si>
    <t>宋河村</t>
  </si>
  <si>
    <t>建设框架结构厂房1600平方米及配套设施</t>
  </si>
  <si>
    <t>受益脱贫人口350人，项目使用年限10年</t>
  </si>
  <si>
    <t>槐树湾茧站配套设施建设项目</t>
  </si>
  <si>
    <t>槐树湾乡政府
高大连</t>
  </si>
  <si>
    <t>响山寺村</t>
  </si>
  <si>
    <t>建设护岸60米，场地硬化1140平方米，购置路灯10盏，12吨烘蚕机1台、茧篮2万个、茧框1600个，彩钢瓦棚460平方米等附属工程（与码头村、板堰村集体经济项目各100万元合并使用）</t>
  </si>
  <si>
    <t>混凝土600元/立方米</t>
  </si>
  <si>
    <t>受益脱贫人口300人，项目使用年限10年</t>
  </si>
  <si>
    <t>板棚村养蚕室项目</t>
  </si>
  <si>
    <t>槐树湾乡政府高大连</t>
  </si>
  <si>
    <t>板棚村</t>
  </si>
  <si>
    <t>新建养蚕室1600平方米，配套室内蚕架、加温加湿设备等</t>
  </si>
  <si>
    <t>1400元/平方米</t>
  </si>
  <si>
    <t>2022年4-10月</t>
  </si>
  <si>
    <t>受益脱贫人口25人，项目使用年限10年</t>
  </si>
  <si>
    <t>促进蚕桑产业发展，带动村集体经济和群众增收</t>
  </si>
  <si>
    <t>否</t>
  </si>
  <si>
    <t>蚕桑基地配套项目</t>
  </si>
  <si>
    <t>板堰村</t>
  </si>
  <si>
    <t>生产道路3300米，挡土墙280米及沟渠配套等</t>
  </si>
  <si>
    <t>202年4-9月</t>
  </si>
  <si>
    <t>受益脱贫人口45人，项目使用年限10年</t>
  </si>
  <si>
    <t>促进产业发展</t>
  </si>
  <si>
    <t>双河镇茧站建设项目</t>
  </si>
  <si>
    <t>双河镇政府
刘洋</t>
  </si>
  <si>
    <t>双河街道</t>
  </si>
  <si>
    <t>建设钢结构厂房1200平方米及配套设施（与皮坊村集体经济100万元合并使用）</t>
  </si>
  <si>
    <t>特色种养业奖补</t>
  </si>
  <si>
    <t>县农业农村局李杰</t>
  </si>
  <si>
    <t>用于脱贫户、监测户2022年特色产业发展奖补</t>
  </si>
  <si>
    <t>户均不超过3000元</t>
  </si>
  <si>
    <t>2022年1-9月</t>
  </si>
  <si>
    <t>受益脱贫户、监测户18000户</t>
  </si>
  <si>
    <t>支持脱贫户、监测户发展产业增收</t>
  </si>
  <si>
    <t>2022年夏秋茶奖补</t>
  </si>
  <si>
    <t>对生产、销售夏秋茶予以奖补</t>
  </si>
  <si>
    <t>按政策标准</t>
  </si>
  <si>
    <t>受益4000人，其中脱贫人口400人</t>
  </si>
  <si>
    <t>鼓励夏秋茶生产，增加群众收入</t>
  </si>
  <si>
    <t>茶园品质提升项目</t>
  </si>
  <si>
    <t>开展茶园有机认证，促进茶叶品质提升</t>
  </si>
  <si>
    <t>认证补助1-1.5万元</t>
  </si>
  <si>
    <t>受益1300人，其中脱贫人口200人</t>
  </si>
  <si>
    <t>提高茶园品质，促进群众增收</t>
  </si>
  <si>
    <t>茶叶品牌创建项目</t>
  </si>
  <si>
    <t>茶叶品牌策划、宣传、推介、营销等</t>
  </si>
  <si>
    <t>举办推介会补助60%，参展省内补助3000元、省外补助5000元</t>
  </si>
  <si>
    <t>受益800人，其中脱贫人口40人</t>
  </si>
  <si>
    <t>提高金寨茶叶知名度、市场竞争力，促进群众增收</t>
  </si>
  <si>
    <t>梅山镇茶叶仓储设施建设项目</t>
  </si>
  <si>
    <t>梅山镇政府郑文</t>
  </si>
  <si>
    <t>三湾村</t>
  </si>
  <si>
    <t>新建茶叶生产、仓储用房4000平方米，硬化2600平方米及供电、排水等配套（与光慈村、龚店村、郭店村集体经济各100万元合并使用）</t>
  </si>
  <si>
    <t>钢构厂房1200元/平方米</t>
  </si>
  <si>
    <t>受益1200人，其中脱贫人口418人，项目使用年限8年</t>
  </si>
  <si>
    <t>促进产业发展，带动群众增收</t>
  </si>
  <si>
    <t>休闲农业采摘园项目</t>
  </si>
  <si>
    <t>小南京村</t>
  </si>
  <si>
    <t>新建精品果蔬大棚基地60亩（连栋大棚3000平方米、单体大棚35000平方米）及配套设施（与徐冲村集体经济100万元合并使用）</t>
  </si>
  <si>
    <t>单体大棚60元/平方米</t>
  </si>
  <si>
    <t>2022年1-7月</t>
  </si>
  <si>
    <t>受益72人，其中脱贫人口12人，项目使用年限8年</t>
  </si>
  <si>
    <t>促进产业发展，带动群众就业增收</t>
  </si>
  <si>
    <t>全山茶叶加工厂电力配套项目</t>
  </si>
  <si>
    <t>麻埠镇政府陈德品</t>
  </si>
  <si>
    <t>安装500kw变压器及线路</t>
  </si>
  <si>
    <t>35万元</t>
  </si>
  <si>
    <t>受益23人，其中脱贫人口5人，项目使用年限10年</t>
  </si>
  <si>
    <t>促进产业发展和村集体、群众增收</t>
  </si>
  <si>
    <t>油坊店乡茶旅融合项目</t>
  </si>
  <si>
    <t>油店等5个村</t>
  </si>
  <si>
    <t>利用现有资产改建具有茶产品加工、展示、农事体验、电商、数字化展览体验等功能的茶叶研学中心；建设数字茶园800亩；茶谷庄园环境改造提升；国家现代农业产业园环境提升</t>
  </si>
  <si>
    <t>1500万元</t>
  </si>
  <si>
    <t>受益3000人，其中，脱贫人口400人，项目使用年限8年</t>
  </si>
  <si>
    <t>促进产业发展，实现茶旅融合，促进产业增收</t>
  </si>
  <si>
    <t>龙马村茶叶加工厂电力配套项目</t>
  </si>
  <si>
    <t>燕子河镇政府吴俊良</t>
  </si>
  <si>
    <t>龙马村</t>
  </si>
  <si>
    <t>安装400KV变压器，架设300米高压线路、入场电缆50米，及配电箱等</t>
  </si>
  <si>
    <t>25万元</t>
  </si>
  <si>
    <t>受益42人，其中脱贫人口5人，项目使用年限10年</t>
  </si>
  <si>
    <t>前畈村农副产交易车间配套工程</t>
  </si>
  <si>
    <t>天堂寨镇政府杜继铁</t>
  </si>
  <si>
    <t>前畈村</t>
  </si>
  <si>
    <t>供电及排水工程</t>
  </si>
  <si>
    <t>30万元</t>
  </si>
  <si>
    <t>受益20人，其中脱贫人口3人，项目使用年限10年</t>
  </si>
  <si>
    <t>果子园茶叶加工配套工程</t>
  </si>
  <si>
    <t>果子园乡政府汪晓薇</t>
  </si>
  <si>
    <t>白纸棚村</t>
  </si>
  <si>
    <t>安装800KW变压器及电缆和线杆等</t>
  </si>
  <si>
    <t>60万元</t>
  </si>
  <si>
    <t>受益85人，其中脱贫人口18人，项目使用年限10年</t>
  </si>
  <si>
    <t>留坪村高标准茶园建设项目</t>
  </si>
  <si>
    <t>古碑镇政府洪双竹</t>
  </si>
  <si>
    <t>留坪村</t>
  </si>
  <si>
    <t>建设高标准茶园1000亩</t>
  </si>
  <si>
    <t>国家级标准园300万元/个</t>
  </si>
  <si>
    <t>受益1000人，其中脱贫人口18人，项目使用年限8年</t>
  </si>
  <si>
    <t>促进脱贫户产业发展，实现产业增收</t>
  </si>
  <si>
    <t>大湾村茶旅融合项目</t>
  </si>
  <si>
    <t>花石乡政府芦鑫</t>
  </si>
  <si>
    <t>大湾村</t>
  </si>
  <si>
    <t>茶园道路建设2500米，内塘维修，基湾、张湾、汪家祠堂等700亩茶园补植和改造提升，七千路沿线茶园环境提升</t>
  </si>
  <si>
    <t>受益2500人，其中脱贫人口260人，项目使用年限8年</t>
  </si>
  <si>
    <t>龙潭村茶旅融合项目</t>
  </si>
  <si>
    <t>桃岭乡政府陈茂娟</t>
  </si>
  <si>
    <t>龙潭村</t>
  </si>
  <si>
    <t>提升改造半岛茶园1000亩，其中老茶园低产改造500亩，更新补植新品种茶园300亩；建设半岛核心区500亩茶园采摘道路3200米，茶园生态护坡长1000米</t>
  </si>
  <si>
    <t>800万元</t>
  </si>
  <si>
    <t>受益1300人，其中脱贫人口260人，项目使用年限8年</t>
  </si>
  <si>
    <t>天鹅山茶厂建设项目</t>
  </si>
  <si>
    <t>铁冲乡政府张尹迪</t>
  </si>
  <si>
    <t>长河村</t>
  </si>
  <si>
    <t>新建茶叶加工厂300平方米及配套工程</t>
  </si>
  <si>
    <t>每平方米1200元</t>
  </si>
  <si>
    <t>2022年4-9月</t>
  </si>
  <si>
    <t>促进产业发展，带动村集体、群众增收</t>
  </si>
  <si>
    <t>农产品加工厂配套用房建设项目</t>
  </si>
  <si>
    <t>铁冲村</t>
  </si>
  <si>
    <t>新建配套用房300平方米，场地硬化400平方米，排水沟80米</t>
  </si>
  <si>
    <t>受益150人，其中脱贫人口20人，项目使用年限8年</t>
  </si>
  <si>
    <t>蚕桑师带徒培训项目</t>
  </si>
  <si>
    <t>开展蚕桑师带徒生产技术培训</t>
  </si>
  <si>
    <t>2022年1月-12月</t>
  </si>
  <si>
    <t>受益群众210人</t>
  </si>
  <si>
    <t>通过培训提供群众生产技能，促进增收</t>
  </si>
  <si>
    <t>蔬菜师带徒培训项目</t>
  </si>
  <si>
    <t>开展蔬菜师带徒生产技术培训</t>
  </si>
  <si>
    <t>黑毛猪保种项目</t>
  </si>
  <si>
    <t>对黑毛猪保种场（点）按标准给予补助</t>
  </si>
  <si>
    <t>保种点5万元/点
第一保种场10万元
第二保种场30万元</t>
  </si>
  <si>
    <t>受益群众100人</t>
  </si>
  <si>
    <t>通过种质资源保护，带动群众使用良种，促进增收</t>
  </si>
  <si>
    <t>梅山镇南水村农副产品加工车间项目</t>
  </si>
  <si>
    <t>梅山镇政府郑 文</t>
  </si>
  <si>
    <t>南水村</t>
  </si>
  <si>
    <t>改建老小学房屋625平方米，购置生产加工设备及配套实施建设等</t>
  </si>
  <si>
    <t>1500元/平方米</t>
  </si>
  <si>
    <t>2022年6月-12月</t>
  </si>
  <si>
    <t>受益脱贫群众10人，项目使用年限3年</t>
  </si>
  <si>
    <t>通过农业务工、订单收购等方式促进群众增收</t>
  </si>
  <si>
    <t>汤店蔬菜产业园项目</t>
  </si>
  <si>
    <t>青山镇政府黄文新</t>
  </si>
  <si>
    <t>新建标准化日光保温大棚20亩，配套水肥一体化设施等（链接抱儿山村集体经济150万元）</t>
  </si>
  <si>
    <t>300元/平方米</t>
  </si>
  <si>
    <t>受益脱贫群众10人，项目使用年限10年</t>
  </si>
  <si>
    <t>通过农业务工等方式带动群众增收</t>
  </si>
  <si>
    <t>万冲村标准化养蚕室建设项目</t>
  </si>
  <si>
    <t>万冲村</t>
  </si>
  <si>
    <t>新建标准化养蚕室1600平方米，小蚕共育室及仓储用房120平方米及附属设施</t>
  </si>
  <si>
    <t>养蚕室1500元/平方米</t>
  </si>
  <si>
    <t>受益脱贫群众20人，项目使用年限8年</t>
  </si>
  <si>
    <t>通过土地流转、桑园管理务工、桑叶收购等方式带动群众增收</t>
  </si>
  <si>
    <t>槐树湾乡蚕室改造项目</t>
  </si>
  <si>
    <t>兴田等4个村</t>
  </si>
  <si>
    <t>改造小蚕共育室共计400平方米，改造大蚕室800平方米（兴田村、槐树湾村、双石村、码头村）</t>
  </si>
  <si>
    <t>受益脱贫群众20人，项目使用年限10年</t>
  </si>
  <si>
    <t>通过扩大生产带动群众增收</t>
  </si>
  <si>
    <t>“三个农民”产品加工基地项目</t>
  </si>
  <si>
    <t>新建乡村特色小菜加工基地钢结构厂房2000平方米</t>
  </si>
  <si>
    <t>钢构厂房1300元/平方米</t>
  </si>
  <si>
    <t>通过原料收购、农业务工等方式带动群众增收</t>
  </si>
  <si>
    <t>“三个农民”产品加工设备采购项目</t>
  </si>
  <si>
    <t>购置农特产品（特色小菜、豆制品等）生产线2条，自动化小袋茶包装生产线2条，梨膏加工生产线1条</t>
  </si>
  <si>
    <t>农特产品生产线100万元/条
小袋茶生产线30万元/条
梨膏生产线130万元/条</t>
  </si>
  <si>
    <t>受益脱贫群众60人，项目使用年限4年</t>
  </si>
  <si>
    <t>桃岭乡蚕室改造项目</t>
  </si>
  <si>
    <t>金桥等5个村</t>
  </si>
  <si>
    <t>将5座废旧建筑改建为养蚕房，共计4800平方米（金桥、牌坊、龙潭、桃岭、赵院等村）</t>
  </si>
  <si>
    <t>87万元</t>
  </si>
  <si>
    <t>东冲村养蚕室建设项目</t>
  </si>
  <si>
    <t>东冲村</t>
  </si>
  <si>
    <t>新建养蚕室2000平方米及配套基础设施</t>
  </si>
  <si>
    <t>铁冲乡芦笋基地提升项目</t>
  </si>
  <si>
    <t>李桥村
铁冲村</t>
  </si>
  <si>
    <t>加固整修大棚36个、更换棚膜45个、增设排水涵管2处、维修供水井1处</t>
  </si>
  <si>
    <t>28万元</t>
  </si>
  <si>
    <t>受益脱贫群众30人，项目使用年限3年</t>
  </si>
  <si>
    <t>通过土地流转、农业务工等方式带动群众增收</t>
  </si>
  <si>
    <t>吴家店农产品生产基地标准化改造项目</t>
  </si>
  <si>
    <t>吴家店镇政府赵海龙</t>
  </si>
  <si>
    <t>吴家店村</t>
  </si>
  <si>
    <t>实施农田宜机化改造150亩</t>
  </si>
  <si>
    <t>9000元/亩</t>
  </si>
  <si>
    <t>受益群众70人，项目使用年限10年</t>
  </si>
  <si>
    <t>通过改善生产条件，促进增产增收</t>
  </si>
  <si>
    <t>槐树湾农产品生产基地标准化改造项目</t>
  </si>
  <si>
    <t>槐树湾村</t>
  </si>
  <si>
    <t>实施农田宜机化改造200亩</t>
  </si>
  <si>
    <t>受益群众100人，项目使用年限10年</t>
  </si>
  <si>
    <t>铁冲农产品生产基地标准化改造项目</t>
  </si>
  <si>
    <t>前营村</t>
  </si>
  <si>
    <t>养蚕设施奖补项目</t>
  </si>
  <si>
    <t>采取先建后补方式对主体、大户建设的养蚕大棚和小蚕共育室等给予补助</t>
  </si>
  <si>
    <t>小蚕共育室补助800元/平方米
养蚕大棚补助80元/平方米</t>
  </si>
  <si>
    <t>2022年1月-11月</t>
  </si>
  <si>
    <t>受益脱贫户30人，项目使用年限8年</t>
  </si>
  <si>
    <t>农产品三品一标认证奖补</t>
  </si>
  <si>
    <t>农产品绿色认证、有机认证奖补（不包括茶叶有机认证）</t>
  </si>
  <si>
    <t>补助1-3万元/证</t>
  </si>
  <si>
    <t>受益脱贫户200人</t>
  </si>
  <si>
    <t>提高农产品品质，促进群众增收</t>
  </si>
  <si>
    <t>三湾村茶叶加工厂附属设施</t>
  </si>
  <si>
    <t>梅山镇政府
郑文</t>
  </si>
  <si>
    <t>新建茶厂附属用房300平方米及配套设施</t>
  </si>
  <si>
    <t>厂房成本1300元/平方米</t>
  </si>
  <si>
    <t>受益脱贫人口40人，项目使用年限10年</t>
  </si>
  <si>
    <t>徐冲村农产品加工及电商建设项目</t>
  </si>
  <si>
    <t>徐冲村</t>
  </si>
  <si>
    <t>农产品电商直播、配套基础设施及以投资收益方式支持猕猴桃酒生产</t>
  </si>
  <si>
    <t>100万元</t>
  </si>
  <si>
    <t>受益脱贫人口34人，项目使用年限10年</t>
  </si>
  <si>
    <t>白塔畈镇农产品生产基地标准化改造项目</t>
  </si>
  <si>
    <t>白塔畈镇政府陈伯权</t>
  </si>
  <si>
    <t>龚店等3个村</t>
  </si>
  <si>
    <t>实施农田宜机化改造1000亩（大岗村、龚店村、刘冲村）</t>
  </si>
  <si>
    <t>4500元/亩</t>
  </si>
  <si>
    <t>刘冲村茶叶加工厂改造项目</t>
  </si>
  <si>
    <t>刘冲村</t>
  </si>
  <si>
    <t>改建刘冲村茶叶加工厂用于菊花加工，增加烘干锅炉等生产设施</t>
  </si>
  <si>
    <t>光慈冷储库改扩建项目</t>
  </si>
  <si>
    <t>光慈村</t>
  </si>
  <si>
    <t>增加-32℃制冷设备机组一套</t>
  </si>
  <si>
    <t>15万元</t>
  </si>
  <si>
    <t>受益脱贫人口15人，项目使用年限5年</t>
  </si>
  <si>
    <t>茅坪茶厂附属工程</t>
  </si>
  <si>
    <t>新建管理用房210平方米，配套水电、地面硬化等</t>
  </si>
  <si>
    <t>1300元/平方米</t>
  </si>
  <si>
    <t>张冲村冷库建设项目</t>
  </si>
  <si>
    <t>流波䃥镇政府朱永章</t>
  </si>
  <si>
    <t>张冲村</t>
  </si>
  <si>
    <t>新建农产品冷藏保鲜库60平方米</t>
  </si>
  <si>
    <t>2000元/平方米</t>
  </si>
  <si>
    <t>受益脱贫人口30人，项目使用年限8年</t>
  </si>
  <si>
    <t>杨山村农产品加工项目</t>
  </si>
  <si>
    <t>杨山村</t>
  </si>
  <si>
    <t>改造标准化食品加工厂房637平方米</t>
  </si>
  <si>
    <t>吴畈黄牛养殖场配套工程项目</t>
  </si>
  <si>
    <t>吴畈村</t>
  </si>
  <si>
    <t>新建护岸30米，垃圾堆放棚1座，取水井1座、围栏150米等</t>
  </si>
  <si>
    <t>受益脱贫人口5人，项目使用年限10年</t>
  </si>
  <si>
    <t>漆店茶厂附属工程</t>
  </si>
  <si>
    <t>斑竹园镇政府张万永</t>
  </si>
  <si>
    <t>漆店村</t>
  </si>
  <si>
    <t>新建护岸3处、平台108平方米、排水沟长60米、硬化场地288平方米、安装护栏20米等</t>
  </si>
  <si>
    <t>桥口农产品加工厂</t>
  </si>
  <si>
    <t>桥口村</t>
  </si>
  <si>
    <t>新建厂房2200平方米及配套设施（与斑竹园镇长岭关村、万何村、王氏祠村集体经济发展项目各100万元合并使用）</t>
  </si>
  <si>
    <t>受益脱贫人口50人，项目使用年限10年</t>
  </si>
  <si>
    <t>金山村马河农田护岸水毁修复项目</t>
  </si>
  <si>
    <t>金山村</t>
  </si>
  <si>
    <t>修复农田护岸250米</t>
  </si>
  <si>
    <t>竹畈村有机绿色农产品储藏加工项目</t>
  </si>
  <si>
    <t>汤家汇镇政府熊德渠</t>
  </si>
  <si>
    <t>竹畈村</t>
  </si>
  <si>
    <t>新建厂房2000平方米，晒场1000平方米及供电等配套设施（与笔架山村、泗道河村、瓦屋基村集体经济发展项目各100万元合并使用）</t>
  </si>
  <si>
    <t>高湾村轨道运输机建设项目</t>
  </si>
  <si>
    <t>建设茶园轨道运输机1000米</t>
  </si>
  <si>
    <t>受益脱贫人口20人，项目使用年限5年</t>
  </si>
  <si>
    <t>（二）</t>
  </si>
  <si>
    <t>林业产业</t>
  </si>
  <si>
    <t>毛竹半成品加工奖补</t>
  </si>
  <si>
    <t>县林
业局
张业余</t>
  </si>
  <si>
    <t>有关乡镇</t>
  </si>
  <si>
    <t>对2021年下半年毛竹半成品加工进行奖补，对2022年度1-9月份毛竹半成品加工进行奖补</t>
  </si>
  <si>
    <t>25元/吨</t>
  </si>
  <si>
    <t>受益脱贫人口1000人</t>
  </si>
  <si>
    <t>促进毛竹生产销
售加工，带动群众产业增收</t>
  </si>
  <si>
    <t>县林业局</t>
  </si>
  <si>
    <t>毛竹成品销售奖补</t>
  </si>
  <si>
    <t>对2022年度毛竹成品产品销售额达到3000万元以上的企业按产品销售额的5%奖补</t>
  </si>
  <si>
    <t>按产品销售额的5%奖补</t>
  </si>
  <si>
    <t>2022年6-12月</t>
  </si>
  <si>
    <t>通过奖补，提高主体积极性，带动群众务工就业，增加收入</t>
  </si>
  <si>
    <t>油茶新增发展</t>
  </si>
  <si>
    <t>统一采购采购发放油茶苗木80万余株</t>
  </si>
  <si>
    <t>1.5-2元/株</t>
  </si>
  <si>
    <t>受益脱贫人口3000人，项目使用期限30年</t>
  </si>
  <si>
    <t>支持群众油茶、山核桃发展，促进产业增收</t>
  </si>
  <si>
    <t>山核桃新增发展</t>
  </si>
  <si>
    <t>统一采购采购发放山核桃苗木7.5余万株</t>
  </si>
  <si>
    <t>10-12元/株</t>
  </si>
  <si>
    <t>2022年1月-6月</t>
  </si>
  <si>
    <t>受益脱贫人口1000人，项目使用期限30年</t>
  </si>
  <si>
    <t>山核桃新增发展项目</t>
  </si>
  <si>
    <t>采购发放大别山山核桃苗木1.28万株支持群众发展经济林</t>
  </si>
  <si>
    <t>每株12元</t>
  </si>
  <si>
    <t>受益脱贫人口96人，项目使用年限20年</t>
  </si>
  <si>
    <t>扩大产业基地，促进脱贫户持续增收</t>
  </si>
  <si>
    <t>南水毛竹加工厂建设项目</t>
  </si>
  <si>
    <t>新建钢构厂房2栋1400平方米及配套设施（与徐冲村集体经济100万元合并使用）</t>
  </si>
  <si>
    <t>受益脱贫人口200人，项目使用期限10年</t>
  </si>
  <si>
    <t>支持村集体经济和群众产业增收</t>
  </si>
  <si>
    <t>响洪甸毛竹加工厂建设项目</t>
  </si>
  <si>
    <t>新建1500平方米厂房，场地硬化及配套设施等</t>
  </si>
  <si>
    <t>受益脱贫人口300人，项目使用期限10年</t>
  </si>
  <si>
    <t>山核桃基地运输道路建设</t>
  </si>
  <si>
    <t>关庙乡政府
舒期颐</t>
  </si>
  <si>
    <t>仙桃村</t>
  </si>
  <si>
    <t>新建山核桃基地运输道路2360米</t>
  </si>
  <si>
    <t>50万元/公里</t>
  </si>
  <si>
    <t>改善山核桃基地生产交通条件，促进群众长效产业增收</t>
  </si>
  <si>
    <t>山核桃基地电力保障</t>
  </si>
  <si>
    <t>新建10千伏线路1920米，220伏低压线1千米，100千伏安变压器1台</t>
  </si>
  <si>
    <t>30万/千米</t>
  </si>
  <si>
    <t>大别山山核桃加工厂</t>
  </si>
  <si>
    <t>关庙乡政府舒期颐</t>
  </si>
  <si>
    <t>关庙村</t>
  </si>
  <si>
    <t>新建钢构厂房2000平方米，硬化晒场1000平方米，配套附属设施（与果子园乡姚冲村集体经济项目100万元合并使用）</t>
  </si>
  <si>
    <t>受益脱贫人口200人，项目使用年限10年</t>
  </si>
  <si>
    <t>促进山核桃产业发展，带动村集体经济和群众增收</t>
  </si>
  <si>
    <t>东冲毛竹加工厂建设项目</t>
  </si>
  <si>
    <t>新建1000平方米厂房,400平方米库房，场地硬化及配套设施</t>
  </si>
  <si>
    <t>梅山毛竹运输道路</t>
  </si>
  <si>
    <t>新修毛竹林区运输道路7公里</t>
  </si>
  <si>
    <t>8万元/公里</t>
  </si>
  <si>
    <t>受益200人，其中：脱贫人口55人，使用期限10年</t>
  </si>
  <si>
    <t>改善山区群众毛竹采伐运输条件，扩大毛竹销售，带动毛竹产业发展，促进农户增收</t>
  </si>
  <si>
    <t>麻埠毛竹运输道路</t>
  </si>
  <si>
    <t>金庄村</t>
  </si>
  <si>
    <t>新修毛竹林区运输道路4.3公里</t>
  </si>
  <si>
    <t>受益100人，其中：脱贫人口35人，使用期限10年</t>
  </si>
  <si>
    <t>油坊店毛竹运输道路</t>
  </si>
  <si>
    <t>石堰等村</t>
  </si>
  <si>
    <t>新修毛竹林区运输道路5公里</t>
  </si>
  <si>
    <t>受益100人，其中：脱贫人口30人，使用期限10年</t>
  </si>
  <si>
    <t>青山毛竹运输道路</t>
  </si>
  <si>
    <t>尧塘等村</t>
  </si>
  <si>
    <t>受益100人其中：脱贫人口35人，使用期限10年</t>
  </si>
  <si>
    <t>流波䃥毛竹运输道路</t>
  </si>
  <si>
    <t>黄畈等村</t>
  </si>
  <si>
    <t>新修毛竹林区运输道路9公里</t>
  </si>
  <si>
    <t>受益200人，其中：脱贫人口50人，使用期限10年</t>
  </si>
  <si>
    <t>槐树湾毛竹运输道路</t>
  </si>
  <si>
    <t>兴田等村</t>
  </si>
  <si>
    <t>全军毛竹运输道路</t>
  </si>
  <si>
    <t>全军乡政府徐骏</t>
  </si>
  <si>
    <t>梁山等村</t>
  </si>
  <si>
    <t>受益200人，其中：脱贫人口45人，使用期限10年</t>
  </si>
  <si>
    <t>斑竹园毛竹运输道路</t>
  </si>
  <si>
    <t>王氏祠村</t>
  </si>
  <si>
    <t>新修毛竹林区运输道路1公里</t>
  </si>
  <si>
    <t>受益50人，其中：脱贫人口15人，使用期限10年</t>
  </si>
  <si>
    <t>汤店村毛竹加工厂项目</t>
  </si>
  <si>
    <t>新建钢结构毛竹加工厂厂房2000平方米及配套设施建设（与朱堂村、龚冲村集体经济各100万元合并使用）</t>
  </si>
  <si>
    <t>受益350人.其中脱贫人口100余人，项目使用年限8年</t>
  </si>
  <si>
    <t>促进村集体和群众增收</t>
  </si>
  <si>
    <t>响山寺村竹制品加工厂配套项目</t>
  </si>
  <si>
    <t>建设附属用房300平方米，道路硬化长114米、宽5米，挡墙96米、均高1.2米，箱函1个，10kw配电安装工程</t>
  </si>
  <si>
    <t>附属用房1800元/平方米</t>
  </si>
  <si>
    <t>受益200人，其中脱贫人口50人，项目使用年限10年</t>
  </si>
  <si>
    <t>山核桃种植项目</t>
  </si>
  <si>
    <t>全乡</t>
  </si>
  <si>
    <t>采购大别山山核桃苗木，支持群众发展山核桃产业</t>
  </si>
  <si>
    <t>受益2000人，其中脱贫人口500人，项目使用年限20年</t>
  </si>
  <si>
    <t>支持群众产业发展，促进产业增收</t>
  </si>
  <si>
    <t>山核桃产业基地运输道路</t>
  </si>
  <si>
    <t>建设山核桃基地运输道路长5900米、宽3.5米水泥路</t>
  </si>
  <si>
    <r>
      <rPr>
        <sz val="11"/>
        <rFont val="宋体"/>
        <charset val="134"/>
      </rPr>
      <t>混凝土700元</t>
    </r>
    <r>
      <rPr>
        <sz val="11"/>
        <rFont val="微软雅黑"/>
        <charset val="134"/>
      </rPr>
      <t>/</t>
    </r>
    <r>
      <rPr>
        <sz val="11"/>
        <rFont val="宋体"/>
        <charset val="134"/>
      </rPr>
      <t>立方米</t>
    </r>
  </si>
  <si>
    <t>受益700人，其中脱贫人口150余人，项目使用年限10年</t>
  </si>
  <si>
    <t>改善产业生产条件，促进产业增收</t>
  </si>
  <si>
    <t>燕子河毛竹加工厂</t>
  </si>
  <si>
    <t>燕子河镇政府汪海</t>
  </si>
  <si>
    <t>麒麟河村</t>
  </si>
  <si>
    <t>新建钢构厂房1200平方米及配套设施等（与燕子河镇杨树村集体经济项目100万元合并使用）</t>
  </si>
  <si>
    <t>支持村集体经济发展，带动毛竹产业发展和群众增收</t>
  </si>
  <si>
    <t>吴家店毛竹加工厂</t>
  </si>
  <si>
    <t>飞机场村</t>
  </si>
  <si>
    <t>扩建钢构厂房500平方米及配套设施等</t>
  </si>
  <si>
    <t>南水村毛竹加工厂附属设施工程</t>
  </si>
  <si>
    <t>新建地磅、锅炉房、烘干房等附属设施</t>
  </si>
  <si>
    <t>地磅及基础13万元/台，锅炉设备7万元/套</t>
  </si>
  <si>
    <t>2022年8-11月</t>
  </si>
  <si>
    <t>受益脱贫人口55人，项目使用年限15年</t>
  </si>
  <si>
    <t>洪冲村竹加工厂供电设施</t>
  </si>
  <si>
    <t>洪冲村</t>
  </si>
  <si>
    <t>新增变压器250千伏安变压器一座</t>
  </si>
  <si>
    <t>20万元/台</t>
  </si>
  <si>
    <t>受益脱贫人口50人，项目使用年限15年</t>
  </si>
  <si>
    <t>黄畈竹制品加工园产业配套工程</t>
  </si>
  <si>
    <t>黄畈村</t>
  </si>
  <si>
    <t>厂区硬化1500平方米、坡面治理3000平方米等</t>
  </si>
  <si>
    <t>混凝土700元/立方米、防撞墙400元/米、排水沟350元/米</t>
  </si>
  <si>
    <t>受益脱贫人口102人，项目使用年限15年</t>
  </si>
  <si>
    <t>黄楼竹制品加工厂产业配套工程</t>
  </si>
  <si>
    <t>新建排水沟长440米，埋设涵管40米，防护栏长480米等</t>
  </si>
  <si>
    <t>受益脱贫人口114人，项目使用年限15年</t>
  </si>
  <si>
    <t>（三）</t>
  </si>
  <si>
    <t>中药产业</t>
  </si>
  <si>
    <t>西庄药旅融合灵芝基地建设项目</t>
  </si>
  <si>
    <t>吴家店镇政府
赵海龙</t>
  </si>
  <si>
    <t>西庄村</t>
  </si>
  <si>
    <t>建设灵芝钢架大棚基地92亩，配套棚内喷灌设施（与东高村、光明村集体经济项目各100万元合并使用）</t>
  </si>
  <si>
    <t>115元/平方米</t>
  </si>
  <si>
    <t>受益脱贫人口20人，项目使用年限8年</t>
  </si>
  <si>
    <t>扶持产业发展，带动群众，务工就业，促进增收</t>
  </si>
  <si>
    <t>县中药产业中心</t>
  </si>
  <si>
    <t>西庄药旅融合灵芝基地配套项目</t>
  </si>
  <si>
    <t>配套基地灌溉水源及主管道、排水沟渠、作业道路等基础设施</t>
  </si>
  <si>
    <t>包畈中药材趁鲜加工厂项目</t>
  </si>
  <si>
    <t>包畈村</t>
  </si>
  <si>
    <t>新建中药材加工厂及内部附属用房1000平方米，变压器1台，室外硬化835平方米，混凝土挡墙50米等其他配套设施</t>
  </si>
  <si>
    <t>促进天麻、灵芝等产业发展，带动群众和村集体增收</t>
  </si>
  <si>
    <t>沙河乡食药用菌生产基地</t>
  </si>
  <si>
    <t>沙河乡政府汪倩倩</t>
  </si>
  <si>
    <t>街道村</t>
  </si>
  <si>
    <t>新建食药用菌大棚20个，生产车间1200平方米；接种室160平方米；养菌室120平方；场地硬化1300平方及其他配套设施等</t>
  </si>
  <si>
    <t>厂房1200元/平方米，大棚250元/平方米</t>
  </si>
  <si>
    <t>2022年6-10月</t>
  </si>
  <si>
    <t>促进食药用菌产业发展，带动群众和村集体增收</t>
  </si>
  <si>
    <t>千亩黄精基地建设项目</t>
  </si>
  <si>
    <t>果子园乡政府
汪晓薇</t>
  </si>
  <si>
    <t>白果村
果子园村</t>
  </si>
  <si>
    <t>1、扩建、提升黄精基地1000亩；2、建设黄精育种育苗基地90亩及科技支撑体系；3、配套建设基地基础设施设备</t>
  </si>
  <si>
    <t>补助不超过50%</t>
  </si>
  <si>
    <t>受益群众50人，其中脱贫人口10人，项目使用年限8年</t>
  </si>
  <si>
    <t>扶持产业发展，带动群众就业增收</t>
  </si>
  <si>
    <t>竹畈香菇基地配套电力设备</t>
  </si>
  <si>
    <t>汤家汇镇政府
熊德渠</t>
  </si>
  <si>
    <t>建设300V变压器，配套输电线等设施</t>
  </si>
  <si>
    <t>受益群众20人，项目使用年限10年</t>
  </si>
  <si>
    <t>扶持产业发展，带动群众增收</t>
  </si>
  <si>
    <t>桐岗中药材加工货运电梯项目</t>
  </si>
  <si>
    <t>桐岗村</t>
  </si>
  <si>
    <t>新建4层楼货运电梯,配套电力等设施</t>
  </si>
  <si>
    <t>电梯35万元</t>
  </si>
  <si>
    <t>桃岭茯苓菌种厂</t>
  </si>
  <si>
    <t>桃岭村</t>
  </si>
  <si>
    <t>新建厂房600平方米，配套硬化场地、排水沟及水电等设施</t>
  </si>
  <si>
    <t>受益脱贫人口8人，项目使用年限8年</t>
  </si>
  <si>
    <t>促进茯苓产业发展，带动群众和村集体增收</t>
  </si>
  <si>
    <t>黄河村食用菌基地建设项目</t>
  </si>
  <si>
    <t>黄河村</t>
  </si>
  <si>
    <t>新建16000平方米食用菌钢架大棚基地及配套设施</t>
  </si>
  <si>
    <t>每平方米100元</t>
  </si>
  <si>
    <t>受益脱贫人口12人，项目使用年限8年</t>
  </si>
  <si>
    <t>促进食用菌产业发展，带动群众和村集体增收</t>
  </si>
  <si>
    <t>高畈灵芝钢架大棚种植基地项目</t>
  </si>
  <si>
    <t>铁冲乡政府
张尹迪</t>
  </si>
  <si>
    <t>高畈村</t>
  </si>
  <si>
    <t>建设灵芝钢架大棚基地74亩，配套棚内喷灌设施（与长河村、前营村集体经济项目各100万元合并使用）</t>
  </si>
  <si>
    <t>高畈灵芝钢架大棚种植基地配套项目</t>
  </si>
  <si>
    <t>基地电线（杆）迁移，配套基地灌溉水源及主管道、排水沟渠、作业道路等基础设施</t>
  </si>
  <si>
    <t>中国药用菌大市场避雨设施</t>
  </si>
  <si>
    <t>县中药产业中心杜继甫</t>
  </si>
  <si>
    <t>中国药用菌大市场</t>
  </si>
  <si>
    <t>建设天麻交易市场避雨棚及配套设施</t>
  </si>
  <si>
    <t>每平方米380元</t>
  </si>
  <si>
    <t>改善天麻交易条件，促进产品销售</t>
  </si>
  <si>
    <t>大埠口秀珍菇生产基地项目</t>
  </si>
  <si>
    <t>大埠口村</t>
  </si>
  <si>
    <t>建设秀珍菇种植大棚9个、养菌室300平方米，U形水沟700米，生产道路70米及其他配套设施</t>
  </si>
  <si>
    <t>大棚250元/平方米</t>
  </si>
  <si>
    <t>受益脱贫人口10人，项目使用年限8年</t>
  </si>
  <si>
    <t>扩大生产规模，带动群众和村集体增收</t>
  </si>
  <si>
    <t>高畈香菇基地菌种棚建设项目</t>
  </si>
  <si>
    <t>新建2000平方米菌种棚及配套设施</t>
  </si>
  <si>
    <t>大棚500元/平方米</t>
  </si>
  <si>
    <t>支持产业发展，促进群众和村集体增收</t>
  </si>
  <si>
    <t>中药产业奖补项目</t>
  </si>
  <si>
    <t>中药农业（包括规模种植、良种繁育、标准制定等）、中药工业（包括研发、GMP认证、科研平台建设、趁鲜加工等）、品牌创建（包括“十大皖药”示范基地建设,地理标志证明商标、地理标志产品保护，生态原产地产品认证，宣传推介等）等</t>
  </si>
  <si>
    <t>灵芝、桑黄3000元/亩、天麻、茯苓、黄精2000元/亩，新品种10万元/个，生产设备补助金额不超过15%</t>
  </si>
  <si>
    <t>2022年1-12月</t>
  </si>
  <si>
    <t>受益脱贫人口800人</t>
  </si>
  <si>
    <t>促进脱贫户中药材产品销售</t>
  </si>
  <si>
    <t>（四）</t>
  </si>
  <si>
    <t>村集体经济项目</t>
  </si>
  <si>
    <t>梅山镇徐冲村集体经济项目</t>
  </si>
  <si>
    <t>以资产收益方式支持南水毛竹加工厂建设项目</t>
  </si>
  <si>
    <t>每村100万元</t>
  </si>
  <si>
    <t>支持产业发展，促进村集体增收</t>
  </si>
  <si>
    <t>县委组织部</t>
  </si>
  <si>
    <t>青山镇姜河村集体经济项目</t>
  </si>
  <si>
    <t>以资产收益方式支持茅坪茶叶加工厂建设项目</t>
  </si>
  <si>
    <t>受益脱贫人口36人，项目使用年限10年</t>
  </si>
  <si>
    <t>吴家店镇东高村集体经济项目</t>
  </si>
  <si>
    <t>以资产收益方式支持西庄药旅融合灵芝基地建设项目</t>
  </si>
  <si>
    <t>受益脱贫人口20人，项目使用年限10年</t>
  </si>
  <si>
    <t>吴家店镇光明村集体经济项目</t>
  </si>
  <si>
    <t>果子园乡姚冲村集体经济项目</t>
  </si>
  <si>
    <t>以资产收益方式支持南溪镇茧站建设项目</t>
  </si>
  <si>
    <t>受益脱贫人口29人，项目使用10年</t>
  </si>
  <si>
    <t>流波䃥镇流波村集体经济项目</t>
  </si>
  <si>
    <t>以资产收益方式支持南溪镇缫丝厂改造提升工程</t>
  </si>
  <si>
    <t>青山镇抱儿山村集体经济项目</t>
  </si>
  <si>
    <t>燕子河镇张畈村资产收益项目</t>
  </si>
  <si>
    <t>受益脱贫人口35人，项目使用年限10年</t>
  </si>
  <si>
    <t>南溪镇横畈村集体经济项目</t>
  </si>
  <si>
    <t>长岭乡永佛村资产收益项目</t>
  </si>
  <si>
    <t>以资产收益方式支持南溪镇缫丝厂配套设施工程</t>
  </si>
  <si>
    <t>斑竹园镇长岭关村集体经济项目</t>
  </si>
  <si>
    <t>斑竹园镇政府
张万永</t>
  </si>
  <si>
    <t>受益脱贫人20人，项目使用年限10年</t>
  </si>
  <si>
    <t>天堂寨镇黄河村集体经济项目</t>
  </si>
  <si>
    <t>天堂寨镇政府
杜继铁</t>
  </si>
  <si>
    <t>以资产收益方式支持南溪镇缫丝厂消防及水电工程</t>
  </si>
  <si>
    <t>天堂寨镇泗河村集体经济项目</t>
  </si>
  <si>
    <t>南溪镇石寨村资产收益项目</t>
  </si>
  <si>
    <t>槐树湾乡板堰村集体经济项目</t>
  </si>
  <si>
    <t>以资产收益方式支持槐树湾茧站配套设施建设项目</t>
  </si>
  <si>
    <t>受益脱贫人口46人，项目使用10年</t>
  </si>
  <si>
    <t>槐树湾乡码头村集体经济项目</t>
  </si>
  <si>
    <t>双河镇皮坊村集体经济项目</t>
  </si>
  <si>
    <t>以资产收益方式支持双河镇茧站建设项目</t>
  </si>
  <si>
    <t>受益脱贫人口26人，项目使用年限10年</t>
  </si>
  <si>
    <t>铁冲乡前营村集体经济项目</t>
  </si>
  <si>
    <t>以资产收益方式支持高畈灵芝钢架大棚种植基地项目</t>
  </si>
  <si>
    <t>受益脱贫人口81人，项目使用年限10年</t>
  </si>
  <si>
    <t>铁冲乡长河村集体经济项目</t>
  </si>
  <si>
    <t>徐冲村集体经济项目</t>
  </si>
  <si>
    <t>以投资收益方式支持小南京村休闲农业采摘园项目建设</t>
  </si>
  <si>
    <t>受益脱贫人口28人，项目使用年限8年</t>
  </si>
  <si>
    <t>支持村集体经济发展，促进村集体增收</t>
  </si>
  <si>
    <t>光慈村资产收益项目</t>
  </si>
  <si>
    <t>梅山镇三湾村</t>
  </si>
  <si>
    <t>以投资收益方式支持梅山镇茶叶仓储设施项目建设</t>
  </si>
  <si>
    <t>受益脱贫人口21人，项目使用年限8年</t>
  </si>
  <si>
    <t>龚店村资产收益项目</t>
  </si>
  <si>
    <t>郭店村资产收益项目</t>
  </si>
  <si>
    <t>朱堂村集体经济项目</t>
  </si>
  <si>
    <t>青山镇汤店村</t>
  </si>
  <si>
    <t>以投资收益方式支持汤店村毛竹加工厂项目建设</t>
  </si>
  <si>
    <t>龚冲村集体经济项目</t>
  </si>
  <si>
    <t>受益脱贫人口25人，项目使用年限8年</t>
  </si>
  <si>
    <t>梓树村集体经济项目</t>
  </si>
  <si>
    <t>梓树村</t>
  </si>
  <si>
    <t>新建梓树村酒厂钢结构厂房1200平方米</t>
  </si>
  <si>
    <t>1500元/平方</t>
  </si>
  <si>
    <t>祝畈村集体经济项目</t>
  </si>
  <si>
    <t>以投资收益方式支持梓树村酒厂项目建设</t>
  </si>
  <si>
    <t>每村50万元</t>
  </si>
  <si>
    <t>碾湾村集体经济项目</t>
  </si>
  <si>
    <t>泗河村集体经济项目</t>
  </si>
  <si>
    <t>泗河村</t>
  </si>
  <si>
    <t>改造标准化食品加工厂房221.4平方米等</t>
  </si>
  <si>
    <t>每平方米1000元</t>
  </si>
  <si>
    <t>支持传统产业发展，带动群众和村集体增收</t>
  </si>
  <si>
    <t>前畈村集体经济项目</t>
  </si>
  <si>
    <t>改造标准化食品加工厂房229平方米等</t>
  </si>
  <si>
    <t>马石村集体经济项目</t>
  </si>
  <si>
    <t>马石村</t>
  </si>
  <si>
    <t>改造标准化食品加工厂房152.4平方米；新建房屋120平方米，保鲜库66.9立方米</t>
  </si>
  <si>
    <t>黄河村集体经济项目</t>
  </si>
  <si>
    <t>改造标准化食品加工厂房236平方米，新建保鲜库84立方米等</t>
  </si>
  <si>
    <t>姚冲村集体经济项目</t>
  </si>
  <si>
    <t>以投资收益方式支持大别山山核桃加工厂项目建设</t>
  </si>
  <si>
    <t>支持山核桃产业发展，带动群众和村集体增收</t>
  </si>
  <si>
    <t>杨树村集体经济项目</t>
  </si>
  <si>
    <t>以投资收益方式支持燕子河毛竹加工厂项目建设</t>
  </si>
  <si>
    <t>促进毛竹产业发展，带动群众和村集体增收</t>
  </si>
  <si>
    <t>抱儿山村集体经济项目</t>
  </si>
  <si>
    <t>以资产收益方式支持汤店村汤店蔬菜产业园项目建设</t>
  </si>
  <si>
    <t>笔架山村集体经济项目</t>
  </si>
  <si>
    <t>以投资收益方式支持竹畈村有机绿色农产品储藏加工项目建设</t>
  </si>
  <si>
    <t>100万元/村</t>
  </si>
  <si>
    <t>2022年7月-11月</t>
  </si>
  <si>
    <t>泗道河村集体经济项目</t>
  </si>
  <si>
    <t>瓦屋基村集体经济项目</t>
  </si>
  <si>
    <t>受益脱贫人口28人，项目使用年限10年</t>
  </si>
  <si>
    <t>长岭关村集体经济项目</t>
  </si>
  <si>
    <t>以投资收益方式支持桥口农产品加工厂项目建设</t>
  </si>
  <si>
    <t>万何村集体经济项</t>
  </si>
  <si>
    <t>王氏祠村集体经济项</t>
  </si>
  <si>
    <t>（五）</t>
  </si>
  <si>
    <t>农村电商</t>
  </si>
  <si>
    <t>电商网上销售金寨农产品暨电商快递发货奖补</t>
  </si>
  <si>
    <t>县科商经信局汪光毅</t>
  </si>
  <si>
    <t>支持电商网上销售金寨农产品和电商农产品快递发货</t>
  </si>
  <si>
    <t>按不超过10%予以奖补</t>
  </si>
  <si>
    <t>2021年9月-2022年8月</t>
  </si>
  <si>
    <t>受益脱贫人口5000人以上</t>
  </si>
  <si>
    <t>带动脱贫户网销产品</t>
  </si>
  <si>
    <t>县科商
经信局</t>
  </si>
  <si>
    <t>二</t>
  </si>
  <si>
    <t>基础设施建设项目</t>
  </si>
  <si>
    <t>以工代赈基础设施项目</t>
  </si>
  <si>
    <t>十里溪旅游产业配套设施建设工程</t>
  </si>
  <si>
    <t>新建生产步道1960米，拦水堰坝5处，浆砌石挡墙长320米，均高1.2米，道路加宽长200米、宽1.5米，改造当家塘1口等</t>
  </si>
  <si>
    <t>浆砌石550元/立方米</t>
  </si>
  <si>
    <t>受益脱贫人口6人，项目使用年限10年</t>
  </si>
  <si>
    <t>促进产业发展，带动脱贫群众就业增收</t>
  </si>
  <si>
    <t>县发改委</t>
  </si>
  <si>
    <t>大别山航空飞行营地旅游产业配套设施工程</t>
  </si>
  <si>
    <t>龙墩村</t>
  </si>
  <si>
    <t>新建桥梁长63米、宽9米、高2.5米，连接线道路200米，侧墙长20米、高2.5米</t>
  </si>
  <si>
    <t>750元/立方米</t>
  </si>
  <si>
    <t>张岗至祝畈村公路毛坪段扩宽改造工程</t>
  </si>
  <si>
    <t>沙河乡
政府
汪倩倩</t>
  </si>
  <si>
    <t>高牛村</t>
  </si>
  <si>
    <t>高牛村路基扩宽挖土方4484立方米，石方2318立方米，扩宽路面3920平方米,垫层、护岸、涵管、边沟等附属工程；楼房村银杏旅游道路1080平方米</t>
  </si>
  <si>
    <t>48万元/公里</t>
  </si>
  <si>
    <t>改善基础设施，促进生产发展</t>
  </si>
  <si>
    <t>洪畈村枣树护岸工程</t>
  </si>
  <si>
    <t>洪畈村</t>
  </si>
  <si>
    <t>挖土石方5000立方米，新建护岸224米，均高3米</t>
  </si>
  <si>
    <t>受益脱贫人口4人，项目使用年限10年</t>
  </si>
  <si>
    <t>狮子头至小寨配套设施工程</t>
  </si>
  <si>
    <t>新建护岸269米，水泥路面180平方米，沉沙井6座，安装侧石87米，L型排水沟160米，埋设涵管64米等</t>
  </si>
  <si>
    <t>金寨县张冲乡张冲村毛竹产业基地配套设施建设工程</t>
  </si>
  <si>
    <t>流波䃥镇人民政府   朱永章</t>
  </si>
  <si>
    <t>硬化道路1550米及边沟，宽3.5米，厚0.2米；新建挡土墙长40米，高2.5米，顶宽0.7米，底宽1.7米，回填土1800立方米；新增涵管等</t>
  </si>
  <si>
    <t>道路64万元/公里、混凝土700元/立方米</t>
  </si>
  <si>
    <t>2022年3-10月</t>
  </si>
  <si>
    <t>受益脱贫人口40人，项目使用年限15年</t>
  </si>
  <si>
    <t>金寨县槐树湾乡板堰村桑园基地配套设施建设工程</t>
  </si>
  <si>
    <t>槐树湾乡人民政府  高大连</t>
  </si>
  <si>
    <t>围绕桑园基地，建设水泥路长270米、宽3米、厚0.18米；生产性道路长2000米，水沟长800米等配套基础设施</t>
  </si>
  <si>
    <t>生产性道路8万元/公里</t>
  </si>
  <si>
    <t>金寨县槐树湾乡杨桥村猕猴桃基地避雨大棚配套工程</t>
  </si>
  <si>
    <t>杨桥村</t>
  </si>
  <si>
    <t>新建基地避雨大棚40亩及配套基础设施</t>
  </si>
  <si>
    <t>大棚35元/平方</t>
  </si>
  <si>
    <t>受益脱贫人口32人，项目使用年限8年</t>
  </si>
  <si>
    <t>金寨县梅山镇徐冲村猕猴桃基地生产道路工程</t>
  </si>
  <si>
    <t>梅山镇人民政府   郑文</t>
  </si>
  <si>
    <t>新建透水砖步道150米宽3.2米，新建砂石道路1319米，其中744米宽3米，575米宽2.5米，新建护岸38米，埋设涵管10米，配套设施等。</t>
  </si>
  <si>
    <t>M7.5浆砌石460元/立方米，浆砌石590元/立方米</t>
  </si>
  <si>
    <t>金寨县桃岭乡金桥村农业观光基地配套设施建设工程</t>
  </si>
  <si>
    <t>桃岭乡人民政府   陈茂娟</t>
  </si>
  <si>
    <t>金桥村</t>
  </si>
  <si>
    <t>新建水泥路1000米，宽3.5米，厚0.18米；涵管40米</t>
  </si>
  <si>
    <t>受益脱贫人口62人，项目使用年限10年</t>
  </si>
  <si>
    <t>金寨县斑竹园镇万何村移民养猪场配套附属设施工程</t>
  </si>
  <si>
    <t>斑竹园镇人民政府   张万永</t>
  </si>
  <si>
    <t>万何村</t>
  </si>
  <si>
    <t>护坡975平方米；排水沟160米；涵管24米；护岸长133米（其中5米高42米、4米高18米、2.5米高73米）；道路拓宽硬化1150平方米；沉砂池3口、台阶40米、单边树池100米</t>
  </si>
  <si>
    <t>140元/平方米</t>
  </si>
  <si>
    <t>受益脱贫人口57人，项目使用年限15年</t>
  </si>
  <si>
    <t>金寨县南溪镇丁埠村路渠建设工程</t>
  </si>
  <si>
    <t>南溪镇人民政府  施海军</t>
  </si>
  <si>
    <t>丁埠村</t>
  </si>
  <si>
    <t>新修茶棚组排水沟长22米；硬化潘湾组道路长280米、张湾组道路长350米、大潭组道路长64米、韩坪组道路长286米，九冲水泥路108米、胜山水泥路200米、黄畈水泥路172米、林湾水泥路290米、龙甲水泥路50米、青冲水泥路120米、粉坊水泥路60米，均宽3.5米、厚0.18米</t>
  </si>
  <si>
    <t>道路硬化135元/平方米；水沟180元/米</t>
  </si>
  <si>
    <t>受益脱贫人口500人，项目使用年限15年</t>
  </si>
  <si>
    <t>金寨县燕子河镇王河、新湾安置点配套工程</t>
  </si>
  <si>
    <t>燕子河镇人民政府吴俊良</t>
  </si>
  <si>
    <t>张畈村、凉亭村</t>
  </si>
  <si>
    <t>新建护岸2处长70米，高3.5米；铺设排水管长60米，新修水泥路长140米,宽3.5米，硬化150平方米；铺设污水管道400米，化粪池1座；埋设涵管30米</t>
  </si>
  <si>
    <t>道路50万元/公里，混凝土护岸580元/立方米，硬化130元/平方米</t>
  </si>
  <si>
    <t>受益脱贫人口66人，项目使用年限10年</t>
  </si>
  <si>
    <t>国有贫困林场项目</t>
  </si>
  <si>
    <t>贫困林场建设</t>
  </si>
  <si>
    <t>马宗岭林场</t>
  </si>
  <si>
    <t>改建护林管理用房7间，约220平方米，
配套设施建设及环境整治</t>
  </si>
  <si>
    <t>受益林场工人10人，项目使用年限30年</t>
  </si>
  <si>
    <t>改善林场生产管理条件</t>
  </si>
  <si>
    <t>县林业局
沈庭东</t>
  </si>
  <si>
    <t>九寨峰林场</t>
  </si>
  <si>
    <t>改建护林管理用房10间约350平方米，及配套设施、环境整治等基础设施建设</t>
  </si>
  <si>
    <t>2000元/平米</t>
  </si>
  <si>
    <t>受益职工10人，项目使用期限30年</t>
  </si>
  <si>
    <t>村组道路项目</t>
  </si>
  <si>
    <t>斑竹园王氏祠至沙河香铺段公路</t>
  </si>
  <si>
    <t>县交
通局
马锐</t>
  </si>
  <si>
    <t>王氏祠村
万何村
香铺村</t>
  </si>
  <si>
    <t>维修老水泥路面8000平方米，挡土墙500立方米及附属工程等</t>
  </si>
  <si>
    <t>700元/立方米</t>
  </si>
  <si>
    <t>受益脱贫人口809人，项目使用年限10年</t>
  </si>
  <si>
    <t>改善群众生产生活出行条件</t>
  </si>
  <si>
    <t>县交通局</t>
  </si>
  <si>
    <t>斑竹园至吴家店柳林段公路</t>
  </si>
  <si>
    <t>斑竹园街道村
飞机场村</t>
  </si>
  <si>
    <t>建设沥青混凝土路面长3.67公里、宽7米及附属工程</t>
  </si>
  <si>
    <t>76万元/公里</t>
  </si>
  <si>
    <t>受益脱贫人口182人，项目使用年限10年</t>
  </si>
  <si>
    <t>铁冲至双河黄龙段公路</t>
  </si>
  <si>
    <t>张店村
九房村
鹤塘村</t>
  </si>
  <si>
    <t>维修老沥青混凝土路面10000平方米、水泥稳定碎石基层10000平方米及附属工程等</t>
  </si>
  <si>
    <t>楼冲楼大路</t>
  </si>
  <si>
    <t>白塔畈镇政府
陈伯权</t>
  </si>
  <si>
    <t>楼冲村</t>
  </si>
  <si>
    <t>新建水泥路长1441米、宽4.5米、厚0.2米</t>
  </si>
  <si>
    <t>64万元/公里</t>
  </si>
  <si>
    <t>受益脱贫人口730人，项目使用年限10年</t>
  </si>
  <si>
    <t>楼冲大圩路</t>
  </si>
  <si>
    <t>新建水泥路长4170米、宽4.5米、厚0.2米</t>
  </si>
  <si>
    <t>受益脱贫人口1640人，项目使用年限10年</t>
  </si>
  <si>
    <t>红庄路</t>
  </si>
  <si>
    <t>九树村</t>
  </si>
  <si>
    <t>新建水泥路长125米、宽4.5米、厚0.2米</t>
  </si>
  <si>
    <t>受益脱贫人口470人，项目使用年限10年</t>
  </si>
  <si>
    <t>黄天路</t>
  </si>
  <si>
    <t>新建水泥路长2573米、宽4.5米、厚0.2米</t>
  </si>
  <si>
    <t>受益脱贫人口850人，项目使用年限10年</t>
  </si>
  <si>
    <t>姜河汪冲路</t>
  </si>
  <si>
    <t>新建水泥路长1919米、宽4.5米、厚0.2米</t>
  </si>
  <si>
    <t>受益脱贫人口487人，项目使用年限10年</t>
  </si>
  <si>
    <t>梅云路</t>
  </si>
  <si>
    <t>新建水泥路长1173米、宽4.5米、厚0.2米</t>
  </si>
  <si>
    <t>受益脱贫人口647人，项目使用年限10年</t>
  </si>
  <si>
    <t>张畈村水泥路建设</t>
  </si>
  <si>
    <t>张畈村</t>
  </si>
  <si>
    <t>建设水泥路长1610米、宽3.5米、厚0.2米，L型边沟400米</t>
  </si>
  <si>
    <t>受益贫困人口62人，项目使用年限10年</t>
  </si>
  <si>
    <t>南棚河路</t>
  </si>
  <si>
    <t>光明村</t>
  </si>
  <si>
    <t>新建水泥路长581米、宽4.5米、厚0.2米</t>
  </si>
  <si>
    <t>受益脱贫人口480人，项目使用年限10年</t>
  </si>
  <si>
    <t>石佛杨湾路</t>
  </si>
  <si>
    <t>石佛村</t>
  </si>
  <si>
    <t>新建水泥路长512米、宽4.5米、厚0.2米</t>
  </si>
  <si>
    <t>受益脱贫人口430人，项目使用年限10年</t>
  </si>
  <si>
    <t>徐龙路</t>
  </si>
  <si>
    <t>新建水泥路长1196米、宽4.5米、厚0.2米</t>
  </si>
  <si>
    <t>受益脱贫人口450人，项目使用年限10年</t>
  </si>
  <si>
    <t>长岭关村危桥改造</t>
  </si>
  <si>
    <t>长岭关村</t>
  </si>
  <si>
    <t>新建桥梁长16米、宽6米</t>
  </si>
  <si>
    <t>6000元/平方米</t>
  </si>
  <si>
    <t>受益脱贫人口390人，项目使用年限30年</t>
  </si>
  <si>
    <t>白纸棚村道路改造项目</t>
  </si>
  <si>
    <t>改造道路长1500米，加宽2米，挖石方5000立方米，填土方27000立方米，挖土方10000立方米，挡墙1500立方米等</t>
  </si>
  <si>
    <t>100万元/公里</t>
  </si>
  <si>
    <t>受益脱贫人口1650人，项目使用年限10年</t>
  </si>
  <si>
    <t>青莲路</t>
  </si>
  <si>
    <t>南溪镇
政府
施海军</t>
  </si>
  <si>
    <t>新建水泥路长1415米、宽4.5米、厚0.2米</t>
  </si>
  <si>
    <t>受益脱贫人口670人，项目使用年限10年</t>
  </si>
  <si>
    <t>吴湾大冲路</t>
  </si>
  <si>
    <t>吴湾村</t>
  </si>
  <si>
    <t>新建水泥路长300米、宽4.5米、厚0.2米</t>
  </si>
  <si>
    <t>受益脱贫人口960人，项目使用年限10年</t>
  </si>
  <si>
    <t>涂铺火岭西湾水泥路</t>
  </si>
  <si>
    <t>花园村</t>
  </si>
  <si>
    <t>硬化道路1900米、宽3.5米、厚0.18米</t>
  </si>
  <si>
    <t>受益贫困人口116人，项目使用年限10年</t>
  </si>
  <si>
    <t>石寨村水量站水泥路</t>
  </si>
  <si>
    <t>石寨村</t>
  </si>
  <si>
    <t>硬化道路长570米、宽3.5米、厚0.18米</t>
  </si>
  <si>
    <t>受益脱贫人口17人，项目使用年限10年</t>
  </si>
  <si>
    <t>迎河村抛坳段水泥路</t>
  </si>
  <si>
    <t>古碑镇
政府
洪双竹</t>
  </si>
  <si>
    <t>迎河村</t>
  </si>
  <si>
    <t>建设水泥路长1000米、宽5米、厚0.2米及长约100米、均高3米挡墙等</t>
  </si>
  <si>
    <t>120万元/公里</t>
  </si>
  <si>
    <t>受益脱贫人口372人，项目使用年限10年</t>
  </si>
  <si>
    <t>黄堰村水毁修复及便民人行桥建设</t>
  </si>
  <si>
    <t>花石乡政府
芦鑫</t>
  </si>
  <si>
    <t>黄堰村</t>
  </si>
  <si>
    <t>挡墙358立方米，修补路面142平方米及6米涵管。便民桥长22米、宽2.5米</t>
  </si>
  <si>
    <t>大畈村东鸡公路会车道及部分路段加宽及水毁修复</t>
  </si>
  <si>
    <t>大畈村</t>
  </si>
  <si>
    <t>会车道23处，弯道加宽10处，道路沟长500米。大庄-新安路护岸长9米、高5米，涵管长14米，路面恢复54平方米；悬剑路硬化水沟长26米、宽1.5米</t>
  </si>
  <si>
    <t>受益脱贫人口32人，项目使用年限10年</t>
  </si>
  <si>
    <t>桃岭乡龙潭村半岛循环路</t>
  </si>
  <si>
    <t>扩建道路长7800米，新辟道路长900米、宽7米，土石方115万立方米，挡土墙500米，桥涵2座，排水管长1120米</t>
  </si>
  <si>
    <t>38万元/公里</t>
  </si>
  <si>
    <t>受益脱贫人口320人，项目使用年限10年</t>
  </si>
  <si>
    <t>长河村马岭-大涧路</t>
  </si>
  <si>
    <t>硬化水泥路长1300米、宽3.5米、厚0.2米及附属工程</t>
  </si>
  <si>
    <t>55万元/公里</t>
  </si>
  <si>
    <t>受益脱贫人口84人，项目使用年限10年</t>
  </si>
  <si>
    <t>农村公路安全生命防护工程</t>
  </si>
  <si>
    <t>县交通局
马锐</t>
  </si>
  <si>
    <t>23个乡镇</t>
  </si>
  <si>
    <t>23个乡镇325.976公里进行安全整治，安装约100000米波形梁护栏等安全生命防护工程</t>
  </si>
  <si>
    <t>10万/公里</t>
  </si>
  <si>
    <t>2022年1-10月</t>
  </si>
  <si>
    <t>受益脱贫人口66430人，项目使用年限10年</t>
  </si>
  <si>
    <t>大山桥</t>
  </si>
  <si>
    <t>白塔畈镇大岗村</t>
  </si>
  <si>
    <t>建设全长25.04米、宽6.5米桥梁及附属工程</t>
  </si>
  <si>
    <t>受益脱贫人口221人，项目使用年限30年</t>
  </si>
  <si>
    <t>小河桥</t>
  </si>
  <si>
    <t>白塔畈镇九树村</t>
  </si>
  <si>
    <t>建设全长15.04米、宽6.5米桥梁及附属工程</t>
  </si>
  <si>
    <t>受益脱贫人口120人，项目使用年限30年</t>
  </si>
  <si>
    <t>槽坊桥</t>
  </si>
  <si>
    <t>白塔畈镇郭店村</t>
  </si>
  <si>
    <t>建设全长13.04米、宽7米桥梁及附属工程</t>
  </si>
  <si>
    <t>受益脱贫人口158人，项目使用年限30年</t>
  </si>
  <si>
    <t>响水沟下桥</t>
  </si>
  <si>
    <t>白塔畈镇龚店村</t>
  </si>
  <si>
    <t>建设全长32.04米、宽6.5米桥梁及附属工程</t>
  </si>
  <si>
    <t>受益脱贫人口82人，项目使用年限30年</t>
  </si>
  <si>
    <t>大元桥</t>
  </si>
  <si>
    <t>白塔畈镇楼冲村</t>
  </si>
  <si>
    <t>建设全长80米、宽7.5米桥梁及附属工程</t>
  </si>
  <si>
    <t>受益脱贫人口301人，项目使用年限30年</t>
  </si>
  <si>
    <t>龙井桥</t>
  </si>
  <si>
    <t>白塔畈镇项冲村</t>
  </si>
  <si>
    <t>维修加固桥梁19.7米、宽6米</t>
  </si>
  <si>
    <t>受益脱贫人口84人，项目使用年限30年</t>
  </si>
  <si>
    <t>齐云冲桥</t>
  </si>
  <si>
    <t>麻埠镇响洪甸村</t>
  </si>
  <si>
    <t>维修加固桥梁91.3米、宽6.6米</t>
  </si>
  <si>
    <t>受益脱贫人口345人，项目使用年限30年</t>
  </si>
  <si>
    <t>黄林桥</t>
  </si>
  <si>
    <t>建设全长23米、宽6.5米桥梁及附属工程</t>
  </si>
  <si>
    <t>受益脱贫人口239人，项目使用年限30年</t>
  </si>
  <si>
    <t>东岭桥</t>
  </si>
  <si>
    <t>麻埠镇全山村</t>
  </si>
  <si>
    <t>维修加固桥梁8米、宽5.8米</t>
  </si>
  <si>
    <t>梁家冲口桥</t>
  </si>
  <si>
    <t>麻埠镇齐山村</t>
  </si>
  <si>
    <t>建设全长14米、宽6.5米桥梁及附属工程</t>
  </si>
  <si>
    <t>受益脱贫人口129人，项目使用年限30年</t>
  </si>
  <si>
    <t>青兰沟桥</t>
  </si>
  <si>
    <t>建设全长13米、宽6.5米桥梁及附属工程</t>
  </si>
  <si>
    <t>光明大桥</t>
  </si>
  <si>
    <t>流波䃥镇官田村</t>
  </si>
  <si>
    <t>维修加固桥梁23米、宽7米</t>
  </si>
  <si>
    <t>受益脱贫人口515人，项目使用年限30年</t>
  </si>
  <si>
    <t>花台桥</t>
  </si>
  <si>
    <t>燕子河镇龙马村</t>
  </si>
  <si>
    <t>建设全长22.04米、宽6.5米桥梁及附属工程</t>
  </si>
  <si>
    <t>受益脱贫人口278人，项目使用年限30年</t>
  </si>
  <si>
    <t>花岩桥</t>
  </si>
  <si>
    <t>燕子河镇金坪村</t>
  </si>
  <si>
    <t>建设全长14.04米、宽6.5米桥梁及附属工程</t>
  </si>
  <si>
    <t>受益脱贫人口255人，项目使用年限30年</t>
  </si>
  <si>
    <t>龙安桥</t>
  </si>
  <si>
    <t>长岭乡胜利村</t>
  </si>
  <si>
    <t>建设全长15.04米、宽8.5米桥梁及附属工程</t>
  </si>
  <si>
    <t>受益脱贫人口487人，项目使用年限30年</t>
  </si>
  <si>
    <t>舒冲桥</t>
  </si>
  <si>
    <t>长岭乡洪畈村</t>
  </si>
  <si>
    <t>建设全长16.04米、宽8.5米桥梁及附属工程</t>
  </si>
  <si>
    <t>受益脱贫人口334人，项目使用年限30年</t>
  </si>
  <si>
    <t>莲花桥</t>
  </si>
  <si>
    <t>吴湾桥</t>
  </si>
  <si>
    <t>建设全长14.04米、宽8.5米桥梁及附属工程</t>
  </si>
  <si>
    <t>石板冲桥</t>
  </si>
  <si>
    <t>天堂寨镇杨山村</t>
  </si>
  <si>
    <t>维修加固桥梁12米、宽6.1米</t>
  </si>
  <si>
    <t>受益脱贫人口125人，项目使用年限30年</t>
  </si>
  <si>
    <t>南畈桥</t>
  </si>
  <si>
    <t>天堂寨镇黄河村</t>
  </si>
  <si>
    <t>建设全长35.04米、宽6.5米桥梁及附属工程</t>
  </si>
  <si>
    <t>受益脱贫人口335人，项目使用年限30年</t>
  </si>
  <si>
    <t>关坪桥</t>
  </si>
  <si>
    <t>天堂寨镇马石村</t>
  </si>
  <si>
    <t>维修加固桥梁长19.5米、宽6.1米</t>
  </si>
  <si>
    <t>受益脱贫人口236人，项目使用年限30年</t>
  </si>
  <si>
    <t>平湾桥</t>
  </si>
  <si>
    <t>燕子河镇闻家店村</t>
  </si>
  <si>
    <t>建设全长13.04米、宽6.5米桥梁及附属工程</t>
  </si>
  <si>
    <t>受益脱贫人口258人，项目使用年限30年</t>
  </si>
  <si>
    <t>黄岭桥</t>
  </si>
  <si>
    <t>果子园乡白纸棚村</t>
  </si>
  <si>
    <t>受益脱贫人口305人，项目使用年限30年</t>
  </si>
  <si>
    <t>南水村组级水泥路工程</t>
  </si>
  <si>
    <t>新建组级水泥路10条长1195米、宽3米、厚0.18米</t>
  </si>
  <si>
    <t>45万/公里</t>
  </si>
  <si>
    <t>受益脱贫人口165人，项目使用年限10年</t>
  </si>
  <si>
    <t>小南京村组级水泥路工程</t>
  </si>
  <si>
    <t>新建组级水泥路7条长1173米、宽3米、厚0.18米</t>
  </si>
  <si>
    <t>受益脱贫人口15人，项目使用年限10年</t>
  </si>
  <si>
    <t>徐冲村组级水泥路工程</t>
  </si>
  <si>
    <t>新建组级水泥路7条长1433米、宽3米、厚0.18米</t>
  </si>
  <si>
    <t>受益脱贫人口115人，项目使用年限10年</t>
  </si>
  <si>
    <t>新楼村组级水泥路工程</t>
  </si>
  <si>
    <t>新楼村</t>
  </si>
  <si>
    <t>新建组级水泥路7条长1300米、宽3米、厚0.18米</t>
  </si>
  <si>
    <t>三合村组级水泥路工程</t>
  </si>
  <si>
    <t>三合村</t>
  </si>
  <si>
    <t>新建组级水泥路6条长1035米、宽3米、厚0.18米</t>
  </si>
  <si>
    <t>受益脱贫人口227人，项目使用年限10年</t>
  </si>
  <si>
    <t>白塔畈至石婆店道路维修工程</t>
  </si>
  <si>
    <t>大岗村
刘冲村</t>
  </si>
  <si>
    <t>修复14209平方米沥青路面，硬化路肩10770平方米，增设636立方米路肩墙等工程</t>
  </si>
  <si>
    <t>650元/立方米
140元/平方米</t>
  </si>
  <si>
    <t>受益脱贫人口521人，项目使用年限10年</t>
  </si>
  <si>
    <t>全山村至裕安区龙井沟道路连接线工程</t>
  </si>
  <si>
    <t>水泥路加宽900米宽2.5米，新开路基500米宽8.5米，新建护岸长400米高2.5米；新建矩形排水沟250米；新建圆管涵60米，新建平板涵4米一座等</t>
  </si>
  <si>
    <t>650元/立方米
45万/公里</t>
  </si>
  <si>
    <t>受益脱贫人口102人，项目使用年限10年</t>
  </si>
  <si>
    <t>元冲村粉坊路1号桥</t>
  </si>
  <si>
    <t>元冲村</t>
  </si>
  <si>
    <t>新建桥梁长10米、宽5米</t>
  </si>
  <si>
    <t>面冲村南里组道路护岸</t>
  </si>
  <si>
    <t>面冲村</t>
  </si>
  <si>
    <t>新建护岸长24米、均高5.5米；修复路长面11米、宽4.5米；回填方400立方米</t>
  </si>
  <si>
    <t>650元/立方米</t>
  </si>
  <si>
    <t>受益脱贫人口13人，项目使用年限10年</t>
  </si>
  <si>
    <t>新庄路</t>
  </si>
  <si>
    <t>全长274米，老路面宽3.5米，加宽2.7米，沥青路面长95.6米，宽6米，L型边沟201米，及交通安全、过路函等设施</t>
  </si>
  <si>
    <t>213万/公里</t>
  </si>
  <si>
    <t>受益脱贫人口68人，项目使用年限10年</t>
  </si>
  <si>
    <t>牌坊茶谷入口路</t>
  </si>
  <si>
    <t>全长364米，老路面加宽2.7米，新建沥青路面宽6米；挡土墙766立方米，L型边沟414米，及交通安全、过路函等设施</t>
  </si>
  <si>
    <t>362万/公里</t>
  </si>
  <si>
    <t>受益脱贫人口171人，项目使用年限10年</t>
  </si>
  <si>
    <t>江湾停车场路</t>
  </si>
  <si>
    <t>全长233.2米，老加宽1米，新建沥青路面6米宽；混凝土L型边沟180米，挡土墙260立方米，及交通安全、过路函等设施</t>
  </si>
  <si>
    <t>302万/公里</t>
  </si>
  <si>
    <t>面冲村陆岗路</t>
  </si>
  <si>
    <t>全长1212米，老路加宽2.5米，新建沥青路面6米宽；混凝土L型边沟414米，挡土墙2727立方米，及交通安全、过路函等设施</t>
  </si>
  <si>
    <t>386万/公里</t>
  </si>
  <si>
    <t>受益脱贫人口170人，项目使用年限10年</t>
  </si>
  <si>
    <t>环湖路三岔河平地桥（改造）工程</t>
  </si>
  <si>
    <t>黄良村</t>
  </si>
  <si>
    <t>新建桥梁长25米、宽10米、高6米</t>
  </si>
  <si>
    <t>每平方米5500元</t>
  </si>
  <si>
    <t>受益脱贫人口125人，项目使用年限20年</t>
  </si>
  <si>
    <t>改善脱贫群众生产和交通出行条件</t>
  </si>
  <si>
    <t>官田村上院至双桥道路提升工程</t>
  </si>
  <si>
    <t>拓宽道路长1600米、加宽1.5米、厚0.2米；8处涵洞、驳岸等</t>
  </si>
  <si>
    <t>68万/公里</t>
  </si>
  <si>
    <t>受益脱贫人口445人，项目使用年限10年</t>
  </si>
  <si>
    <t>黄畈村大冲组道路硬化工程</t>
  </si>
  <si>
    <t>硬化道路670米、宽3米、厚0.18米</t>
  </si>
  <si>
    <t>受益脱贫人口42人，项目使用年限10年</t>
  </si>
  <si>
    <t>白莲村上湾至中莲道路边沟及修复</t>
  </si>
  <si>
    <t>白莲村</t>
  </si>
  <si>
    <t>新建边沟长2000米，路面破损修复1500平方米等</t>
  </si>
  <si>
    <t>15万/公里
130元/平方米</t>
  </si>
  <si>
    <t>受益脱贫人口49人，项目使用年限10年</t>
  </si>
  <si>
    <t>抱儿山村茶厂至程湾安置点道路</t>
  </si>
  <si>
    <t>新建道路2500米、宽4.5米、厚0.2米及护岸等</t>
  </si>
  <si>
    <t>88万/公里</t>
  </si>
  <si>
    <t>受益脱贫人口110人，项目使用年限10年</t>
  </si>
  <si>
    <t>烂坳村水泥路建设</t>
  </si>
  <si>
    <t>烂坳村</t>
  </si>
  <si>
    <t>建设长1000米、宽3.5米、厚0.18米水泥路</t>
  </si>
  <si>
    <t>50万/公里</t>
  </si>
  <si>
    <t>受益贫困人口49人，项目使用年限10年</t>
  </si>
  <si>
    <t>王家湾水泥路</t>
  </si>
  <si>
    <t>新修水泥路长977米、宽3.5米、厚0.18米及附属工程</t>
  </si>
  <si>
    <t>受益贫困人口14人，项目使用年限10年</t>
  </si>
  <si>
    <t>永长路长山冲段</t>
  </si>
  <si>
    <t>长岭乡政府张显良</t>
  </si>
  <si>
    <t>长山冲村胜利村</t>
  </si>
  <si>
    <t>新修水泥路面长2000米、宽7.5米、厚0.2米及挡土墙、边沟等附属工程</t>
  </si>
  <si>
    <t>150万/公里</t>
  </si>
  <si>
    <t>受益脱贫人口400人，项目使用年限10年</t>
  </si>
  <si>
    <t>后畈村通村水泥路边沟工程1期</t>
  </si>
  <si>
    <t>后畈村</t>
  </si>
  <si>
    <t>U型水泥路边沟3000米，修补路面2000平方米</t>
  </si>
  <si>
    <t>受益脱贫人口187人，项目使用年限10年</t>
  </si>
  <si>
    <t>后冲组水泥路</t>
  </si>
  <si>
    <t>新建水泥路长354米、宽3.5米、厚0.18米</t>
  </si>
  <si>
    <t>受益脱贫人口 11 人，项目使用年限10年</t>
  </si>
  <si>
    <t>对龙组断头路</t>
  </si>
  <si>
    <t>新建水泥路长537米、宽3.5米、厚0.18米</t>
  </si>
  <si>
    <t>受益脱贫人口 21 人，项目使用年限10年</t>
  </si>
  <si>
    <t>G346-万何中心村庄道路修复</t>
  </si>
  <si>
    <t>万河村</t>
  </si>
  <si>
    <t>扩建道路长2.5公里，开挖土石方15000立方米，新建挡土墙1200立方米，排水管长64米</t>
  </si>
  <si>
    <t>40万/公里</t>
  </si>
  <si>
    <t>受益脱贫人口620人，项目使用年限10年</t>
  </si>
  <si>
    <t>东高文林等组水毁道路修复工程</t>
  </si>
  <si>
    <t>东高村</t>
  </si>
  <si>
    <t>新建水毁挡墙护岸长50米、均高3.5米，修复破损路面180平方米</t>
  </si>
  <si>
    <t>650元/立方米
130元/平方米</t>
  </si>
  <si>
    <t>东高村分箱沟水毁道路修复工程</t>
  </si>
  <si>
    <t>新建水毁挡墙长90米、均高3.5米</t>
  </si>
  <si>
    <t>受益脱贫人口90人，项目使用年限10年</t>
  </si>
  <si>
    <t>光明吴湾组道路改造及天安路边沟工程</t>
  </si>
  <si>
    <t>改建道路一条长112米、宽6米；新建盖板沟260米；L型边沟100米，路肩硬化280平方米</t>
  </si>
  <si>
    <t>15万/公里
85万/公里</t>
  </si>
  <si>
    <t>受益贫困户66人，项目使用年限10年</t>
  </si>
  <si>
    <t>包畈村茶铺山道路加宽工程</t>
  </si>
  <si>
    <t>加宽茶铺山道路长400米、均宽2米及土方开挖等</t>
  </si>
  <si>
    <t>吴湾村道路挡墙工程</t>
  </si>
  <si>
    <t>道路修复增设挡墙800立方米</t>
  </si>
  <si>
    <t>受益脱贫人口135人，项目使用年限10年</t>
  </si>
  <si>
    <t>街道村沙河实验中学大门口至沙河中心小学路面工程</t>
  </si>
  <si>
    <t>楼房村</t>
  </si>
  <si>
    <t>沙河实验中学大门口至沙河中心小学门口铺设沥青路面17300平方米</t>
  </si>
  <si>
    <t>110元/平方米</t>
  </si>
  <si>
    <t>受益脱贫人口280人，项目使用年限10年</t>
  </si>
  <si>
    <t>银山村蔡湾茶园道路</t>
  </si>
  <si>
    <t>银山村</t>
  </si>
  <si>
    <t>长1400米、宽4米、厚0.2米水泥路，护岸长100米、均高1.5米，3道涵洞等</t>
  </si>
  <si>
    <t>650元/立方米
57万/公里</t>
  </si>
  <si>
    <t>大埠口村杨元组路与过河路面处水毁维修</t>
  </si>
  <si>
    <t>新建长110米、宽2.5米、高2米护岸</t>
  </si>
  <si>
    <t>关庙乡胭脂村通村水泥路配套设施项目</t>
  </si>
  <si>
    <t>胭脂村</t>
  </si>
  <si>
    <t>新建长3000米边沟</t>
  </si>
  <si>
    <t>15万/公里</t>
  </si>
  <si>
    <t>大岗茶场水泥路</t>
  </si>
  <si>
    <t>门山村大岗组</t>
  </si>
  <si>
    <t>新建长1340米、宽3.5米、厚0.18米水泥路，新建长1410米、宽5米、厚0.2米水泥路</t>
  </si>
  <si>
    <t>71万/公里
50万/公里</t>
  </si>
  <si>
    <t>受益脱贫人口258人，项目使用年限10年</t>
  </si>
  <si>
    <t>南溪关南桥拼宽</t>
  </si>
  <si>
    <t>南溪镇政府施海军</t>
  </si>
  <si>
    <t>南溪村</t>
  </si>
  <si>
    <t>桥梁长50米，两侧各加宽6.75米</t>
  </si>
  <si>
    <t>受益脱贫人口2690人，项目使用年限10年</t>
  </si>
  <si>
    <t>曹畈村扶岭、张湾、廖祠水泥路</t>
  </si>
  <si>
    <t>曹畈村</t>
  </si>
  <si>
    <t>硬化道路长2870米、宽3.5米、厚0.18米及附属工程</t>
  </si>
  <si>
    <t>受益贫困人口288人，项目使用年限10年</t>
  </si>
  <si>
    <t>虎湾大湾及小竹园水泥路</t>
  </si>
  <si>
    <t>余山村</t>
  </si>
  <si>
    <t>建设道路长355米、宽3米、厚0.18米，其中小竹园组200米宽3米，大湾155米埋设管道18米，护岸61立方</t>
  </si>
  <si>
    <t>丁青叉路口—袁岭村部</t>
  </si>
  <si>
    <t>古碑镇袁岭村</t>
  </si>
  <si>
    <t>道路长1.754公里加宽至6.5米及附属工程</t>
  </si>
  <si>
    <t>100万/公里</t>
  </si>
  <si>
    <t>官池村粮冲水泥路</t>
  </si>
  <si>
    <t>官池村</t>
  </si>
  <si>
    <t>建设长271米、宽3米、厚0.2米水泥路，φ400涵管长8米</t>
  </si>
  <si>
    <t>受益脱贫人口20余人，项目使用年限10年</t>
  </si>
  <si>
    <t>官池村林湾至袁自德水泥路</t>
  </si>
  <si>
    <t>建设长150米、宽3米、厚0.18米水泥路</t>
  </si>
  <si>
    <t>黄尖村占埔组水泥路新建及破损路面修复</t>
  </si>
  <si>
    <t>黄尖村</t>
  </si>
  <si>
    <t>建设长110米，宽3.5米，厚0.20米,40米破损路面修复</t>
  </si>
  <si>
    <t>黄尖村丰术组水泥路</t>
  </si>
  <si>
    <t>建设长264米、宽3.5米、厚0.20米，其中丰术组120米，风尖组78米，黄新屋组78米</t>
  </si>
  <si>
    <t>水坪村粉坊组水泥路</t>
  </si>
  <si>
    <t>水坪村</t>
  </si>
  <si>
    <t>建设长318米、宽3米、厚0.2米水泥路，其中粉坊组246米，公馆组72米</t>
  </si>
  <si>
    <t>受益脱贫人口160人，项目使用年限10年</t>
  </si>
  <si>
    <t>宋河村新民组道路硬化</t>
  </si>
  <si>
    <t>建设长700米、宽3.5米、厚0.2米水泥路</t>
  </si>
  <si>
    <t>受益脱贫人口14人，项目使用年限10年</t>
  </si>
  <si>
    <t>七邻村朱祠组水泥路</t>
  </si>
  <si>
    <t>七邻村</t>
  </si>
  <si>
    <t>建设长121米、宽3米、厚0.18米水泥路</t>
  </si>
  <si>
    <t>槐树湾村高山组、平安组水泥路</t>
  </si>
  <si>
    <t>新建水泥路长715米、宽3米、厚0.18米，其中高山组645米，平安组70米</t>
  </si>
  <si>
    <t>响山寺村红岩组、月塘水泥路</t>
  </si>
  <si>
    <t>新建水泥路长964米、宽3米、厚0.18米，其中红岩组284米，月塘组4段680米</t>
  </si>
  <si>
    <t>受益脱贫人口51人，项目使用年限10年</t>
  </si>
  <si>
    <t>兴田村双桥组、三冲组水泥路</t>
  </si>
  <si>
    <t>兴田村</t>
  </si>
  <si>
    <t>新修水泥路长1030米、宽3米、厚0.18米</t>
  </si>
  <si>
    <t>受益脱贫人口18人，项目使用年限10年</t>
  </si>
  <si>
    <t>万冲村岗湾、二包、许湾、水源水泥路</t>
  </si>
  <si>
    <t>新建水泥路长1000米、宽3米、厚0.18米，其中岗湾650米、二包230米、许湾50米、水源70米</t>
  </si>
  <si>
    <t>花石至竺山道路工程建设</t>
  </si>
  <si>
    <t>黄堰村
竺山村</t>
  </si>
  <si>
    <t>路基加宽段c25片石混凝土挡墙约1500立方米以及挖填方</t>
  </si>
  <si>
    <t>皮坊村道路及水毁修复工程</t>
  </si>
  <si>
    <t>双河镇政府刘洋</t>
  </si>
  <si>
    <t>皮坊村</t>
  </si>
  <si>
    <t>丰龙组新建水泥路长915米、宽3.5米、厚0.2米，龙虎路护岸长19米、高1.2米，Ø1000涵管长10米，跌水井1口，路面恢复45平方米；王湾路护岸长7米、高4米，Ø600涵管长4米，路面恢复7平方米；仓房路护岸长20米高0.5米</t>
  </si>
  <si>
    <t>650元/立方米
50万/公里</t>
  </si>
  <si>
    <t>受益脱贫人口58人，项目使用年限10年</t>
  </si>
  <si>
    <t>九龙村洪湾电站路</t>
  </si>
  <si>
    <t>九龙村</t>
  </si>
  <si>
    <t>新建水泥路长950米、宽3.5米、厚0.2米，Ø1000涵管长8米，Ø800涵管长8米</t>
  </si>
  <si>
    <t>受益脱贫人口22人，项目使用年限10年</t>
  </si>
  <si>
    <t>河东村道路及水毁修复工程</t>
  </si>
  <si>
    <t>河东村</t>
  </si>
  <si>
    <t>道路长1100米加宽1.5米，清塘路护坡长72米、宽3.5米，水沟44米，护岸长9米、高6米</t>
  </si>
  <si>
    <t>30万/公里</t>
  </si>
  <si>
    <t>受益脱贫人口39人，项目使用年限10年</t>
  </si>
  <si>
    <t>桃岭乡桃岭村上湾路驳岸修复工程</t>
  </si>
  <si>
    <t>新建冯纪国户门前至九龙路砼护岸2处长123米，均高2-3米，块石及砼485方，回填土方130立方米</t>
  </si>
  <si>
    <t>受益脱贫人口205人，项目使用年限10年</t>
  </si>
  <si>
    <t>长河村道路护岸工程</t>
  </si>
  <si>
    <t>修复长150米、底宽2.5米、高5米、顶宽0.6米混凝土挡土墙，回填土方300立方米。新建王湾护岸长90米、底宽1.5米、均高2米、顶宽0.8米</t>
  </si>
  <si>
    <t>受益脱贫人口185人，项目使用年限10年</t>
  </si>
  <si>
    <t>铁冲村修仙寨道路工程</t>
  </si>
  <si>
    <t>U型边沟900米，护岸长230米、均高3米、均宽1.5米，涵管11道，1000mm16米，800mm30米，500mm56米，涵管帽头19个，沉沙池11个、汇车道324平米，水沟盖板22米，观察井2个</t>
  </si>
  <si>
    <t>受益脱贫人口23人，项目使用年限10年</t>
  </si>
  <si>
    <t>望春谷水泥路护岸修建工程</t>
  </si>
  <si>
    <t>李桥村</t>
  </si>
  <si>
    <t>护岸：长75米，高1.8米，均宽1.1米。U型边沟：长140米，沉沙池一个，涵管：直径500毫米，长6米</t>
  </si>
  <si>
    <t>受益贫困人口37人，项目使用年限10年</t>
  </si>
  <si>
    <t>全军乡全军村大团山循环水泥路</t>
  </si>
  <si>
    <t>全军村</t>
  </si>
  <si>
    <t>新建设水泥路长2000米、宽3.5米、厚0.18米，错车道四处，及相关配套建设</t>
  </si>
  <si>
    <t>60万/公里</t>
  </si>
  <si>
    <t>牌坊桥</t>
  </si>
  <si>
    <t>项冲村</t>
  </si>
  <si>
    <t>新建桥梁长60米、宽7.5米及附属与接线工程</t>
  </si>
  <si>
    <t>受益脱贫人口362人，项目使用年限30年</t>
  </si>
  <si>
    <t>现代农业产业园环湖大道项目</t>
  </si>
  <si>
    <t>油店等村</t>
  </si>
  <si>
    <t>建设长3000米、宽6.5米、厚0.1米沥青混凝土路面（与金乡振组〔2021〕3号文件下达的现代农业产业园环湖大道项目资金合并使用）</t>
  </si>
  <si>
    <t>200万/公里</t>
  </si>
  <si>
    <t>受益脱贫人口162人，项目使用年限10年</t>
  </si>
  <si>
    <t>长岭乡永长路两河段护岸</t>
  </si>
  <si>
    <t>两河村</t>
  </si>
  <si>
    <t>新建C25混凝土护岸2380立方米</t>
  </si>
  <si>
    <t>受益脱贫人口381人，项目使用年限10年</t>
  </si>
  <si>
    <t>丁埠村组级道路附属工程</t>
  </si>
  <si>
    <t>新修排水沟长1300米，硬化场地70平方米，新建护岸长90米</t>
  </si>
  <si>
    <t>15万/公里
650元/立方米</t>
  </si>
  <si>
    <t>受益脱贫人口241人，项目使用年限10年</t>
  </si>
  <si>
    <t>板堰村水毁道路修复</t>
  </si>
  <si>
    <t>修建柳坳驳岸4处总长40米、均高4.5米，余老屋驳岸80米、均高2.5米</t>
  </si>
  <si>
    <t>受益脱贫人口340人，项目使用年限10年</t>
  </si>
  <si>
    <t>街道村道路水毁修复工程</t>
  </si>
  <si>
    <t>双河镇政府刘 洋</t>
  </si>
  <si>
    <t>金塘路C25埋石砼护岸长8米、高6米，长13米、高3.5米，回填方418立方米；幼儿园路浆砌护岸长40米、高4米，回填方440立方米；龙井路500*500排水沟长20米、沉砂池1座</t>
  </si>
  <si>
    <t>受益脱贫人口210人，项目使用年限10年</t>
  </si>
  <si>
    <t>九龙村道路水毁修复工程</t>
  </si>
  <si>
    <t>史畈路C25埋石砼护岸长12米、高2.5米，长7米、高3.5米</t>
  </si>
  <si>
    <t>黄龙村道路水毁修复工程</t>
  </si>
  <si>
    <t>黄龙村</t>
  </si>
  <si>
    <t>江冲路C25埋石砼护岸长6米、高4米，拦水埂长44米；仙岭路C25埋石砼护岸长8米、高3.2米；易畈路DN800过路涵管长8米、一字墙7.64立方米，沉砂池2座，路面拆除修复5.25平方米</t>
  </si>
  <si>
    <t>受益脱贫人口104人，项目使用年限10年</t>
  </si>
  <si>
    <t>河西村道路水毁修复工程</t>
  </si>
  <si>
    <t>河西村</t>
  </si>
  <si>
    <t>小河口路浆砌护岸长8米、高4.5米；大竹园路浆砌护岸长8米、高4.5米</t>
  </si>
  <si>
    <t>皮坊村道路水毁修复工程</t>
  </si>
  <si>
    <t>塘湾路C25埋石砼护岸长15米、高5米；DN600涵管长10米，沉砂池1座，回填方375立方米</t>
  </si>
  <si>
    <t>受益脱贫人口56人，项目使用年限10年</t>
  </si>
  <si>
    <t>大桥村道路水毁修复工程</t>
  </si>
  <si>
    <t>大桥村</t>
  </si>
  <si>
    <t>小田路路面加宽119平方米，道路土梗回填80立方米</t>
  </si>
  <si>
    <t>130元/平方米</t>
  </si>
  <si>
    <t>受益脱贫人口48人，项目使用年限10年</t>
  </si>
  <si>
    <t>建设长5757米、宽6.5米、厚0.1米沥青混凝土路面（与金乡振组〔2021〕3号、金乡振组〔2022〕4号文件下达的现代农业产业园环湖大道项目资金合并使用）</t>
  </si>
  <si>
    <t>金桥村新塘组道路</t>
  </si>
  <si>
    <t>建设长3000米、宽3米、厚0.18米水泥路</t>
  </si>
  <si>
    <t>受益脱贫人口325人，项目使用年限10年</t>
  </si>
  <si>
    <t>农村供水保障工程</t>
  </si>
  <si>
    <t>汤店村土门供水保障工程</t>
  </si>
  <si>
    <t>新建30立方米清水池1座、慢滤池及管道等</t>
  </si>
  <si>
    <t>600元/人</t>
  </si>
  <si>
    <t>受益脱贫人口48人，项目使用年限15年</t>
  </si>
  <si>
    <t>保障提升群众饮水安全状况</t>
  </si>
  <si>
    <t>县水利局</t>
  </si>
  <si>
    <t>尧塘村南山供水保障工程</t>
  </si>
  <si>
    <t>尧塘村</t>
  </si>
  <si>
    <t>大口井维修、新增慢滤池1座及管道等</t>
  </si>
  <si>
    <t>受益脱贫人口52人，项目使用年限15年</t>
  </si>
  <si>
    <t>流波村供水保障工程</t>
  </si>
  <si>
    <t>新建截水坝1座、反滤井1个，50立方米慢池1座，主管道铺设长4500米等</t>
  </si>
  <si>
    <t>受益脱贫人口714人，项目使用年限15年</t>
  </si>
  <si>
    <t>张冲供水保障工程</t>
  </si>
  <si>
    <t>新建截水坝1座、反滤井1个，主管道铺设长4500米等</t>
  </si>
  <si>
    <t>受益脱贫人口816人，项目使用年限15年</t>
  </si>
  <si>
    <t>张畈村秀岭钟山供水保障工程</t>
  </si>
  <si>
    <t>新建大口井1座，70立方米清水池1座，管道12000米及相关配套设施</t>
  </si>
  <si>
    <t>受益脱贫人口281人，项目使用年限15年</t>
  </si>
  <si>
    <t>燕子河供水保障工程</t>
  </si>
  <si>
    <t>管网延伸4000米及相关配套设施</t>
  </si>
  <si>
    <t>受益脱贫人口175人，项目使用年限15年</t>
  </si>
  <si>
    <t>杨山村供水保障工程</t>
  </si>
  <si>
    <t>拦水坝1座，截水井1座</t>
  </si>
  <si>
    <t>受益脱贫人口10人，项目使用年限15年</t>
  </si>
  <si>
    <t>马石村石冲供水保障工程</t>
  </si>
  <si>
    <t>拦水坝1座，过滤池1座，蓄水池1座管道1500米</t>
  </si>
  <si>
    <t>受益脱贫人口32人，项目使用年限15年</t>
  </si>
  <si>
    <t>泗河中心村庄供水保障工程</t>
  </si>
  <si>
    <t>大口井改造1座、慢滤池、清水池改造、管网提升改造4000米</t>
  </si>
  <si>
    <t>受益脱贫人口270人，项目使用年限15年</t>
  </si>
  <si>
    <t>长源自来水厂管网延伸工程</t>
  </si>
  <si>
    <t>长源村
古堂村</t>
  </si>
  <si>
    <t>管网延伸8000米及其他配套设施</t>
  </si>
  <si>
    <t>受益脱贫人口127人，项目使用年限15年</t>
  </si>
  <si>
    <t>西庄、东高、高岭供水保障工程</t>
  </si>
  <si>
    <t>西庄村
东高村</t>
  </si>
  <si>
    <t>管网改造</t>
  </si>
  <si>
    <t>受益脱贫人口95人，项目使用年限15年</t>
  </si>
  <si>
    <t>万何村供水保障工程</t>
  </si>
  <si>
    <t>新建蓄水池2座，水井维修</t>
  </si>
  <si>
    <t>受益脱贫人口56人，项目使用年限15年</t>
  </si>
  <si>
    <t>白纸棚村关口供水保障工程</t>
  </si>
  <si>
    <t>管道改造3000米，及增压设备1台套和清水池1座等</t>
  </si>
  <si>
    <t>受益脱贫人口130人，项目使用年限15年</t>
  </si>
  <si>
    <t>墨园村供水保障工程</t>
  </si>
  <si>
    <t>墨园村</t>
  </si>
  <si>
    <t>大口井1座，漫滤池1座</t>
  </si>
  <si>
    <t>受益脱贫人口75人，项目使用年限15年</t>
  </si>
  <si>
    <t>仙桃村后冲供水保障工程</t>
  </si>
  <si>
    <t>受益脱贫人口132人，项目使用年限15年</t>
  </si>
  <si>
    <t>胭脂村供水保障工程</t>
  </si>
  <si>
    <t>超滤净化设备1套</t>
  </si>
  <si>
    <t>受益脱贫人口310人，项目使用年限15年</t>
  </si>
  <si>
    <t>石寨村供水保障工程</t>
  </si>
  <si>
    <t>建增压泵房1座，延伸管网1500米</t>
  </si>
  <si>
    <t>受益脱贫人口46人，项目使用年限15年</t>
  </si>
  <si>
    <t>吴湾村供水保障工程</t>
  </si>
  <si>
    <t>受益脱贫人口88人，项目使用年限15年</t>
  </si>
  <si>
    <t>曹畈村供水保障工程</t>
  </si>
  <si>
    <t>新建增压泵房两座（花园、曹畈），主管网延伸、更换8000米</t>
  </si>
  <si>
    <t>受益脱贫人口5人，项目使用年限15年</t>
  </si>
  <si>
    <t>迎河村供水保障工程</t>
  </si>
  <si>
    <t>新建漫滤池、清水池、管道等</t>
  </si>
  <si>
    <t>受益脱贫人口139人，项目使用年限15年</t>
  </si>
  <si>
    <t>响塘村供水保障工程</t>
  </si>
  <si>
    <t>响塘村</t>
  </si>
  <si>
    <t>新建增压站</t>
  </si>
  <si>
    <t>受益脱贫人口25人，项目使用年限15年</t>
  </si>
  <si>
    <t>千坪村金岭组供水保障工程</t>
  </si>
  <si>
    <t>千坪村</t>
  </si>
  <si>
    <t>新建拦水坝1座，管道1800米</t>
  </si>
  <si>
    <t>受益脱贫人口31人，项目使用年限15年</t>
  </si>
  <si>
    <t>张店、李桥供水保障工程</t>
  </si>
  <si>
    <t>张店村
李桥村</t>
  </si>
  <si>
    <t>拦水坝及管网3000米，超滤设施等</t>
  </si>
  <si>
    <t>受益脱贫人口125人，项目使用年限15年</t>
  </si>
  <si>
    <t>梁山村中心街道管网改造工程</t>
  </si>
  <si>
    <t>全军乡政府
徐骏</t>
  </si>
  <si>
    <t>梁山村</t>
  </si>
  <si>
    <t>铺设管网3000米,增压泵1处，过滤池1处</t>
  </si>
  <si>
    <t>受益脱贫人口350人，项目使用年限15年</t>
  </si>
  <si>
    <t>古碑镇利民水厂改造工程</t>
  </si>
  <si>
    <t>余岭村</t>
  </si>
  <si>
    <t>大口井清淤、更换排污阀、增设超滤膜净化设施</t>
  </si>
  <si>
    <t>受益脱贫人口256人，项目使用年限10年</t>
  </si>
  <si>
    <t>改善群众饮水安全状况</t>
  </si>
  <si>
    <t>梅山镇开顺村供水保障工程</t>
  </si>
  <si>
    <t>开顺村</t>
  </si>
  <si>
    <t>受益脱贫人口65人，项目使用年限10年</t>
  </si>
  <si>
    <t>水利设施</t>
  </si>
  <si>
    <t>船冲村东楼组排洪沟应急工程</t>
  </si>
  <si>
    <t>船冲村</t>
  </si>
  <si>
    <t>拓宽洪家河船冲段排洪沟长106米、宽4.7米；改造道路长823米，增设会车道3处及路肩培土；新建人行桥1座长4.7米、机耕桥1座长4.2米，过路涵4处，河堤护岸长19米等</t>
  </si>
  <si>
    <t>2022年4-7月</t>
  </si>
  <si>
    <t>受益脱贫人口54人，项目使用年限8年</t>
  </si>
  <si>
    <t>改善群众生产生活交通条件，促进群众长效产业增收</t>
  </si>
  <si>
    <t>徐冲村管网延伸</t>
  </si>
  <si>
    <t>管网延伸、增压泵房及配套设施等</t>
  </si>
  <si>
    <t>管道每米5-160元</t>
  </si>
  <si>
    <t>改善脱贫群众饮水安全状况</t>
  </si>
  <si>
    <t>西淠河护岸水毁加固工程（余店段）</t>
  </si>
  <si>
    <t>钢筋混凝土护坦拆除2145立方米，开挖土石方12740立方米，钢筋混凝土护坦坡面及侧墙2730立方米等</t>
  </si>
  <si>
    <t>改善群众生产生活交通条件</t>
  </si>
  <si>
    <t>鲜花岭水毁河堤应急修复工程</t>
  </si>
  <si>
    <t>鲜花岭
街道</t>
  </si>
  <si>
    <t>水泥桩1850米、钢板桩79吨，浇筑混凝土166立方米，块石镶面85平方米等（与水利救灾资金合并使用）</t>
  </si>
  <si>
    <t>受益脱贫人口76人，项目使用年限15年</t>
  </si>
  <si>
    <t>改善了脱贫户生产生活出行条件</t>
  </si>
  <si>
    <t>增压站1座，配水管网等</t>
  </si>
  <si>
    <t>混凝土700元/立方米;Pe管材平均50元/米</t>
  </si>
  <si>
    <t>受益脱贫人口15人，项目使用年限15年</t>
  </si>
  <si>
    <t>槐树湾乡饮水安全保障提升工程</t>
  </si>
  <si>
    <t>兴田等
4个村</t>
  </si>
  <si>
    <t>混凝土700元/立方米;Pe管材平均20元/米</t>
  </si>
  <si>
    <t>受益脱贫人口650人，项目使用年限15年</t>
  </si>
  <si>
    <t>斗林村黄泥组供水保障工程</t>
  </si>
  <si>
    <t>斗林村</t>
  </si>
  <si>
    <t>新建大口井、清水池1座及输配管道等</t>
  </si>
  <si>
    <t>混凝土700元/立方米;Pe管材平均30元/米</t>
  </si>
  <si>
    <t>受益脱贫人口12人，项目使用年限15年</t>
  </si>
  <si>
    <t>梁山村庙湾组供水保障工程</t>
  </si>
  <si>
    <t>新建圆形大口井1座，输水管网等</t>
  </si>
  <si>
    <t>受益脱贫人口9人，项目使用年限15年</t>
  </si>
  <si>
    <t>铁冲村中心村庄河道治理工程</t>
  </si>
  <si>
    <t>建设护岸长579米，水泥路面523.5平方米，涵管24米，拦沙坎4道等</t>
  </si>
  <si>
    <t>（六）</t>
  </si>
  <si>
    <t>人居环境整治</t>
  </si>
  <si>
    <t>徐冲村美丽宜居自然村庄建设项目</t>
  </si>
  <si>
    <t>铺设透水砖785平方米，卵石路面330平方米，柴棚15个，鸡棚12个，花池370米，竹篱笆2600米，墙面彩绘110平方米，墙面抹灰300平方米，乳胶漆粉刷660平方米，栽树140棵，浆砌块石砌筑75立方米，排水沟400米，护岸165立方米等</t>
  </si>
  <si>
    <t>每个自然村庄30万元</t>
  </si>
  <si>
    <t>受益脱贫人口87人，项目使用年限10年</t>
  </si>
  <si>
    <t>改善脱贫户生活条件，提升生活质量</t>
  </si>
  <si>
    <t>县茶美
中心</t>
  </si>
  <si>
    <t>项冲村美丽宜居自然村庄建设项目</t>
  </si>
  <si>
    <t>生态停车位5个，柴棚6个，垃圾分类亭1个，矮墙245米，1.5米宽步道125米，栽树20棵，花坛3座，翻新花坛1座，道路125米，雨水排水管34米，雨水收集井4个，透水砖铺贴143平方米等</t>
  </si>
  <si>
    <t>郭店村美丽宜居自然村庄建设项目</t>
  </si>
  <si>
    <t>郭店村</t>
  </si>
  <si>
    <t>路灯14座，花坛12座，篱笆203米，地面硬化84平方米，排水沟170米，清理排水沟64米，沉沙池1座，撒花籽210平方米等</t>
  </si>
  <si>
    <t>黄河村美丽宜居自然村庄建设项目</t>
  </si>
  <si>
    <t>新建栅栏2000米，道路1000平方米，护岸300米，排水沟150米，停车位500平方米，防雨棚300平方米，路灯20盏，乡风文明文化墙2处，村庄标识1处等</t>
  </si>
  <si>
    <t>受益脱贫人口72人，项目使用年限10年</t>
  </si>
  <si>
    <t>渔潭村美丽宜居自然村庄建设项目</t>
  </si>
  <si>
    <t>渔潭村</t>
  </si>
  <si>
    <t>污水处理池1座及配套管网，排水沟12米，围栏2处及边角硬化，道路修复50平方米，村庄连接路100平方米，防雨棚400平方米，栅栏1500米，路灯5盏，乡风文明文化墙1处，村庄标识1处等</t>
  </si>
  <si>
    <t>包畈村美丽宜居自然村庄建设项目</t>
  </si>
  <si>
    <t>停车位150平方米，花池118米，矮墙32米，标识牌1处，围墙162米，排水沟18米，栅栏650米，鸡舍、柴棚等</t>
  </si>
  <si>
    <t>街道村美丽宜居自然村庄建设项目</t>
  </si>
  <si>
    <t>卵石汀步45平方米，栅栏20米，树池3座，围栏292米，围墙164米，硬化165平方米，停车位165平方米，柴棚49.5平方米，护岸55立方米，步道长57米、宽1.2米等</t>
  </si>
  <si>
    <t>漆店村美丽宜居自然村庄建设项目</t>
  </si>
  <si>
    <t>护栏130米，斜插转69米，路面修复116平方米，硬化56平方米，围墙142.5米，贴砖59平方米，树池3座，花池60米，排水沟107米，步道长345米、宽1.5米，围栏76米，停车场55平方米，侧石7.5米，护栏402米，块石汀步22米，棚45平方米等</t>
  </si>
  <si>
    <t>长岭关村美丽宜居自然村庄建设项目</t>
  </si>
  <si>
    <t>围墙291.5米，路面547平方米，植草砖64平方米，围栏89米，护栏162米，侧石128米，棚131平方米，排水沟129米，树池25.6米，护栏长130米，贴砖52.36平方米，卵石树池3座等</t>
  </si>
  <si>
    <t>泗道河村美丽宜居自然村庄建设项目</t>
  </si>
  <si>
    <t>泗道河村</t>
  </si>
  <si>
    <t>围栏122米，挡墙81立方米，步道2042平方米，壁灯1套，石凳，石桌1套，地面硬化60平方米，护栏38米，标识6个，柴棚4354米，鸡棚围栏4350米，竹质围栏7000米， 宣传牌3个等</t>
  </si>
  <si>
    <t>受益脱贫人口275人，项目使用年限10年</t>
  </si>
  <si>
    <t>大湾村美丽宜居自然村庄建设项目</t>
  </si>
  <si>
    <t>围墙683米；硬化277平方米；停车位220平方米；护栏1431米，排水沟293米；柴棚49.5平方米；护岸55立方米；道长587平方米，树池16座，花池140米，微景观6处等</t>
  </si>
  <si>
    <t>全军村美丽宜居自然村庄建设项目</t>
  </si>
  <si>
    <t>铺设透水砖120平方米，防雨棚20平方米，路面修复108平方米，长廊修复20米，污水处理站维修1座，停车位520平方米，老旧文化墙50平方米，挡墙42.25立方米，微田园1000米，中心村庄巷道整理20处，砖墙120平方米，路面修复100平方米，10平方米公厕化粪池及湿地1座等</t>
  </si>
  <si>
    <t>受益脱贫人口179人，项目使用年限10年</t>
  </si>
  <si>
    <t>梁山村美丽宜居自然村庄建设项目</t>
  </si>
  <si>
    <t>篱笆长5375米，挡墙83米，防撞墙57米，路灯14盏，村庄标识3座，排水沟253米，20平方米人工湿地1座，柴棚425平方米，路面修复360平方米，停车位125平方米，步道43平方米，透水砖786平方米，立面改造2800平方米，绿化池长156米、高0.3米，步道300平方米等</t>
  </si>
  <si>
    <t>受益脱贫人口197人，项目使用年限10年</t>
  </si>
  <si>
    <t>熊家河村美丽宜居自然村庄建设项目</t>
  </si>
  <si>
    <t>熊家河村</t>
  </si>
  <si>
    <t>维修自来水管道900米，更换破损井盖20个，挡土墙21立方米，透水砖114平方米，围墙58米，砖墙砌筑33平方米，防护墙38米，护栏26米，微田园100米，杂物棚150米等</t>
  </si>
  <si>
    <t>受益脱贫人口142人，项目使用年限10年</t>
  </si>
  <si>
    <t>三</t>
  </si>
  <si>
    <t>就业帮扶项目</t>
  </si>
  <si>
    <t>公益岗位</t>
  </si>
  <si>
    <t>县人社局
王同明</t>
  </si>
  <si>
    <t>脱贫户、监测户村级公益性岗位劳务就业补助</t>
  </si>
  <si>
    <t>每人每年6000元</t>
  </si>
  <si>
    <t>受益脱贫户、监测户11000户，户均增收6000元</t>
  </si>
  <si>
    <t>支持脱贫群众就地就近就业，促进就业增收</t>
  </si>
  <si>
    <t>县人社局</t>
  </si>
  <si>
    <t>技能培训</t>
  </si>
  <si>
    <t>脱贫劳动力技能脱贫培训2000人</t>
  </si>
  <si>
    <t>人均补助1000元</t>
  </si>
  <si>
    <t>受益脱贫人口2000人</t>
  </si>
  <si>
    <t>提高脱贫户劳动技能，拓宽就业渠道</t>
  </si>
  <si>
    <t>就业奖补</t>
  </si>
  <si>
    <t>跨省就业和在扶贫车间、扶贫基地、县内灵活就业、居家就业的脱贫户和监测户予以补助</t>
  </si>
  <si>
    <t>县外就业每人每年500元；县内灵活就业每人每月100元；就业扶贫车间、基地、居家就业每人每月300元</t>
  </si>
  <si>
    <t>受益脱贫人口7500人</t>
  </si>
  <si>
    <t>支持脱贫户、监测户县内外就业，促进脱贫增收</t>
  </si>
  <si>
    <t>四</t>
  </si>
  <si>
    <t>金融帮扶项目</t>
  </si>
  <si>
    <t>小额贷款贴息</t>
  </si>
  <si>
    <t>县乡村振兴局
马昌如</t>
  </si>
  <si>
    <t>给予脱贫户贷款贴息</t>
  </si>
  <si>
    <t>贴息率4.65%</t>
  </si>
  <si>
    <t>受益脱贫人口52500人</t>
  </si>
  <si>
    <t>巩固脱贫成效，促进产业发展</t>
  </si>
  <si>
    <t>县乡村振兴局</t>
  </si>
  <si>
    <t>五</t>
  </si>
  <si>
    <t>教育帮扶项目</t>
  </si>
  <si>
    <t>雨露计划</t>
  </si>
  <si>
    <t>县乡村振兴局黄劲松</t>
  </si>
  <si>
    <t>给予中职高职建档立卡脱贫户家庭学生资助</t>
  </si>
  <si>
    <t>每学期1500元</t>
  </si>
  <si>
    <t>受益脱贫人口5233人次，人均增收3000元</t>
  </si>
  <si>
    <t>资助脱贫学生中职高职教育，提高就业能力，增加就业收入</t>
  </si>
  <si>
    <t>六</t>
  </si>
  <si>
    <t>项目管理费</t>
  </si>
  <si>
    <t>县财
政局
戚家乐</t>
  </si>
  <si>
    <t>项目勘察设计和监理费</t>
  </si>
  <si>
    <t>根据项目投资补助</t>
  </si>
  <si>
    <t>受益脱贫人口50000人</t>
  </si>
  <si>
    <t>保障项目建设成效</t>
  </si>
  <si>
    <t>县财政局</t>
  </si>
  <si>
    <t>七</t>
  </si>
  <si>
    <t>彩票公益金项目</t>
  </si>
  <si>
    <t>梅山镇小南京村产业基础设施建设项目</t>
  </si>
  <si>
    <t>建设大棚32亩，配套排涝灌溉水渠13500米；新建排涝渠350米，整治排涝渠1500米；建设沥青道路1600米、宽4米；改造农产品展销中心1处；维修栈道1000米，护栏400米等；建设新时代文明实践广场1800平方米，灌渠340米以及周边人居环境整治等（与第三批结余资金200万元合并使用）</t>
  </si>
  <si>
    <t>沥青道路330元/平方米，标准化大棚4万元/亩，文明实践广场300元/平方米，栈道160元/米，灌渠300元/米</t>
  </si>
  <si>
    <t>2022年7-12月</t>
  </si>
  <si>
    <t>受益1500人，其中脱贫人口110人，项目使用年限8年</t>
  </si>
  <si>
    <t>白塔畈林岗道路及附属工程建设项目</t>
  </si>
  <si>
    <t>中心村
大岗村</t>
  </si>
  <si>
    <t>建设沥青道路2100米、宽5米，污水管网1900米，污水处理站1座，排水沟长500米，生态停车场4800平方米等配套设施；改造林地700亩等</t>
  </si>
  <si>
    <t>沥青道路2600元/米，污水管网 800元/米</t>
  </si>
  <si>
    <t>受益360人，其中脱贫人口40人，项目使用年限10年</t>
  </si>
  <si>
    <t>白塔畈蔬菜基地建设项目</t>
  </si>
  <si>
    <t>新建越冬大棚25个，露天蔬菜基地500亩，基地排水沟1500米，取水井1座及给水管道1900米；建箱式变电站1座及产业配套设施，蔬菜种植技术推广与培训等</t>
  </si>
  <si>
    <t>越冬大棚250元/平方米</t>
  </si>
  <si>
    <t>受益500人，其中脱贫人口110人</t>
  </si>
  <si>
    <t>白塔畈镇光慈展厅环境提升工程</t>
  </si>
  <si>
    <t>白大街道</t>
  </si>
  <si>
    <t>蒋光慈革命烈士展厅外部喷真石漆及环境整治，光慈讲堂建筑面积960平方米改造装修提升等（与第三批结余资金60万元合并使用）</t>
  </si>
  <si>
    <t>1250元/平方米</t>
  </si>
  <si>
    <t>受益200人，其中脱贫人口20人</t>
  </si>
  <si>
    <t>发展乡村旅游，带动群众增收</t>
  </si>
  <si>
    <t>县文旅体育局</t>
  </si>
  <si>
    <t>花石乡大湾村特色产业项目</t>
  </si>
  <si>
    <t>新建产品加工体验、展销与直播综合服务中心1800平方米；安装旅游信息查询系统、充电设施等公共服务设施等</t>
  </si>
  <si>
    <t>2780元/平方米</t>
  </si>
  <si>
    <t>受益3778人，其中脱贫人口707人，项目使用年限10年</t>
  </si>
  <si>
    <t>通过务工就业等方式带动群众增收</t>
  </si>
  <si>
    <t>安徽省工委驻地旧址革命文物展陈项目</t>
  </si>
  <si>
    <t>安徽省工委驻地旧址革命文物展陈约1500平方米</t>
  </si>
  <si>
    <t>530元/平方米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</si>
</sst>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&quot;受&quot;&quot;益&quot;&quot;贫&quot;&quot;困&quot;&quot;人&quot;&quot;口&quot;0&quot;人&quot;"/>
  </numFmts>
  <fonts count="32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9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等线"/>
      <charset val="134"/>
    </font>
    <font>
      <sz val="11"/>
      <name val="等线"/>
      <charset val="134"/>
      <scheme val="minor"/>
    </font>
    <font>
      <sz val="11"/>
      <name val="等线 Light"/>
      <charset val="134"/>
      <scheme val="maj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48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5" fillId="0" borderId="1" xfId="48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3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1"/>
  <sheetViews>
    <sheetView tabSelected="1" workbookViewId="0">
      <selection activeCell="H5" sqref="H5"/>
    </sheetView>
  </sheetViews>
  <sheetFormatPr defaultColWidth="10" defaultRowHeight="14.4"/>
  <cols>
    <col min="1" max="1" width="7.77777777777778" style="2" customWidth="1"/>
    <col min="2" max="2" width="25.7407407407407" style="8" customWidth="1"/>
    <col min="3" max="3" width="11.3611111111111" style="1" customWidth="1"/>
    <col min="4" max="4" width="12.4444444444444" style="1" customWidth="1"/>
    <col min="5" max="5" width="10.287037037037" style="1" customWidth="1"/>
    <col min="6" max="8" width="9.63888888888889" style="1" customWidth="1"/>
    <col min="9" max="9" width="9.31481481481481" style="1" customWidth="1"/>
    <col min="10" max="10" width="9.40740740740741" style="1" customWidth="1"/>
    <col min="11" max="11" width="26.6666666666667" style="8" customWidth="1"/>
    <col min="12" max="12" width="11.8888888888889" style="2" customWidth="1"/>
    <col min="13" max="13" width="9.66666666666667" style="2" customWidth="1"/>
    <col min="14" max="14" width="15.1666666666667" style="8" customWidth="1"/>
    <col min="15" max="15" width="15.8611111111111" style="8" customWidth="1"/>
    <col min="16" max="16" width="10.4537037037037" style="2" customWidth="1"/>
    <col min="17" max="17" width="12.0277777777778" style="2" customWidth="1"/>
    <col min="18" max="18" width="12.5555555555556" style="2" customWidth="1"/>
    <col min="19" max="19" width="14.3333333333333" style="1"/>
    <col min="20" max="16384" width="10" style="1"/>
  </cols>
  <sheetData>
    <row r="1" s="1" customFormat="1" ht="42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24" customHeight="1" spans="1:1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/>
      <c r="H2" s="10"/>
      <c r="I2" s="10"/>
      <c r="J2" s="10"/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</row>
    <row r="3" s="2" customFormat="1" ht="35" customHeight="1" spans="1:18">
      <c r="A3" s="10"/>
      <c r="B3" s="10"/>
      <c r="C3" s="10"/>
      <c r="D3" s="10"/>
      <c r="E3" s="10"/>
      <c r="F3" s="11" t="s">
        <v>15</v>
      </c>
      <c r="G3" s="11" t="s">
        <v>16</v>
      </c>
      <c r="H3" s="11" t="s">
        <v>17</v>
      </c>
      <c r="I3" s="11" t="s">
        <v>18</v>
      </c>
      <c r="J3" s="11" t="s">
        <v>19</v>
      </c>
      <c r="K3" s="10"/>
      <c r="L3" s="10"/>
      <c r="M3" s="10"/>
      <c r="N3" s="10"/>
      <c r="O3" s="10"/>
      <c r="P3" s="10"/>
      <c r="Q3" s="10"/>
      <c r="R3" s="10"/>
    </row>
    <row r="4" s="3" customFormat="1" ht="36" customHeight="1" spans="1:18">
      <c r="A4" s="12"/>
      <c r="B4" s="10" t="s">
        <v>20</v>
      </c>
      <c r="C4" s="10"/>
      <c r="D4" s="10"/>
      <c r="E4" s="10">
        <f t="shared" ref="E4:J4" si="0">E5+E174+E365+E369+E371+E373+E375</f>
        <v>67583.7</v>
      </c>
      <c r="F4" s="10">
        <f t="shared" si="0"/>
        <v>17589</v>
      </c>
      <c r="G4" s="10">
        <f t="shared" si="0"/>
        <v>12537</v>
      </c>
      <c r="H4" s="10">
        <f t="shared" si="0"/>
        <v>5111</v>
      </c>
      <c r="I4" s="10">
        <f t="shared" si="0"/>
        <v>13500</v>
      </c>
      <c r="J4" s="10">
        <f t="shared" si="0"/>
        <v>18846.7</v>
      </c>
      <c r="K4" s="13"/>
      <c r="L4" s="10"/>
      <c r="M4" s="10"/>
      <c r="N4" s="13"/>
      <c r="O4" s="13"/>
      <c r="P4" s="10"/>
      <c r="Q4" s="12"/>
      <c r="R4" s="12"/>
    </row>
    <row r="5" s="3" customFormat="1" ht="30" customHeight="1" spans="1:18">
      <c r="A5" s="12" t="s">
        <v>21</v>
      </c>
      <c r="B5" s="13" t="s">
        <v>22</v>
      </c>
      <c r="C5" s="10"/>
      <c r="D5" s="10"/>
      <c r="E5" s="10">
        <f t="shared" ref="E5:J5" si="1">E6+E84+E114+E130+E172</f>
        <v>35839.9</v>
      </c>
      <c r="F5" s="10">
        <f t="shared" si="1"/>
        <v>9848.8</v>
      </c>
      <c r="G5" s="10">
        <f t="shared" si="1"/>
        <v>7920</v>
      </c>
      <c r="H5" s="10">
        <f t="shared" si="1"/>
        <v>2811</v>
      </c>
      <c r="I5" s="10">
        <f t="shared" si="1"/>
        <v>8005</v>
      </c>
      <c r="J5" s="10">
        <f t="shared" si="1"/>
        <v>7255.1</v>
      </c>
      <c r="K5" s="13"/>
      <c r="L5" s="10"/>
      <c r="M5" s="10"/>
      <c r="N5" s="13"/>
      <c r="O5" s="13"/>
      <c r="P5" s="10"/>
      <c r="Q5" s="12"/>
      <c r="R5" s="12"/>
    </row>
    <row r="6" s="3" customFormat="1" ht="35" customHeight="1" spans="1:18">
      <c r="A6" s="12" t="s">
        <v>23</v>
      </c>
      <c r="B6" s="13" t="s">
        <v>24</v>
      </c>
      <c r="C6" s="10"/>
      <c r="D6" s="10"/>
      <c r="E6" s="10">
        <f t="shared" ref="E6:J6" si="2">SUM(E7:E83)</f>
        <v>24679.4</v>
      </c>
      <c r="F6" s="10">
        <f t="shared" si="2"/>
        <v>4782.4</v>
      </c>
      <c r="G6" s="10">
        <f t="shared" si="2"/>
        <v>6385.4</v>
      </c>
      <c r="H6" s="10">
        <f t="shared" si="2"/>
        <v>1381</v>
      </c>
      <c r="I6" s="10">
        <f t="shared" si="2"/>
        <v>7225</v>
      </c>
      <c r="J6" s="10">
        <f t="shared" si="2"/>
        <v>4905.6</v>
      </c>
      <c r="K6" s="13"/>
      <c r="L6" s="10"/>
      <c r="M6" s="10"/>
      <c r="N6" s="13"/>
      <c r="O6" s="13"/>
      <c r="P6" s="10"/>
      <c r="Q6" s="12"/>
      <c r="R6" s="12"/>
    </row>
    <row r="7" s="2" customFormat="1" ht="43" customHeight="1" spans="1:18">
      <c r="A7" s="14">
        <v>1</v>
      </c>
      <c r="B7" s="15" t="s">
        <v>25</v>
      </c>
      <c r="C7" s="16" t="s">
        <v>26</v>
      </c>
      <c r="D7" s="16" t="s">
        <v>27</v>
      </c>
      <c r="E7" s="16">
        <f t="shared" ref="E7:E70" si="3">SUM(F7:J7)</f>
        <v>368</v>
      </c>
      <c r="F7" s="16">
        <v>225.4</v>
      </c>
      <c r="G7" s="16"/>
      <c r="H7" s="16"/>
      <c r="I7" s="16"/>
      <c r="J7" s="2">
        <v>142.6</v>
      </c>
      <c r="K7" s="17" t="s">
        <v>28</v>
      </c>
      <c r="L7" s="16" t="s">
        <v>29</v>
      </c>
      <c r="M7" s="16" t="s">
        <v>30</v>
      </c>
      <c r="N7" s="16" t="s">
        <v>31</v>
      </c>
      <c r="O7" s="16" t="s">
        <v>32</v>
      </c>
      <c r="P7" s="16" t="s">
        <v>33</v>
      </c>
      <c r="Q7" s="24" t="s">
        <v>34</v>
      </c>
      <c r="R7" s="24" t="s">
        <v>34</v>
      </c>
    </row>
    <row r="8" s="1" customFormat="1" ht="43" customHeight="1" spans="1:18">
      <c r="A8" s="14">
        <v>2</v>
      </c>
      <c r="B8" s="17" t="s">
        <v>35</v>
      </c>
      <c r="C8" s="16"/>
      <c r="D8" s="16" t="s">
        <v>27</v>
      </c>
      <c r="E8" s="16">
        <f t="shared" si="3"/>
        <v>1400</v>
      </c>
      <c r="F8" s="16"/>
      <c r="G8" s="16"/>
      <c r="H8" s="16"/>
      <c r="I8" s="16">
        <v>400</v>
      </c>
      <c r="J8" s="16">
        <v>1000</v>
      </c>
      <c r="K8" s="17" t="s">
        <v>36</v>
      </c>
      <c r="L8" s="16" t="s">
        <v>37</v>
      </c>
      <c r="M8" s="16" t="s">
        <v>30</v>
      </c>
      <c r="N8" s="17" t="s">
        <v>31</v>
      </c>
      <c r="O8" s="17" t="s">
        <v>32</v>
      </c>
      <c r="P8" s="16" t="s">
        <v>33</v>
      </c>
      <c r="Q8" s="24" t="s">
        <v>34</v>
      </c>
      <c r="R8" s="24" t="s">
        <v>34</v>
      </c>
    </row>
    <row r="9" s="1" customFormat="1" ht="43" customHeight="1" spans="1:18">
      <c r="A9" s="14">
        <v>3</v>
      </c>
      <c r="B9" s="17" t="s">
        <v>38</v>
      </c>
      <c r="C9" s="16"/>
      <c r="D9" s="16" t="s">
        <v>27</v>
      </c>
      <c r="E9" s="16">
        <f t="shared" si="3"/>
        <v>2695</v>
      </c>
      <c r="F9" s="16"/>
      <c r="G9" s="16">
        <v>695</v>
      </c>
      <c r="H9" s="16"/>
      <c r="I9" s="16">
        <v>1000</v>
      </c>
      <c r="J9" s="16">
        <v>1000</v>
      </c>
      <c r="K9" s="17" t="s">
        <v>39</v>
      </c>
      <c r="L9" s="16" t="s">
        <v>40</v>
      </c>
      <c r="M9" s="16" t="s">
        <v>41</v>
      </c>
      <c r="N9" s="17" t="s">
        <v>42</v>
      </c>
      <c r="O9" s="17" t="s">
        <v>43</v>
      </c>
      <c r="P9" s="16" t="s">
        <v>33</v>
      </c>
      <c r="Q9" s="24" t="s">
        <v>34</v>
      </c>
      <c r="R9" s="24" t="s">
        <v>34</v>
      </c>
    </row>
    <row r="10" s="1" customFormat="1" ht="43" customHeight="1" spans="1:18">
      <c r="A10" s="14">
        <v>4</v>
      </c>
      <c r="B10" s="17" t="s">
        <v>44</v>
      </c>
      <c r="C10" s="16"/>
      <c r="D10" s="16" t="s">
        <v>27</v>
      </c>
      <c r="E10" s="16">
        <f t="shared" si="3"/>
        <v>50</v>
      </c>
      <c r="F10" s="16"/>
      <c r="G10" s="16"/>
      <c r="H10" s="16"/>
      <c r="I10" s="22"/>
      <c r="J10" s="16">
        <v>50</v>
      </c>
      <c r="K10" s="17" t="s">
        <v>45</v>
      </c>
      <c r="L10" s="23" t="s">
        <v>46</v>
      </c>
      <c r="M10" s="16" t="s">
        <v>47</v>
      </c>
      <c r="N10" s="17" t="s">
        <v>48</v>
      </c>
      <c r="O10" s="17" t="s">
        <v>49</v>
      </c>
      <c r="P10" s="16" t="s">
        <v>33</v>
      </c>
      <c r="Q10" s="24" t="s">
        <v>34</v>
      </c>
      <c r="R10" s="24" t="s">
        <v>34</v>
      </c>
    </row>
    <row r="11" s="1" customFormat="1" ht="43" customHeight="1" spans="1:18">
      <c r="A11" s="14">
        <v>5</v>
      </c>
      <c r="B11" s="17" t="s">
        <v>50</v>
      </c>
      <c r="C11" s="16" t="s">
        <v>51</v>
      </c>
      <c r="D11" s="16" t="s">
        <v>52</v>
      </c>
      <c r="E11" s="16">
        <f t="shared" si="3"/>
        <v>25</v>
      </c>
      <c r="F11" s="16">
        <v>25</v>
      </c>
      <c r="G11" s="16"/>
      <c r="H11" s="16"/>
      <c r="I11" s="16"/>
      <c r="J11" s="16"/>
      <c r="K11" s="17" t="s">
        <v>53</v>
      </c>
      <c r="L11" s="16" t="s">
        <v>54</v>
      </c>
      <c r="M11" s="16" t="s">
        <v>30</v>
      </c>
      <c r="N11" s="17" t="s">
        <v>55</v>
      </c>
      <c r="O11" s="17" t="s">
        <v>56</v>
      </c>
      <c r="P11" s="16" t="s">
        <v>33</v>
      </c>
      <c r="Q11" s="14" t="s">
        <v>34</v>
      </c>
      <c r="R11" s="14" t="s">
        <v>34</v>
      </c>
    </row>
    <row r="12" s="1" customFormat="1" ht="50" customHeight="1" spans="1:18">
      <c r="A12" s="14">
        <v>6</v>
      </c>
      <c r="B12" s="17" t="s">
        <v>57</v>
      </c>
      <c r="C12" s="16"/>
      <c r="D12" s="16" t="s">
        <v>58</v>
      </c>
      <c r="E12" s="16">
        <f t="shared" si="3"/>
        <v>250</v>
      </c>
      <c r="F12" s="16">
        <v>250</v>
      </c>
      <c r="G12" s="16"/>
      <c r="H12" s="16"/>
      <c r="I12" s="16"/>
      <c r="J12" s="16"/>
      <c r="K12" s="17" t="s">
        <v>59</v>
      </c>
      <c r="L12" s="20" t="s">
        <v>60</v>
      </c>
      <c r="M12" s="16" t="s">
        <v>30</v>
      </c>
      <c r="N12" s="17" t="s">
        <v>61</v>
      </c>
      <c r="O12" s="17" t="s">
        <v>62</v>
      </c>
      <c r="P12" s="16" t="s">
        <v>33</v>
      </c>
      <c r="Q12" s="14" t="s">
        <v>34</v>
      </c>
      <c r="R12" s="14" t="s">
        <v>34</v>
      </c>
    </row>
    <row r="13" s="1" customFormat="1" ht="49" customHeight="1" spans="1:18">
      <c r="A13" s="14">
        <v>7</v>
      </c>
      <c r="B13" s="17" t="s">
        <v>63</v>
      </c>
      <c r="C13" s="16"/>
      <c r="D13" s="16" t="s">
        <v>64</v>
      </c>
      <c r="E13" s="16">
        <f t="shared" si="3"/>
        <v>400</v>
      </c>
      <c r="F13" s="16"/>
      <c r="G13" s="16"/>
      <c r="H13" s="16"/>
      <c r="I13" s="16">
        <v>100</v>
      </c>
      <c r="J13" s="16">
        <v>300</v>
      </c>
      <c r="K13" s="17" t="s">
        <v>65</v>
      </c>
      <c r="L13" s="21"/>
      <c r="M13" s="16" t="s">
        <v>30</v>
      </c>
      <c r="N13" s="17" t="s">
        <v>66</v>
      </c>
      <c r="O13" s="17" t="s">
        <v>62</v>
      </c>
      <c r="P13" s="16" t="s">
        <v>33</v>
      </c>
      <c r="Q13" s="14" t="s">
        <v>34</v>
      </c>
      <c r="R13" s="14" t="s">
        <v>34</v>
      </c>
    </row>
    <row r="14" s="1" customFormat="1" ht="73" customHeight="1" spans="1:18">
      <c r="A14" s="14">
        <v>8</v>
      </c>
      <c r="B14" s="17" t="s">
        <v>67</v>
      </c>
      <c r="C14" s="16" t="s">
        <v>68</v>
      </c>
      <c r="D14" s="16" t="s">
        <v>69</v>
      </c>
      <c r="E14" s="16">
        <f t="shared" si="3"/>
        <v>850</v>
      </c>
      <c r="F14" s="16"/>
      <c r="G14" s="16"/>
      <c r="H14" s="16"/>
      <c r="I14" s="16">
        <v>200</v>
      </c>
      <c r="J14" s="16">
        <v>650</v>
      </c>
      <c r="K14" s="17" t="s">
        <v>70</v>
      </c>
      <c r="L14" s="21"/>
      <c r="M14" s="16" t="s">
        <v>30</v>
      </c>
      <c r="N14" s="17" t="s">
        <v>71</v>
      </c>
      <c r="O14" s="17" t="s">
        <v>62</v>
      </c>
      <c r="P14" s="16" t="s">
        <v>33</v>
      </c>
      <c r="Q14" s="14" t="s">
        <v>34</v>
      </c>
      <c r="R14" s="14" t="s">
        <v>34</v>
      </c>
    </row>
    <row r="15" s="1" customFormat="1" ht="34" customHeight="1" spans="1:18">
      <c r="A15" s="14">
        <v>9</v>
      </c>
      <c r="B15" s="17" t="s">
        <v>72</v>
      </c>
      <c r="C15" s="16" t="s">
        <v>73</v>
      </c>
      <c r="D15" s="16" t="s">
        <v>74</v>
      </c>
      <c r="E15" s="16">
        <f t="shared" si="3"/>
        <v>50</v>
      </c>
      <c r="F15" s="16">
        <v>50</v>
      </c>
      <c r="G15" s="16"/>
      <c r="H15" s="16"/>
      <c r="I15" s="16"/>
      <c r="J15" s="16"/>
      <c r="K15" s="17" t="s">
        <v>75</v>
      </c>
      <c r="L15" s="21"/>
      <c r="M15" s="16" t="s">
        <v>30</v>
      </c>
      <c r="N15" s="17" t="s">
        <v>76</v>
      </c>
      <c r="O15" s="17" t="s">
        <v>62</v>
      </c>
      <c r="P15" s="16" t="s">
        <v>33</v>
      </c>
      <c r="Q15" s="14" t="s">
        <v>34</v>
      </c>
      <c r="R15" s="14" t="s">
        <v>34</v>
      </c>
    </row>
    <row r="16" s="1" customFormat="1" ht="34" customHeight="1" spans="1:18">
      <c r="A16" s="14">
        <v>10</v>
      </c>
      <c r="B16" s="17" t="s">
        <v>77</v>
      </c>
      <c r="C16" s="16"/>
      <c r="D16" s="16" t="s">
        <v>78</v>
      </c>
      <c r="E16" s="16">
        <f t="shared" si="3"/>
        <v>50</v>
      </c>
      <c r="F16" s="16"/>
      <c r="G16" s="16"/>
      <c r="H16" s="16"/>
      <c r="I16" s="16"/>
      <c r="J16" s="16">
        <v>50</v>
      </c>
      <c r="K16" s="17" t="s">
        <v>75</v>
      </c>
      <c r="L16" s="18"/>
      <c r="M16" s="16" t="s">
        <v>30</v>
      </c>
      <c r="N16" s="17" t="s">
        <v>61</v>
      </c>
      <c r="O16" s="17" t="s">
        <v>62</v>
      </c>
      <c r="P16" s="16" t="s">
        <v>33</v>
      </c>
      <c r="Q16" s="14" t="s">
        <v>34</v>
      </c>
      <c r="R16" s="14" t="s">
        <v>34</v>
      </c>
    </row>
    <row r="17" s="1" customFormat="1" ht="34" customHeight="1" spans="1:18">
      <c r="A17" s="14">
        <v>11</v>
      </c>
      <c r="B17" s="17" t="s">
        <v>79</v>
      </c>
      <c r="C17" s="16"/>
      <c r="D17" s="16" t="s">
        <v>78</v>
      </c>
      <c r="E17" s="16">
        <f t="shared" si="3"/>
        <v>150</v>
      </c>
      <c r="F17" s="16">
        <v>150</v>
      </c>
      <c r="G17" s="16"/>
      <c r="H17" s="16"/>
      <c r="I17" s="16"/>
      <c r="J17" s="16"/>
      <c r="K17" s="17" t="s">
        <v>80</v>
      </c>
      <c r="L17" s="16" t="s">
        <v>81</v>
      </c>
      <c r="M17" s="16" t="s">
        <v>30</v>
      </c>
      <c r="N17" s="17" t="s">
        <v>55</v>
      </c>
      <c r="O17" s="17" t="s">
        <v>56</v>
      </c>
      <c r="P17" s="16" t="s">
        <v>33</v>
      </c>
      <c r="Q17" s="14" t="s">
        <v>34</v>
      </c>
      <c r="R17" s="14" t="s">
        <v>34</v>
      </c>
    </row>
    <row r="18" s="1" customFormat="1" ht="34" customHeight="1" spans="1:18">
      <c r="A18" s="14">
        <v>12</v>
      </c>
      <c r="B18" s="17" t="s">
        <v>82</v>
      </c>
      <c r="C18" s="16" t="s">
        <v>83</v>
      </c>
      <c r="D18" s="16" t="s">
        <v>84</v>
      </c>
      <c r="E18" s="16">
        <f t="shared" si="3"/>
        <v>160</v>
      </c>
      <c r="F18" s="16">
        <v>160</v>
      </c>
      <c r="G18" s="16"/>
      <c r="H18" s="16"/>
      <c r="I18" s="16"/>
      <c r="J18" s="16"/>
      <c r="K18" s="17" t="s">
        <v>85</v>
      </c>
      <c r="L18" s="16" t="s">
        <v>81</v>
      </c>
      <c r="M18" s="16" t="s">
        <v>30</v>
      </c>
      <c r="N18" s="17" t="s">
        <v>86</v>
      </c>
      <c r="O18" s="17" t="s">
        <v>56</v>
      </c>
      <c r="P18" s="16" t="s">
        <v>33</v>
      </c>
      <c r="Q18" s="14" t="s">
        <v>34</v>
      </c>
      <c r="R18" s="14" t="s">
        <v>34</v>
      </c>
    </row>
    <row r="19" s="1" customFormat="1" ht="34" customHeight="1" spans="1:18">
      <c r="A19" s="14">
        <v>13</v>
      </c>
      <c r="B19" s="17" t="s">
        <v>87</v>
      </c>
      <c r="C19" s="16"/>
      <c r="D19" s="16" t="s">
        <v>88</v>
      </c>
      <c r="E19" s="16">
        <f t="shared" si="3"/>
        <v>160</v>
      </c>
      <c r="F19" s="16">
        <v>160</v>
      </c>
      <c r="G19" s="16"/>
      <c r="H19" s="16"/>
      <c r="I19" s="16"/>
      <c r="J19" s="16"/>
      <c r="K19" s="17" t="s">
        <v>80</v>
      </c>
      <c r="L19" s="16" t="s">
        <v>81</v>
      </c>
      <c r="M19" s="16" t="s">
        <v>30</v>
      </c>
      <c r="N19" s="17" t="s">
        <v>55</v>
      </c>
      <c r="O19" s="17" t="s">
        <v>56</v>
      </c>
      <c r="P19" s="16" t="s">
        <v>33</v>
      </c>
      <c r="Q19" s="14" t="s">
        <v>34</v>
      </c>
      <c r="R19" s="14" t="s">
        <v>34</v>
      </c>
    </row>
    <row r="20" s="1" customFormat="1" ht="34" customHeight="1" spans="1:18">
      <c r="A20" s="14">
        <v>14</v>
      </c>
      <c r="B20" s="17" t="s">
        <v>89</v>
      </c>
      <c r="C20" s="16"/>
      <c r="D20" s="16" t="s">
        <v>90</v>
      </c>
      <c r="E20" s="16">
        <f t="shared" si="3"/>
        <v>150</v>
      </c>
      <c r="F20" s="16">
        <v>150</v>
      </c>
      <c r="G20" s="16"/>
      <c r="H20" s="16"/>
      <c r="I20" s="16"/>
      <c r="J20" s="16"/>
      <c r="K20" s="17" t="s">
        <v>75</v>
      </c>
      <c r="L20" s="20" t="s">
        <v>60</v>
      </c>
      <c r="M20" s="16" t="s">
        <v>30</v>
      </c>
      <c r="N20" s="17" t="s">
        <v>71</v>
      </c>
      <c r="O20" s="17" t="s">
        <v>62</v>
      </c>
      <c r="P20" s="16" t="s">
        <v>33</v>
      </c>
      <c r="Q20" s="14" t="s">
        <v>34</v>
      </c>
      <c r="R20" s="14" t="s">
        <v>34</v>
      </c>
    </row>
    <row r="21" s="1" customFormat="1" ht="34" customHeight="1" spans="1:18">
      <c r="A21" s="14">
        <v>15</v>
      </c>
      <c r="B21" s="17" t="s">
        <v>91</v>
      </c>
      <c r="C21" s="16"/>
      <c r="D21" s="16" t="s">
        <v>92</v>
      </c>
      <c r="E21" s="16">
        <f t="shared" si="3"/>
        <v>50</v>
      </c>
      <c r="F21" s="16"/>
      <c r="G21" s="16"/>
      <c r="H21" s="16"/>
      <c r="I21" s="16"/>
      <c r="J21" s="16">
        <v>50</v>
      </c>
      <c r="K21" s="17" t="s">
        <v>75</v>
      </c>
      <c r="L21" s="21"/>
      <c r="M21" s="16" t="s">
        <v>30</v>
      </c>
      <c r="N21" s="17" t="s">
        <v>93</v>
      </c>
      <c r="O21" s="17" t="s">
        <v>62</v>
      </c>
      <c r="P21" s="16" t="s">
        <v>33</v>
      </c>
      <c r="Q21" s="14" t="s">
        <v>34</v>
      </c>
      <c r="R21" s="14" t="s">
        <v>34</v>
      </c>
    </row>
    <row r="22" s="1" customFormat="1" ht="48" customHeight="1" spans="1:18">
      <c r="A22" s="14">
        <v>16</v>
      </c>
      <c r="B22" s="17" t="s">
        <v>94</v>
      </c>
      <c r="C22" s="16" t="s">
        <v>95</v>
      </c>
      <c r="D22" s="16" t="s">
        <v>96</v>
      </c>
      <c r="E22" s="16">
        <f t="shared" si="3"/>
        <v>200</v>
      </c>
      <c r="F22" s="16"/>
      <c r="G22" s="16"/>
      <c r="H22" s="16"/>
      <c r="I22" s="16"/>
      <c r="J22" s="16">
        <v>200</v>
      </c>
      <c r="K22" s="17" t="s">
        <v>65</v>
      </c>
      <c r="L22" s="21"/>
      <c r="M22" s="16" t="s">
        <v>30</v>
      </c>
      <c r="N22" s="17" t="s">
        <v>97</v>
      </c>
      <c r="O22" s="17" t="s">
        <v>62</v>
      </c>
      <c r="P22" s="16" t="s">
        <v>33</v>
      </c>
      <c r="Q22" s="14" t="s">
        <v>34</v>
      </c>
      <c r="R22" s="14" t="s">
        <v>34</v>
      </c>
    </row>
    <row r="23" s="1" customFormat="1" ht="47" customHeight="1" spans="1:18">
      <c r="A23" s="14">
        <v>17</v>
      </c>
      <c r="B23" s="17" t="s">
        <v>98</v>
      </c>
      <c r="C23" s="16" t="s">
        <v>99</v>
      </c>
      <c r="D23" s="16" t="s">
        <v>100</v>
      </c>
      <c r="E23" s="16">
        <f t="shared" si="3"/>
        <v>100</v>
      </c>
      <c r="F23" s="16"/>
      <c r="G23" s="16"/>
      <c r="H23" s="16"/>
      <c r="I23" s="16"/>
      <c r="J23" s="16">
        <v>100</v>
      </c>
      <c r="K23" s="17" t="s">
        <v>59</v>
      </c>
      <c r="L23" s="18"/>
      <c r="M23" s="16" t="s">
        <v>30</v>
      </c>
      <c r="N23" s="17" t="s">
        <v>93</v>
      </c>
      <c r="O23" s="17" t="s">
        <v>62</v>
      </c>
      <c r="P23" s="16" t="s">
        <v>33</v>
      </c>
      <c r="Q23" s="14" t="s">
        <v>34</v>
      </c>
      <c r="R23" s="14" t="s">
        <v>34</v>
      </c>
    </row>
    <row r="24" s="4" customFormat="1" ht="34" customHeight="1" spans="1:18">
      <c r="A24" s="14">
        <v>18</v>
      </c>
      <c r="B24" s="17" t="s">
        <v>101</v>
      </c>
      <c r="C24" s="16"/>
      <c r="D24" s="16" t="s">
        <v>102</v>
      </c>
      <c r="E24" s="16">
        <f t="shared" si="3"/>
        <v>170</v>
      </c>
      <c r="F24" s="16">
        <v>170</v>
      </c>
      <c r="G24" s="16"/>
      <c r="H24" s="16"/>
      <c r="I24" s="16"/>
      <c r="J24" s="16"/>
      <c r="K24" s="17" t="s">
        <v>103</v>
      </c>
      <c r="L24" s="16" t="s">
        <v>81</v>
      </c>
      <c r="M24" s="16" t="s">
        <v>30</v>
      </c>
      <c r="N24" s="17" t="s">
        <v>61</v>
      </c>
      <c r="O24" s="17" t="s">
        <v>56</v>
      </c>
      <c r="P24" s="16" t="s">
        <v>33</v>
      </c>
      <c r="Q24" s="16" t="s">
        <v>34</v>
      </c>
      <c r="R24" s="16" t="s">
        <v>34</v>
      </c>
    </row>
    <row r="25" s="1" customFormat="1" ht="45" customHeight="1" spans="1:18">
      <c r="A25" s="14">
        <v>19</v>
      </c>
      <c r="B25" s="17" t="s">
        <v>104</v>
      </c>
      <c r="C25" s="16" t="s">
        <v>105</v>
      </c>
      <c r="D25" s="16" t="s">
        <v>106</v>
      </c>
      <c r="E25" s="16">
        <f t="shared" si="3"/>
        <v>160</v>
      </c>
      <c r="F25" s="16"/>
      <c r="G25" s="16"/>
      <c r="H25" s="16"/>
      <c r="I25" s="16"/>
      <c r="J25" s="16">
        <v>160</v>
      </c>
      <c r="K25" s="17" t="s">
        <v>107</v>
      </c>
      <c r="L25" s="16" t="s">
        <v>81</v>
      </c>
      <c r="M25" s="16" t="s">
        <v>30</v>
      </c>
      <c r="N25" s="17" t="s">
        <v>108</v>
      </c>
      <c r="O25" s="17" t="s">
        <v>56</v>
      </c>
      <c r="P25" s="16" t="s">
        <v>33</v>
      </c>
      <c r="Q25" s="14" t="s">
        <v>34</v>
      </c>
      <c r="R25" s="14" t="s">
        <v>34</v>
      </c>
    </row>
    <row r="26" s="1" customFormat="1" ht="34" customHeight="1" spans="1:18">
      <c r="A26" s="14">
        <v>20</v>
      </c>
      <c r="B26" s="17" t="s">
        <v>109</v>
      </c>
      <c r="C26" s="16" t="s">
        <v>110</v>
      </c>
      <c r="D26" s="16" t="s">
        <v>111</v>
      </c>
      <c r="E26" s="16">
        <f t="shared" si="3"/>
        <v>255</v>
      </c>
      <c r="F26" s="16"/>
      <c r="G26" s="16"/>
      <c r="H26" s="16"/>
      <c r="I26" s="16">
        <v>255</v>
      </c>
      <c r="J26" s="16"/>
      <c r="K26" s="17" t="s">
        <v>112</v>
      </c>
      <c r="L26" s="16" t="s">
        <v>113</v>
      </c>
      <c r="M26" s="16" t="s">
        <v>30</v>
      </c>
      <c r="N26" s="20" t="s">
        <v>108</v>
      </c>
      <c r="O26" s="17" t="s">
        <v>114</v>
      </c>
      <c r="P26" s="16" t="s">
        <v>33</v>
      </c>
      <c r="Q26" s="14" t="s">
        <v>34</v>
      </c>
      <c r="R26" s="14" t="s">
        <v>34</v>
      </c>
    </row>
    <row r="27" s="1" customFormat="1" ht="34" customHeight="1" spans="1:18">
      <c r="A27" s="14">
        <v>21</v>
      </c>
      <c r="B27" s="17" t="s">
        <v>115</v>
      </c>
      <c r="C27" s="16"/>
      <c r="D27" s="16" t="s">
        <v>111</v>
      </c>
      <c r="E27" s="16">
        <f t="shared" si="3"/>
        <v>150</v>
      </c>
      <c r="F27" s="16">
        <v>150</v>
      </c>
      <c r="G27" s="16"/>
      <c r="H27" s="16"/>
      <c r="I27" s="16"/>
      <c r="J27" s="16"/>
      <c r="K27" s="17" t="s">
        <v>116</v>
      </c>
      <c r="L27" s="16" t="s">
        <v>81</v>
      </c>
      <c r="M27" s="16" t="s">
        <v>30</v>
      </c>
      <c r="N27" s="21"/>
      <c r="O27" s="17" t="s">
        <v>56</v>
      </c>
      <c r="P27" s="16" t="s">
        <v>33</v>
      </c>
      <c r="Q27" s="14" t="s">
        <v>34</v>
      </c>
      <c r="R27" s="14" t="s">
        <v>34</v>
      </c>
    </row>
    <row r="28" s="2" customFormat="1" ht="43" customHeight="1" spans="1:18">
      <c r="A28" s="14">
        <v>22</v>
      </c>
      <c r="B28" s="17" t="s">
        <v>117</v>
      </c>
      <c r="C28" s="16"/>
      <c r="D28" s="16" t="s">
        <v>111</v>
      </c>
      <c r="E28" s="16">
        <f t="shared" si="3"/>
        <v>130</v>
      </c>
      <c r="F28" s="16">
        <v>130</v>
      </c>
      <c r="G28" s="16"/>
      <c r="H28" s="16"/>
      <c r="I28" s="16"/>
      <c r="J28" s="16"/>
      <c r="K28" s="17" t="s">
        <v>118</v>
      </c>
      <c r="L28" s="16" t="s">
        <v>119</v>
      </c>
      <c r="M28" s="16" t="s">
        <v>120</v>
      </c>
      <c r="N28" s="21"/>
      <c r="O28" s="17" t="s">
        <v>121</v>
      </c>
      <c r="P28" s="16" t="s">
        <v>33</v>
      </c>
      <c r="Q28" s="14" t="s">
        <v>34</v>
      </c>
      <c r="R28" s="14" t="s">
        <v>34</v>
      </c>
    </row>
    <row r="29" s="2" customFormat="1" ht="48" customHeight="1" spans="1:18">
      <c r="A29" s="14">
        <v>23</v>
      </c>
      <c r="B29" s="17" t="s">
        <v>122</v>
      </c>
      <c r="C29" s="16"/>
      <c r="D29" s="16" t="s">
        <v>111</v>
      </c>
      <c r="E29" s="16">
        <f t="shared" si="3"/>
        <v>50</v>
      </c>
      <c r="F29" s="16">
        <v>50</v>
      </c>
      <c r="G29" s="16"/>
      <c r="H29" s="16"/>
      <c r="I29" s="16"/>
      <c r="J29" s="16"/>
      <c r="K29" s="17" t="s">
        <v>123</v>
      </c>
      <c r="L29" s="16" t="s">
        <v>124</v>
      </c>
      <c r="M29" s="16" t="s">
        <v>120</v>
      </c>
      <c r="N29" s="21"/>
      <c r="O29" s="17" t="s">
        <v>121</v>
      </c>
      <c r="P29" s="16" t="s">
        <v>33</v>
      </c>
      <c r="Q29" s="14" t="s">
        <v>34</v>
      </c>
      <c r="R29" s="14" t="s">
        <v>34</v>
      </c>
    </row>
    <row r="30" s="2" customFormat="1" ht="50" customHeight="1" spans="1:18">
      <c r="A30" s="14">
        <v>24</v>
      </c>
      <c r="B30" s="17" t="s">
        <v>125</v>
      </c>
      <c r="C30" s="16"/>
      <c r="D30" s="16" t="s">
        <v>111</v>
      </c>
      <c r="E30" s="16">
        <f t="shared" si="3"/>
        <v>130</v>
      </c>
      <c r="F30" s="16">
        <v>130</v>
      </c>
      <c r="G30" s="16"/>
      <c r="H30" s="16"/>
      <c r="I30" s="16"/>
      <c r="J30" s="16"/>
      <c r="K30" s="17" t="s">
        <v>126</v>
      </c>
      <c r="L30" s="16" t="s">
        <v>127</v>
      </c>
      <c r="M30" s="16" t="s">
        <v>120</v>
      </c>
      <c r="N30" s="21"/>
      <c r="O30" s="17" t="s">
        <v>121</v>
      </c>
      <c r="P30" s="16" t="s">
        <v>33</v>
      </c>
      <c r="Q30" s="14" t="s">
        <v>34</v>
      </c>
      <c r="R30" s="14" t="s">
        <v>34</v>
      </c>
    </row>
    <row r="31" s="2" customFormat="1" ht="50" customHeight="1" spans="1:18">
      <c r="A31" s="14">
        <v>25</v>
      </c>
      <c r="B31" s="17" t="s">
        <v>128</v>
      </c>
      <c r="C31" s="16"/>
      <c r="D31" s="16" t="s">
        <v>111</v>
      </c>
      <c r="E31" s="16">
        <f t="shared" si="3"/>
        <v>150</v>
      </c>
      <c r="F31" s="16">
        <v>150</v>
      </c>
      <c r="G31" s="16"/>
      <c r="H31" s="16"/>
      <c r="I31" s="16"/>
      <c r="J31" s="16"/>
      <c r="K31" s="17" t="s">
        <v>129</v>
      </c>
      <c r="L31" s="16" t="s">
        <v>124</v>
      </c>
      <c r="M31" s="16" t="s">
        <v>120</v>
      </c>
      <c r="N31" s="18"/>
      <c r="O31" s="17" t="s">
        <v>121</v>
      </c>
      <c r="P31" s="16" t="s">
        <v>33</v>
      </c>
      <c r="Q31" s="14" t="s">
        <v>34</v>
      </c>
      <c r="R31" s="14" t="s">
        <v>34</v>
      </c>
    </row>
    <row r="32" s="1" customFormat="1" ht="49" customHeight="1" spans="1:18">
      <c r="A32" s="14">
        <v>26</v>
      </c>
      <c r="B32" s="17" t="s">
        <v>130</v>
      </c>
      <c r="C32" s="16" t="s">
        <v>131</v>
      </c>
      <c r="D32" s="16" t="s">
        <v>132</v>
      </c>
      <c r="E32" s="16">
        <f t="shared" si="3"/>
        <v>350</v>
      </c>
      <c r="F32" s="16">
        <v>350</v>
      </c>
      <c r="G32" s="16"/>
      <c r="H32" s="16"/>
      <c r="I32" s="16"/>
      <c r="J32" s="16"/>
      <c r="K32" s="17" t="s">
        <v>133</v>
      </c>
      <c r="L32" s="16" t="s">
        <v>54</v>
      </c>
      <c r="M32" s="16" t="s">
        <v>30</v>
      </c>
      <c r="N32" s="17" t="s">
        <v>134</v>
      </c>
      <c r="O32" s="17" t="s">
        <v>56</v>
      </c>
      <c r="P32" s="16" t="s">
        <v>33</v>
      </c>
      <c r="Q32" s="14" t="s">
        <v>34</v>
      </c>
      <c r="R32" s="14" t="s">
        <v>34</v>
      </c>
    </row>
    <row r="33" s="1" customFormat="1" ht="75" customHeight="1" spans="1:18">
      <c r="A33" s="14">
        <v>27</v>
      </c>
      <c r="B33" s="17" t="s">
        <v>135</v>
      </c>
      <c r="C33" s="16" t="s">
        <v>136</v>
      </c>
      <c r="D33" s="16" t="s">
        <v>137</v>
      </c>
      <c r="E33" s="16">
        <f t="shared" si="3"/>
        <v>46</v>
      </c>
      <c r="F33" s="16"/>
      <c r="G33" s="16"/>
      <c r="H33" s="16"/>
      <c r="I33" s="16"/>
      <c r="J33" s="16">
        <v>46</v>
      </c>
      <c r="K33" s="17" t="s">
        <v>138</v>
      </c>
      <c r="L33" s="16" t="s">
        <v>139</v>
      </c>
      <c r="M33" s="16" t="s">
        <v>30</v>
      </c>
      <c r="N33" s="17" t="s">
        <v>140</v>
      </c>
      <c r="O33" s="17" t="s">
        <v>56</v>
      </c>
      <c r="P33" s="16" t="s">
        <v>33</v>
      </c>
      <c r="Q33" s="14" t="s">
        <v>34</v>
      </c>
      <c r="R33" s="14" t="s">
        <v>34</v>
      </c>
    </row>
    <row r="34" s="1" customFormat="1" ht="75" customHeight="1" spans="1:18">
      <c r="A34" s="14">
        <v>28</v>
      </c>
      <c r="B34" s="17" t="s">
        <v>141</v>
      </c>
      <c r="C34" s="18" t="s">
        <v>142</v>
      </c>
      <c r="D34" s="16" t="s">
        <v>143</v>
      </c>
      <c r="E34" s="16">
        <f t="shared" si="3"/>
        <v>228.6</v>
      </c>
      <c r="F34" s="16"/>
      <c r="G34" s="16"/>
      <c r="H34" s="16">
        <v>228.6</v>
      </c>
      <c r="I34" s="16"/>
      <c r="J34" s="16"/>
      <c r="K34" s="17" t="s">
        <v>144</v>
      </c>
      <c r="L34" s="23" t="s">
        <v>145</v>
      </c>
      <c r="M34" s="16" t="s">
        <v>146</v>
      </c>
      <c r="N34" s="17" t="s">
        <v>147</v>
      </c>
      <c r="O34" s="17" t="s">
        <v>148</v>
      </c>
      <c r="P34" s="16" t="s">
        <v>33</v>
      </c>
      <c r="Q34" s="14" t="s">
        <v>34</v>
      </c>
      <c r="R34" s="14" t="s">
        <v>149</v>
      </c>
    </row>
    <row r="35" s="1" customFormat="1" ht="75" customHeight="1" spans="1:18">
      <c r="A35" s="14">
        <v>29</v>
      </c>
      <c r="B35" s="19" t="s">
        <v>150</v>
      </c>
      <c r="C35" s="20" t="s">
        <v>142</v>
      </c>
      <c r="D35" s="16" t="s">
        <v>151</v>
      </c>
      <c r="E35" s="16">
        <f t="shared" si="3"/>
        <v>97</v>
      </c>
      <c r="F35" s="20">
        <v>97</v>
      </c>
      <c r="G35" s="16"/>
      <c r="H35" s="16"/>
      <c r="I35" s="16"/>
      <c r="J35" s="16"/>
      <c r="K35" s="19" t="s">
        <v>152</v>
      </c>
      <c r="L35" s="16" t="s">
        <v>113</v>
      </c>
      <c r="M35" s="16" t="s">
        <v>153</v>
      </c>
      <c r="N35" s="15" t="s">
        <v>154</v>
      </c>
      <c r="O35" s="15" t="s">
        <v>155</v>
      </c>
      <c r="P35" s="16" t="s">
        <v>33</v>
      </c>
      <c r="Q35" s="14" t="s">
        <v>34</v>
      </c>
      <c r="R35" s="14" t="s">
        <v>34</v>
      </c>
    </row>
    <row r="36" s="1" customFormat="1" ht="47" customHeight="1" spans="1:18">
      <c r="A36" s="14">
        <v>30</v>
      </c>
      <c r="B36" s="17" t="s">
        <v>156</v>
      </c>
      <c r="C36" s="16" t="s">
        <v>157</v>
      </c>
      <c r="D36" s="16" t="s">
        <v>158</v>
      </c>
      <c r="E36" s="16">
        <f t="shared" si="3"/>
        <v>170</v>
      </c>
      <c r="F36" s="16">
        <v>170</v>
      </c>
      <c r="G36" s="16"/>
      <c r="H36" s="16"/>
      <c r="I36" s="16"/>
      <c r="J36" s="16"/>
      <c r="K36" s="17" t="s">
        <v>159</v>
      </c>
      <c r="L36" s="16" t="s">
        <v>81</v>
      </c>
      <c r="M36" s="16" t="s">
        <v>30</v>
      </c>
      <c r="N36" s="17" t="s">
        <v>108</v>
      </c>
      <c r="O36" s="17" t="s">
        <v>56</v>
      </c>
      <c r="P36" s="16" t="s">
        <v>33</v>
      </c>
      <c r="Q36" s="14" t="s">
        <v>34</v>
      </c>
      <c r="R36" s="14" t="s">
        <v>34</v>
      </c>
    </row>
    <row r="37" s="2" customFormat="1" ht="33" customHeight="1" spans="1:18">
      <c r="A37" s="14">
        <v>31</v>
      </c>
      <c r="B37" s="16" t="s">
        <v>160</v>
      </c>
      <c r="C37" s="20" t="s">
        <v>161</v>
      </c>
      <c r="D37" s="16" t="s">
        <v>27</v>
      </c>
      <c r="E37" s="16">
        <f t="shared" si="3"/>
        <v>6110.4</v>
      </c>
      <c r="F37" s="16">
        <v>533</v>
      </c>
      <c r="G37" s="16">
        <v>3440</v>
      </c>
      <c r="H37" s="2">
        <v>937.4</v>
      </c>
      <c r="I37" s="16">
        <v>1200</v>
      </c>
      <c r="J37" s="16"/>
      <c r="K37" s="16" t="s">
        <v>162</v>
      </c>
      <c r="L37" s="16" t="s">
        <v>163</v>
      </c>
      <c r="M37" s="16" t="s">
        <v>164</v>
      </c>
      <c r="N37" s="16" t="s">
        <v>165</v>
      </c>
      <c r="O37" s="16" t="s">
        <v>166</v>
      </c>
      <c r="P37" s="16" t="s">
        <v>33</v>
      </c>
      <c r="Q37" s="24" t="s">
        <v>34</v>
      </c>
      <c r="R37" s="24" t="s">
        <v>34</v>
      </c>
    </row>
    <row r="38" s="1" customFormat="1" ht="33" customHeight="1" spans="1:18">
      <c r="A38" s="14">
        <v>32</v>
      </c>
      <c r="B38" s="17" t="s">
        <v>167</v>
      </c>
      <c r="C38" s="21"/>
      <c r="D38" s="16" t="s">
        <v>27</v>
      </c>
      <c r="E38" s="16">
        <f t="shared" si="3"/>
        <v>400</v>
      </c>
      <c r="F38" s="16"/>
      <c r="G38" s="16"/>
      <c r="H38" s="16"/>
      <c r="I38" s="16">
        <v>400</v>
      </c>
      <c r="J38" s="16"/>
      <c r="K38" s="17" t="s">
        <v>168</v>
      </c>
      <c r="L38" s="16" t="s">
        <v>169</v>
      </c>
      <c r="M38" s="16" t="s">
        <v>164</v>
      </c>
      <c r="N38" s="17" t="s">
        <v>170</v>
      </c>
      <c r="O38" s="17" t="s">
        <v>171</v>
      </c>
      <c r="P38" s="16" t="s">
        <v>33</v>
      </c>
      <c r="Q38" s="24" t="s">
        <v>34</v>
      </c>
      <c r="R38" s="24" t="s">
        <v>34</v>
      </c>
    </row>
    <row r="39" s="1" customFormat="1" ht="33" customHeight="1" spans="1:18">
      <c r="A39" s="14">
        <v>33</v>
      </c>
      <c r="B39" s="17" t="s">
        <v>172</v>
      </c>
      <c r="C39" s="21"/>
      <c r="D39" s="16" t="s">
        <v>27</v>
      </c>
      <c r="E39" s="16">
        <f t="shared" si="3"/>
        <v>150</v>
      </c>
      <c r="F39" s="16"/>
      <c r="G39" s="16"/>
      <c r="H39" s="16"/>
      <c r="I39" s="16">
        <v>150</v>
      </c>
      <c r="J39" s="16"/>
      <c r="K39" s="17" t="s">
        <v>173</v>
      </c>
      <c r="L39" s="16" t="s">
        <v>174</v>
      </c>
      <c r="M39" s="16" t="s">
        <v>164</v>
      </c>
      <c r="N39" s="17" t="s">
        <v>175</v>
      </c>
      <c r="O39" s="17" t="s">
        <v>176</v>
      </c>
      <c r="P39" s="16" t="s">
        <v>33</v>
      </c>
      <c r="Q39" s="24" t="s">
        <v>34</v>
      </c>
      <c r="R39" s="24" t="s">
        <v>149</v>
      </c>
    </row>
    <row r="40" s="1" customFormat="1" ht="60" customHeight="1" spans="1:18">
      <c r="A40" s="14">
        <v>34</v>
      </c>
      <c r="B40" s="17" t="s">
        <v>177</v>
      </c>
      <c r="C40" s="18"/>
      <c r="D40" s="16" t="s">
        <v>27</v>
      </c>
      <c r="E40" s="16">
        <f t="shared" si="3"/>
        <v>500</v>
      </c>
      <c r="F40" s="16"/>
      <c r="G40" s="16"/>
      <c r="H40" s="16"/>
      <c r="I40" s="16">
        <v>500</v>
      </c>
      <c r="J40" s="16"/>
      <c r="K40" s="17" t="s">
        <v>178</v>
      </c>
      <c r="L40" s="16" t="s">
        <v>179</v>
      </c>
      <c r="M40" s="16" t="s">
        <v>164</v>
      </c>
      <c r="N40" s="17" t="s">
        <v>180</v>
      </c>
      <c r="O40" s="17" t="s">
        <v>181</v>
      </c>
      <c r="P40" s="16" t="s">
        <v>33</v>
      </c>
      <c r="Q40" s="24" t="s">
        <v>34</v>
      </c>
      <c r="R40" s="24" t="s">
        <v>149</v>
      </c>
    </row>
    <row r="41" s="1" customFormat="1" ht="50" customHeight="1" spans="1:18">
      <c r="A41" s="14">
        <v>35</v>
      </c>
      <c r="B41" s="17" t="s">
        <v>182</v>
      </c>
      <c r="C41" s="20" t="s">
        <v>183</v>
      </c>
      <c r="D41" s="16" t="s">
        <v>184</v>
      </c>
      <c r="E41" s="16">
        <f t="shared" si="3"/>
        <v>300</v>
      </c>
      <c r="F41" s="16"/>
      <c r="G41" s="16">
        <v>300</v>
      </c>
      <c r="H41" s="16"/>
      <c r="I41" s="16"/>
      <c r="J41" s="16"/>
      <c r="K41" s="17" t="s">
        <v>185</v>
      </c>
      <c r="L41" s="16" t="s">
        <v>186</v>
      </c>
      <c r="M41" s="16" t="s">
        <v>164</v>
      </c>
      <c r="N41" s="17" t="s">
        <v>187</v>
      </c>
      <c r="O41" s="17" t="s">
        <v>188</v>
      </c>
      <c r="P41" s="16" t="s">
        <v>33</v>
      </c>
      <c r="Q41" s="14" t="s">
        <v>34</v>
      </c>
      <c r="R41" s="14" t="s">
        <v>34</v>
      </c>
    </row>
    <row r="42" s="1" customFormat="1" ht="48" customHeight="1" spans="1:18">
      <c r="A42" s="14">
        <v>36</v>
      </c>
      <c r="B42" s="17" t="s">
        <v>189</v>
      </c>
      <c r="C42" s="18"/>
      <c r="D42" s="16" t="s">
        <v>190</v>
      </c>
      <c r="E42" s="16">
        <f t="shared" si="3"/>
        <v>100</v>
      </c>
      <c r="F42" s="16"/>
      <c r="G42" s="16"/>
      <c r="H42" s="16">
        <v>100</v>
      </c>
      <c r="I42" s="16"/>
      <c r="J42" s="16"/>
      <c r="K42" s="17" t="s">
        <v>191</v>
      </c>
      <c r="L42" s="16" t="s">
        <v>192</v>
      </c>
      <c r="M42" s="16" t="s">
        <v>193</v>
      </c>
      <c r="N42" s="17" t="s">
        <v>194</v>
      </c>
      <c r="O42" s="17" t="s">
        <v>195</v>
      </c>
      <c r="P42" s="16" t="s">
        <v>33</v>
      </c>
      <c r="Q42" s="14" t="s">
        <v>34</v>
      </c>
      <c r="R42" s="14" t="s">
        <v>34</v>
      </c>
    </row>
    <row r="43" s="1" customFormat="1" ht="33" customHeight="1" spans="1:18">
      <c r="A43" s="14">
        <v>37</v>
      </c>
      <c r="B43" s="17" t="s">
        <v>196</v>
      </c>
      <c r="C43" s="16" t="s">
        <v>197</v>
      </c>
      <c r="D43" s="16" t="s">
        <v>52</v>
      </c>
      <c r="E43" s="16">
        <f t="shared" si="3"/>
        <v>35</v>
      </c>
      <c r="F43" s="16"/>
      <c r="G43" s="16">
        <v>35</v>
      </c>
      <c r="H43" s="16"/>
      <c r="I43" s="16"/>
      <c r="J43" s="16"/>
      <c r="K43" s="17" t="s">
        <v>198</v>
      </c>
      <c r="L43" s="16" t="s">
        <v>199</v>
      </c>
      <c r="M43" s="16" t="s">
        <v>30</v>
      </c>
      <c r="N43" s="17" t="s">
        <v>200</v>
      </c>
      <c r="O43" s="17" t="s">
        <v>201</v>
      </c>
      <c r="P43" s="16" t="s">
        <v>33</v>
      </c>
      <c r="Q43" s="14" t="s">
        <v>34</v>
      </c>
      <c r="R43" s="14" t="s">
        <v>34</v>
      </c>
    </row>
    <row r="44" s="1" customFormat="1" ht="62" customHeight="1" spans="1:18">
      <c r="A44" s="14">
        <v>38</v>
      </c>
      <c r="B44" s="17" t="s">
        <v>202</v>
      </c>
      <c r="C44" s="16" t="s">
        <v>68</v>
      </c>
      <c r="D44" s="16" t="s">
        <v>203</v>
      </c>
      <c r="E44" s="16">
        <f t="shared" si="3"/>
        <v>1500</v>
      </c>
      <c r="F44" s="16"/>
      <c r="G44" s="16"/>
      <c r="H44" s="16"/>
      <c r="I44" s="16">
        <v>1500</v>
      </c>
      <c r="J44" s="16"/>
      <c r="K44" s="17" t="s">
        <v>204</v>
      </c>
      <c r="L44" s="16" t="s">
        <v>205</v>
      </c>
      <c r="M44" s="16" t="s">
        <v>164</v>
      </c>
      <c r="N44" s="17" t="s">
        <v>206</v>
      </c>
      <c r="O44" s="17" t="s">
        <v>207</v>
      </c>
      <c r="P44" s="16" t="s">
        <v>33</v>
      </c>
      <c r="Q44" s="14" t="s">
        <v>34</v>
      </c>
      <c r="R44" s="14" t="s">
        <v>149</v>
      </c>
    </row>
    <row r="45" s="1" customFormat="1" ht="33" customHeight="1" spans="1:18">
      <c r="A45" s="14">
        <v>39</v>
      </c>
      <c r="B45" s="17" t="s">
        <v>208</v>
      </c>
      <c r="C45" s="16" t="s">
        <v>209</v>
      </c>
      <c r="D45" s="16" t="s">
        <v>210</v>
      </c>
      <c r="E45" s="16">
        <f t="shared" si="3"/>
        <v>25</v>
      </c>
      <c r="F45" s="16"/>
      <c r="G45" s="16">
        <v>25</v>
      </c>
      <c r="H45" s="16"/>
      <c r="I45" s="16"/>
      <c r="J45" s="16"/>
      <c r="K45" s="17" t="s">
        <v>211</v>
      </c>
      <c r="L45" s="16" t="s">
        <v>212</v>
      </c>
      <c r="M45" s="16" t="s">
        <v>30</v>
      </c>
      <c r="N45" s="17" t="s">
        <v>213</v>
      </c>
      <c r="O45" s="17" t="s">
        <v>201</v>
      </c>
      <c r="P45" s="16" t="s">
        <v>33</v>
      </c>
      <c r="Q45" s="14" t="s">
        <v>34</v>
      </c>
      <c r="R45" s="14" t="s">
        <v>34</v>
      </c>
    </row>
    <row r="46" s="1" customFormat="1" ht="33" customHeight="1" spans="1:18">
      <c r="A46" s="14">
        <v>40</v>
      </c>
      <c r="B46" s="17" t="s">
        <v>214</v>
      </c>
      <c r="C46" s="16" t="s">
        <v>215</v>
      </c>
      <c r="D46" s="16" t="s">
        <v>216</v>
      </c>
      <c r="E46" s="16">
        <f t="shared" si="3"/>
        <v>30</v>
      </c>
      <c r="F46" s="16"/>
      <c r="G46" s="16">
        <v>30</v>
      </c>
      <c r="H46" s="16"/>
      <c r="I46" s="16"/>
      <c r="J46" s="16"/>
      <c r="K46" s="17" t="s">
        <v>217</v>
      </c>
      <c r="L46" s="16" t="s">
        <v>218</v>
      </c>
      <c r="M46" s="16" t="s">
        <v>30</v>
      </c>
      <c r="N46" s="17" t="s">
        <v>219</v>
      </c>
      <c r="O46" s="17" t="s">
        <v>201</v>
      </c>
      <c r="P46" s="16" t="s">
        <v>33</v>
      </c>
      <c r="Q46" s="14" t="s">
        <v>34</v>
      </c>
      <c r="R46" s="14" t="s">
        <v>34</v>
      </c>
    </row>
    <row r="47" s="1" customFormat="1" ht="33" customHeight="1" spans="1:18">
      <c r="A47" s="14">
        <v>41</v>
      </c>
      <c r="B47" s="17" t="s">
        <v>220</v>
      </c>
      <c r="C47" s="16" t="s">
        <v>221</v>
      </c>
      <c r="D47" s="16" t="s">
        <v>222</v>
      </c>
      <c r="E47" s="16">
        <f t="shared" si="3"/>
        <v>60</v>
      </c>
      <c r="F47" s="16"/>
      <c r="G47" s="16">
        <v>60</v>
      </c>
      <c r="H47" s="16"/>
      <c r="I47" s="16"/>
      <c r="J47" s="16"/>
      <c r="K47" s="17" t="s">
        <v>223</v>
      </c>
      <c r="L47" s="16" t="s">
        <v>224</v>
      </c>
      <c r="M47" s="16" t="s">
        <v>30</v>
      </c>
      <c r="N47" s="17" t="s">
        <v>225</v>
      </c>
      <c r="O47" s="17" t="s">
        <v>201</v>
      </c>
      <c r="P47" s="16" t="s">
        <v>33</v>
      </c>
      <c r="Q47" s="14" t="s">
        <v>34</v>
      </c>
      <c r="R47" s="14" t="s">
        <v>34</v>
      </c>
    </row>
    <row r="48" s="1" customFormat="1" ht="33" customHeight="1" spans="1:18">
      <c r="A48" s="14">
        <v>42</v>
      </c>
      <c r="B48" s="17" t="s">
        <v>226</v>
      </c>
      <c r="C48" s="16" t="s">
        <v>227</v>
      </c>
      <c r="D48" s="16" t="s">
        <v>228</v>
      </c>
      <c r="E48" s="16">
        <f t="shared" si="3"/>
        <v>300</v>
      </c>
      <c r="F48" s="16"/>
      <c r="G48" s="16"/>
      <c r="H48" s="16"/>
      <c r="I48" s="16">
        <v>300</v>
      </c>
      <c r="J48" s="16"/>
      <c r="K48" s="17" t="s">
        <v>229</v>
      </c>
      <c r="L48" s="16" t="s">
        <v>230</v>
      </c>
      <c r="M48" s="16" t="s">
        <v>164</v>
      </c>
      <c r="N48" s="17" t="s">
        <v>231</v>
      </c>
      <c r="O48" s="17" t="s">
        <v>232</v>
      </c>
      <c r="P48" s="16" t="s">
        <v>33</v>
      </c>
      <c r="Q48" s="14" t="s">
        <v>34</v>
      </c>
      <c r="R48" s="14" t="s">
        <v>34</v>
      </c>
    </row>
    <row r="49" s="1" customFormat="1" ht="47" customHeight="1" spans="1:18">
      <c r="A49" s="14">
        <v>43</v>
      </c>
      <c r="B49" s="17" t="s">
        <v>233</v>
      </c>
      <c r="C49" s="16" t="s">
        <v>234</v>
      </c>
      <c r="D49" s="16" t="s">
        <v>235</v>
      </c>
      <c r="E49" s="16">
        <f t="shared" si="3"/>
        <v>420</v>
      </c>
      <c r="F49" s="16"/>
      <c r="G49" s="16"/>
      <c r="H49" s="16"/>
      <c r="I49" s="16">
        <v>420</v>
      </c>
      <c r="J49" s="16"/>
      <c r="K49" s="17" t="s">
        <v>236</v>
      </c>
      <c r="L49" s="16" t="s">
        <v>113</v>
      </c>
      <c r="M49" s="16" t="s">
        <v>164</v>
      </c>
      <c r="N49" s="17" t="s">
        <v>237</v>
      </c>
      <c r="O49" s="17" t="s">
        <v>207</v>
      </c>
      <c r="P49" s="16" t="s">
        <v>33</v>
      </c>
      <c r="Q49" s="14" t="s">
        <v>34</v>
      </c>
      <c r="R49" s="14" t="s">
        <v>34</v>
      </c>
    </row>
    <row r="50" s="1" customFormat="1" ht="50" customHeight="1" spans="1:18">
      <c r="A50" s="14">
        <v>44</v>
      </c>
      <c r="B50" s="17" t="s">
        <v>238</v>
      </c>
      <c r="C50" s="16" t="s">
        <v>239</v>
      </c>
      <c r="D50" s="16" t="s">
        <v>240</v>
      </c>
      <c r="E50" s="16">
        <f t="shared" si="3"/>
        <v>800</v>
      </c>
      <c r="F50" s="16"/>
      <c r="G50" s="16"/>
      <c r="H50" s="16"/>
      <c r="I50" s="16">
        <v>800</v>
      </c>
      <c r="J50" s="16"/>
      <c r="K50" s="17" t="s">
        <v>241</v>
      </c>
      <c r="L50" s="16" t="s">
        <v>242</v>
      </c>
      <c r="M50" s="16" t="s">
        <v>164</v>
      </c>
      <c r="N50" s="17" t="s">
        <v>243</v>
      </c>
      <c r="O50" s="17" t="s">
        <v>207</v>
      </c>
      <c r="P50" s="16" t="s">
        <v>33</v>
      </c>
      <c r="Q50" s="14" t="s">
        <v>34</v>
      </c>
      <c r="R50" s="14" t="s">
        <v>149</v>
      </c>
    </row>
    <row r="51" s="1" customFormat="1" ht="50" customHeight="1" spans="1:18">
      <c r="A51" s="14">
        <v>45</v>
      </c>
      <c r="B51" s="19" t="s">
        <v>244</v>
      </c>
      <c r="C51" s="20" t="s">
        <v>245</v>
      </c>
      <c r="D51" s="16" t="s">
        <v>246</v>
      </c>
      <c r="E51" s="16">
        <f t="shared" si="3"/>
        <v>70</v>
      </c>
      <c r="F51" s="20">
        <v>70</v>
      </c>
      <c r="G51" s="16"/>
      <c r="H51" s="16"/>
      <c r="I51" s="16"/>
      <c r="J51" s="16"/>
      <c r="K51" s="19" t="s">
        <v>247</v>
      </c>
      <c r="L51" s="16" t="s">
        <v>248</v>
      </c>
      <c r="M51" s="16" t="s">
        <v>249</v>
      </c>
      <c r="N51" s="15" t="s">
        <v>154</v>
      </c>
      <c r="O51" s="15" t="s">
        <v>250</v>
      </c>
      <c r="P51" s="16" t="s">
        <v>33</v>
      </c>
      <c r="Q51" s="14" t="s">
        <v>34</v>
      </c>
      <c r="R51" s="14" t="s">
        <v>34</v>
      </c>
    </row>
    <row r="52" s="1" customFormat="1" ht="33" customHeight="1" spans="1:18">
      <c r="A52" s="14">
        <v>46</v>
      </c>
      <c r="B52" s="17" t="s">
        <v>251</v>
      </c>
      <c r="C52" s="16" t="s">
        <v>245</v>
      </c>
      <c r="D52" s="16" t="s">
        <v>252</v>
      </c>
      <c r="E52" s="16">
        <f t="shared" si="3"/>
        <v>115</v>
      </c>
      <c r="F52" s="16"/>
      <c r="G52" s="16"/>
      <c r="H52" s="16">
        <v>115</v>
      </c>
      <c r="I52" s="16"/>
      <c r="J52" s="16"/>
      <c r="K52" s="17" t="s">
        <v>253</v>
      </c>
      <c r="L52" s="16" t="s">
        <v>186</v>
      </c>
      <c r="M52" s="16" t="s">
        <v>193</v>
      </c>
      <c r="N52" s="17" t="s">
        <v>254</v>
      </c>
      <c r="O52" s="17" t="s">
        <v>188</v>
      </c>
      <c r="P52" s="16" t="s">
        <v>33</v>
      </c>
      <c r="Q52" s="14" t="s">
        <v>34</v>
      </c>
      <c r="R52" s="14" t="s">
        <v>34</v>
      </c>
    </row>
    <row r="53" s="1" customFormat="1" ht="34" customHeight="1" spans="1:18">
      <c r="A53" s="14">
        <v>47</v>
      </c>
      <c r="B53" s="17" t="s">
        <v>255</v>
      </c>
      <c r="C53" s="16" t="s">
        <v>161</v>
      </c>
      <c r="D53" s="16" t="s">
        <v>27</v>
      </c>
      <c r="E53" s="16">
        <f t="shared" si="3"/>
        <v>35</v>
      </c>
      <c r="F53" s="16">
        <v>35</v>
      </c>
      <c r="G53" s="22"/>
      <c r="H53" s="22"/>
      <c r="I53" s="22"/>
      <c r="J53" s="16"/>
      <c r="K53" s="17" t="s">
        <v>256</v>
      </c>
      <c r="L53" s="16" t="s">
        <v>199</v>
      </c>
      <c r="M53" s="16" t="s">
        <v>257</v>
      </c>
      <c r="N53" s="17" t="s">
        <v>258</v>
      </c>
      <c r="O53" s="17" t="s">
        <v>259</v>
      </c>
      <c r="P53" s="16" t="s">
        <v>33</v>
      </c>
      <c r="Q53" s="24" t="s">
        <v>34</v>
      </c>
      <c r="R53" s="24" t="s">
        <v>149</v>
      </c>
    </row>
    <row r="54" s="1" customFormat="1" ht="34" customHeight="1" spans="1:18">
      <c r="A54" s="14">
        <v>48</v>
      </c>
      <c r="B54" s="17" t="s">
        <v>260</v>
      </c>
      <c r="C54" s="16" t="s">
        <v>161</v>
      </c>
      <c r="D54" s="16"/>
      <c r="E54" s="16">
        <f t="shared" si="3"/>
        <v>25</v>
      </c>
      <c r="F54" s="16">
        <v>25</v>
      </c>
      <c r="G54" s="22"/>
      <c r="H54" s="22"/>
      <c r="I54" s="22"/>
      <c r="J54" s="16"/>
      <c r="K54" s="17" t="s">
        <v>261</v>
      </c>
      <c r="L54" s="16" t="s">
        <v>212</v>
      </c>
      <c r="M54" s="16" t="s">
        <v>257</v>
      </c>
      <c r="N54" s="17" t="s">
        <v>258</v>
      </c>
      <c r="O54" s="17" t="s">
        <v>259</v>
      </c>
      <c r="P54" s="16"/>
      <c r="Q54" s="24" t="s">
        <v>34</v>
      </c>
      <c r="R54" s="24" t="s">
        <v>149</v>
      </c>
    </row>
    <row r="55" s="1" customFormat="1" ht="34" customHeight="1" spans="1:18">
      <c r="A55" s="14">
        <v>49</v>
      </c>
      <c r="B55" s="17" t="s">
        <v>262</v>
      </c>
      <c r="C55" s="16" t="s">
        <v>161</v>
      </c>
      <c r="D55" s="16"/>
      <c r="E55" s="16">
        <f t="shared" si="3"/>
        <v>100</v>
      </c>
      <c r="F55" s="16">
        <v>100</v>
      </c>
      <c r="G55" s="22"/>
      <c r="H55" s="22"/>
      <c r="I55" s="22"/>
      <c r="J55" s="16"/>
      <c r="K55" s="17" t="s">
        <v>263</v>
      </c>
      <c r="L55" s="16" t="s">
        <v>264</v>
      </c>
      <c r="M55" s="16" t="s">
        <v>257</v>
      </c>
      <c r="N55" s="17" t="s">
        <v>265</v>
      </c>
      <c r="O55" s="17" t="s">
        <v>266</v>
      </c>
      <c r="P55" s="16"/>
      <c r="Q55" s="24" t="s">
        <v>34</v>
      </c>
      <c r="R55" s="24" t="s">
        <v>149</v>
      </c>
    </row>
    <row r="56" s="1" customFormat="1" ht="34" customHeight="1" spans="1:18">
      <c r="A56" s="14">
        <v>50</v>
      </c>
      <c r="B56" s="17" t="s">
        <v>267</v>
      </c>
      <c r="C56" s="16" t="s">
        <v>268</v>
      </c>
      <c r="D56" s="16" t="s">
        <v>269</v>
      </c>
      <c r="E56" s="16">
        <f t="shared" si="3"/>
        <v>100</v>
      </c>
      <c r="F56" s="16">
        <v>100</v>
      </c>
      <c r="G56" s="22"/>
      <c r="H56" s="22"/>
      <c r="I56" s="22"/>
      <c r="J56" s="16"/>
      <c r="K56" s="17" t="s">
        <v>270</v>
      </c>
      <c r="L56" s="16" t="s">
        <v>271</v>
      </c>
      <c r="M56" s="16" t="s">
        <v>272</v>
      </c>
      <c r="N56" s="17" t="s">
        <v>273</v>
      </c>
      <c r="O56" s="17" t="s">
        <v>274</v>
      </c>
      <c r="P56" s="16" t="s">
        <v>33</v>
      </c>
      <c r="Q56" s="14" t="s">
        <v>34</v>
      </c>
      <c r="R56" s="14" t="s">
        <v>149</v>
      </c>
    </row>
    <row r="57" s="1" customFormat="1" ht="34" customHeight="1" spans="1:18">
      <c r="A57" s="14">
        <v>51</v>
      </c>
      <c r="B57" s="17" t="s">
        <v>275</v>
      </c>
      <c r="C57" s="16" t="s">
        <v>276</v>
      </c>
      <c r="D57" s="16" t="s">
        <v>92</v>
      </c>
      <c r="E57" s="16">
        <f t="shared" si="3"/>
        <v>237</v>
      </c>
      <c r="F57" s="16">
        <v>237</v>
      </c>
      <c r="G57" s="22"/>
      <c r="H57" s="22"/>
      <c r="I57" s="22"/>
      <c r="J57" s="16"/>
      <c r="K57" s="17" t="s">
        <v>277</v>
      </c>
      <c r="L57" s="16" t="s">
        <v>278</v>
      </c>
      <c r="M57" s="16" t="s">
        <v>272</v>
      </c>
      <c r="N57" s="17" t="s">
        <v>279</v>
      </c>
      <c r="O57" s="17" t="s">
        <v>280</v>
      </c>
      <c r="P57" s="16"/>
      <c r="Q57" s="14" t="s">
        <v>34</v>
      </c>
      <c r="R57" s="14" t="s">
        <v>149</v>
      </c>
    </row>
    <row r="58" s="1" customFormat="1" ht="34" customHeight="1" spans="1:18">
      <c r="A58" s="14">
        <v>52</v>
      </c>
      <c r="B58" s="17" t="s">
        <v>281</v>
      </c>
      <c r="C58" s="16" t="s">
        <v>142</v>
      </c>
      <c r="D58" s="16" t="s">
        <v>282</v>
      </c>
      <c r="E58" s="16">
        <f t="shared" si="3"/>
        <v>270</v>
      </c>
      <c r="F58" s="16"/>
      <c r="G58" s="22"/>
      <c r="H58" s="22"/>
      <c r="I58" s="22"/>
      <c r="J58" s="16">
        <v>270</v>
      </c>
      <c r="K58" s="17" t="s">
        <v>283</v>
      </c>
      <c r="L58" s="16" t="s">
        <v>284</v>
      </c>
      <c r="M58" s="16" t="s">
        <v>272</v>
      </c>
      <c r="N58" s="17" t="s">
        <v>285</v>
      </c>
      <c r="O58" s="17" t="s">
        <v>286</v>
      </c>
      <c r="P58" s="16"/>
      <c r="Q58" s="14" t="s">
        <v>34</v>
      </c>
      <c r="R58" s="14" t="s">
        <v>149</v>
      </c>
    </row>
    <row r="59" s="1" customFormat="1" ht="34" customHeight="1" spans="1:18">
      <c r="A59" s="14">
        <v>53</v>
      </c>
      <c r="B59" s="17" t="s">
        <v>287</v>
      </c>
      <c r="C59" s="16" t="s">
        <v>142</v>
      </c>
      <c r="D59" s="16" t="s">
        <v>288</v>
      </c>
      <c r="E59" s="16">
        <f t="shared" si="3"/>
        <v>60</v>
      </c>
      <c r="F59" s="16"/>
      <c r="G59" s="22"/>
      <c r="H59" s="22"/>
      <c r="I59" s="22"/>
      <c r="J59" s="16">
        <v>60</v>
      </c>
      <c r="K59" s="17" t="s">
        <v>289</v>
      </c>
      <c r="L59" s="16" t="s">
        <v>224</v>
      </c>
      <c r="M59" s="16" t="s">
        <v>272</v>
      </c>
      <c r="N59" s="17" t="s">
        <v>290</v>
      </c>
      <c r="O59" s="17" t="s">
        <v>291</v>
      </c>
      <c r="P59" s="16"/>
      <c r="Q59" s="14" t="s">
        <v>34</v>
      </c>
      <c r="R59" s="14" t="s">
        <v>34</v>
      </c>
    </row>
    <row r="60" s="1" customFormat="1" ht="34" customHeight="1" spans="1:18">
      <c r="A60" s="14">
        <v>54</v>
      </c>
      <c r="B60" s="17" t="s">
        <v>292</v>
      </c>
      <c r="C60" s="16" t="s">
        <v>221</v>
      </c>
      <c r="D60" s="16" t="s">
        <v>222</v>
      </c>
      <c r="E60" s="16">
        <f t="shared" si="3"/>
        <v>260</v>
      </c>
      <c r="F60" s="16">
        <v>260</v>
      </c>
      <c r="G60" s="22"/>
      <c r="H60" s="22"/>
      <c r="I60" s="22"/>
      <c r="J60" s="16"/>
      <c r="K60" s="17" t="s">
        <v>293</v>
      </c>
      <c r="L60" s="16" t="s">
        <v>294</v>
      </c>
      <c r="M60" s="16" t="s">
        <v>272</v>
      </c>
      <c r="N60" s="17" t="s">
        <v>285</v>
      </c>
      <c r="O60" s="17" t="s">
        <v>295</v>
      </c>
      <c r="P60" s="16"/>
      <c r="Q60" s="14" t="s">
        <v>34</v>
      </c>
      <c r="R60" s="14" t="s">
        <v>149</v>
      </c>
    </row>
    <row r="61" s="1" customFormat="1" ht="51" customHeight="1" spans="1:18">
      <c r="A61" s="14">
        <v>55</v>
      </c>
      <c r="B61" s="17" t="s">
        <v>296</v>
      </c>
      <c r="C61" s="16" t="s">
        <v>221</v>
      </c>
      <c r="D61" s="16"/>
      <c r="E61" s="16">
        <f t="shared" si="3"/>
        <v>390</v>
      </c>
      <c r="F61" s="16">
        <v>390</v>
      </c>
      <c r="G61" s="22"/>
      <c r="H61" s="22"/>
      <c r="I61" s="22"/>
      <c r="J61" s="16"/>
      <c r="K61" s="17" t="s">
        <v>297</v>
      </c>
      <c r="L61" s="16" t="s">
        <v>298</v>
      </c>
      <c r="M61" s="16" t="s">
        <v>272</v>
      </c>
      <c r="N61" s="17" t="s">
        <v>299</v>
      </c>
      <c r="O61" s="17" t="s">
        <v>295</v>
      </c>
      <c r="P61" s="16"/>
      <c r="Q61" s="14" t="s">
        <v>34</v>
      </c>
      <c r="R61" s="14" t="s">
        <v>149</v>
      </c>
    </row>
    <row r="62" s="1" customFormat="1" ht="33" customHeight="1" spans="1:18">
      <c r="A62" s="14">
        <v>56</v>
      </c>
      <c r="B62" s="17" t="s">
        <v>300</v>
      </c>
      <c r="C62" s="16" t="s">
        <v>239</v>
      </c>
      <c r="D62" s="16" t="s">
        <v>301</v>
      </c>
      <c r="E62" s="16">
        <f t="shared" si="3"/>
        <v>87</v>
      </c>
      <c r="F62" s="16"/>
      <c r="G62" s="22"/>
      <c r="H62" s="22"/>
      <c r="I62" s="22"/>
      <c r="J62" s="16">
        <v>87</v>
      </c>
      <c r="K62" s="17" t="s">
        <v>302</v>
      </c>
      <c r="L62" s="16" t="s">
        <v>303</v>
      </c>
      <c r="M62" s="16" t="s">
        <v>272</v>
      </c>
      <c r="N62" s="17" t="s">
        <v>290</v>
      </c>
      <c r="O62" s="17" t="s">
        <v>291</v>
      </c>
      <c r="P62" s="16" t="s">
        <v>33</v>
      </c>
      <c r="Q62" s="14" t="s">
        <v>34</v>
      </c>
      <c r="R62" s="14" t="s">
        <v>34</v>
      </c>
    </row>
    <row r="63" s="1" customFormat="1" ht="33" customHeight="1" spans="1:18">
      <c r="A63" s="14">
        <v>57</v>
      </c>
      <c r="B63" s="17" t="s">
        <v>304</v>
      </c>
      <c r="C63" s="16" t="s">
        <v>239</v>
      </c>
      <c r="D63" s="16" t="s">
        <v>305</v>
      </c>
      <c r="E63" s="16">
        <f t="shared" si="3"/>
        <v>240</v>
      </c>
      <c r="F63" s="16"/>
      <c r="G63" s="22"/>
      <c r="H63" s="22"/>
      <c r="I63" s="22"/>
      <c r="J63" s="16">
        <v>240</v>
      </c>
      <c r="K63" s="17" t="s">
        <v>306</v>
      </c>
      <c r="L63" s="16" t="s">
        <v>81</v>
      </c>
      <c r="M63" s="16" t="s">
        <v>272</v>
      </c>
      <c r="N63" s="17" t="s">
        <v>290</v>
      </c>
      <c r="O63" s="17" t="s">
        <v>291</v>
      </c>
      <c r="P63" s="16"/>
      <c r="Q63" s="14" t="s">
        <v>34</v>
      </c>
      <c r="R63" s="14" t="s">
        <v>34</v>
      </c>
    </row>
    <row r="64" s="1" customFormat="1" ht="37" customHeight="1" spans="1:18">
      <c r="A64" s="14">
        <v>58</v>
      </c>
      <c r="B64" s="17" t="s">
        <v>307</v>
      </c>
      <c r="C64" s="16" t="s">
        <v>245</v>
      </c>
      <c r="D64" s="16" t="s">
        <v>308</v>
      </c>
      <c r="E64" s="16">
        <f t="shared" si="3"/>
        <v>28</v>
      </c>
      <c r="F64" s="16">
        <v>28</v>
      </c>
      <c r="G64" s="22"/>
      <c r="H64" s="22"/>
      <c r="I64" s="22"/>
      <c r="J64" s="16"/>
      <c r="K64" s="17" t="s">
        <v>309</v>
      </c>
      <c r="L64" s="16" t="s">
        <v>310</v>
      </c>
      <c r="M64" s="16" t="s">
        <v>272</v>
      </c>
      <c r="N64" s="17" t="s">
        <v>311</v>
      </c>
      <c r="O64" s="17" t="s">
        <v>312</v>
      </c>
      <c r="P64" s="16"/>
      <c r="Q64" s="14" t="s">
        <v>34</v>
      </c>
      <c r="R64" s="14" t="s">
        <v>149</v>
      </c>
    </row>
    <row r="65" s="1" customFormat="1" ht="37" customHeight="1" spans="1:18">
      <c r="A65" s="14">
        <v>59</v>
      </c>
      <c r="B65" s="17" t="s">
        <v>313</v>
      </c>
      <c r="C65" s="16" t="s">
        <v>314</v>
      </c>
      <c r="D65" s="16" t="s">
        <v>315</v>
      </c>
      <c r="E65" s="16">
        <f t="shared" si="3"/>
        <v>140</v>
      </c>
      <c r="F65" s="16"/>
      <c r="G65" s="22"/>
      <c r="H65" s="22"/>
      <c r="I65" s="22"/>
      <c r="J65" s="16">
        <v>140</v>
      </c>
      <c r="K65" s="17" t="s">
        <v>316</v>
      </c>
      <c r="L65" s="16" t="s">
        <v>317</v>
      </c>
      <c r="M65" s="16" t="s">
        <v>272</v>
      </c>
      <c r="N65" s="17" t="s">
        <v>318</v>
      </c>
      <c r="O65" s="17" t="s">
        <v>319</v>
      </c>
      <c r="P65" s="16"/>
      <c r="Q65" s="14" t="s">
        <v>34</v>
      </c>
      <c r="R65" s="14" t="s">
        <v>149</v>
      </c>
    </row>
    <row r="66" s="1" customFormat="1" ht="37" customHeight="1" spans="1:18">
      <c r="A66" s="14">
        <v>60</v>
      </c>
      <c r="B66" s="17" t="s">
        <v>320</v>
      </c>
      <c r="C66" s="16" t="s">
        <v>142</v>
      </c>
      <c r="D66" s="16" t="s">
        <v>321</v>
      </c>
      <c r="E66" s="16">
        <f t="shared" si="3"/>
        <v>180</v>
      </c>
      <c r="F66" s="16"/>
      <c r="G66" s="22"/>
      <c r="H66" s="22"/>
      <c r="I66" s="22"/>
      <c r="J66" s="16">
        <v>180</v>
      </c>
      <c r="K66" s="17" t="s">
        <v>322</v>
      </c>
      <c r="L66" s="16" t="s">
        <v>317</v>
      </c>
      <c r="M66" s="16" t="s">
        <v>272</v>
      </c>
      <c r="N66" s="17" t="s">
        <v>323</v>
      </c>
      <c r="O66" s="17" t="s">
        <v>319</v>
      </c>
      <c r="P66" s="16"/>
      <c r="Q66" s="14" t="s">
        <v>34</v>
      </c>
      <c r="R66" s="14" t="s">
        <v>149</v>
      </c>
    </row>
    <row r="67" s="1" customFormat="1" ht="37" customHeight="1" spans="1:18">
      <c r="A67" s="14">
        <v>61</v>
      </c>
      <c r="B67" s="17" t="s">
        <v>324</v>
      </c>
      <c r="C67" s="16" t="s">
        <v>245</v>
      </c>
      <c r="D67" s="16" t="s">
        <v>325</v>
      </c>
      <c r="E67" s="16">
        <f t="shared" si="3"/>
        <v>180</v>
      </c>
      <c r="F67" s="16"/>
      <c r="G67" s="22"/>
      <c r="H67" s="22"/>
      <c r="I67" s="22"/>
      <c r="J67" s="16">
        <v>180</v>
      </c>
      <c r="K67" s="17" t="s">
        <v>322</v>
      </c>
      <c r="L67" s="16" t="s">
        <v>317</v>
      </c>
      <c r="M67" s="16" t="s">
        <v>272</v>
      </c>
      <c r="N67" s="17" t="s">
        <v>323</v>
      </c>
      <c r="O67" s="17" t="s">
        <v>319</v>
      </c>
      <c r="P67" s="16"/>
      <c r="Q67" s="14" t="s">
        <v>34</v>
      </c>
      <c r="R67" s="14" t="s">
        <v>149</v>
      </c>
    </row>
    <row r="68" s="1" customFormat="1" ht="37" customHeight="1" spans="1:18">
      <c r="A68" s="14">
        <v>62</v>
      </c>
      <c r="B68" s="25" t="s">
        <v>326</v>
      </c>
      <c r="C68" s="26" t="s">
        <v>161</v>
      </c>
      <c r="D68" s="26" t="s">
        <v>27</v>
      </c>
      <c r="E68" s="26">
        <f t="shared" si="3"/>
        <v>845.4</v>
      </c>
      <c r="F68" s="26"/>
      <c r="G68" s="26">
        <v>845.4</v>
      </c>
      <c r="H68" s="26"/>
      <c r="I68" s="26"/>
      <c r="J68" s="26"/>
      <c r="K68" s="25" t="s">
        <v>327</v>
      </c>
      <c r="L68" s="26" t="s">
        <v>328</v>
      </c>
      <c r="M68" s="26" t="s">
        <v>329</v>
      </c>
      <c r="N68" s="25" t="s">
        <v>330</v>
      </c>
      <c r="O68" s="17" t="s">
        <v>291</v>
      </c>
      <c r="P68" s="16"/>
      <c r="Q68" s="24" t="s">
        <v>34</v>
      </c>
      <c r="R68" s="24" t="s">
        <v>34</v>
      </c>
    </row>
    <row r="69" s="1" customFormat="1" ht="37" customHeight="1" spans="1:18">
      <c r="A69" s="14">
        <v>63</v>
      </c>
      <c r="B69" s="25" t="s">
        <v>331</v>
      </c>
      <c r="C69" s="26" t="s">
        <v>161</v>
      </c>
      <c r="D69" s="26" t="s">
        <v>27</v>
      </c>
      <c r="E69" s="26">
        <f t="shared" si="3"/>
        <v>105</v>
      </c>
      <c r="F69" s="26"/>
      <c r="G69" s="26">
        <v>105</v>
      </c>
      <c r="H69" s="26"/>
      <c r="I69" s="26"/>
      <c r="J69" s="26"/>
      <c r="K69" s="25" t="s">
        <v>332</v>
      </c>
      <c r="L69" s="26" t="s">
        <v>333</v>
      </c>
      <c r="M69" s="26" t="s">
        <v>329</v>
      </c>
      <c r="N69" s="25" t="s">
        <v>334</v>
      </c>
      <c r="O69" s="17" t="s">
        <v>335</v>
      </c>
      <c r="P69" s="16"/>
      <c r="Q69" s="24" t="s">
        <v>34</v>
      </c>
      <c r="R69" s="24" t="s">
        <v>149</v>
      </c>
    </row>
    <row r="70" s="1" customFormat="1" ht="37" customHeight="1" spans="1:18">
      <c r="A70" s="14">
        <v>64</v>
      </c>
      <c r="B70" s="25" t="s">
        <v>336</v>
      </c>
      <c r="C70" s="26" t="s">
        <v>337</v>
      </c>
      <c r="D70" s="26" t="s">
        <v>184</v>
      </c>
      <c r="E70" s="26">
        <f t="shared" si="3"/>
        <v>80</v>
      </c>
      <c r="F70" s="26"/>
      <c r="G70" s="26">
        <v>80</v>
      </c>
      <c r="H70" s="26"/>
      <c r="I70" s="26"/>
      <c r="J70" s="26"/>
      <c r="K70" s="25" t="s">
        <v>338</v>
      </c>
      <c r="L70" s="27" t="s">
        <v>339</v>
      </c>
      <c r="M70" s="27" t="s">
        <v>329</v>
      </c>
      <c r="N70" s="28" t="s">
        <v>340</v>
      </c>
      <c r="O70" s="15" t="s">
        <v>250</v>
      </c>
      <c r="P70" s="16"/>
      <c r="Q70" s="14" t="s">
        <v>34</v>
      </c>
      <c r="R70" s="14" t="s">
        <v>149</v>
      </c>
    </row>
    <row r="71" s="1" customFormat="1" ht="37" customHeight="1" spans="1:18">
      <c r="A71" s="14">
        <v>65</v>
      </c>
      <c r="B71" s="25" t="s">
        <v>341</v>
      </c>
      <c r="C71" s="26" t="s">
        <v>337</v>
      </c>
      <c r="D71" s="26" t="s">
        <v>342</v>
      </c>
      <c r="E71" s="26">
        <f>SUM(F71:J71)</f>
        <v>100</v>
      </c>
      <c r="F71" s="26"/>
      <c r="G71" s="26">
        <v>100</v>
      </c>
      <c r="H71" s="26"/>
      <c r="I71" s="26"/>
      <c r="J71" s="26"/>
      <c r="K71" s="25" t="s">
        <v>343</v>
      </c>
      <c r="L71" s="27" t="s">
        <v>344</v>
      </c>
      <c r="M71" s="27" t="s">
        <v>329</v>
      </c>
      <c r="N71" s="28" t="s">
        <v>345</v>
      </c>
      <c r="O71" s="15" t="s">
        <v>250</v>
      </c>
      <c r="P71" s="16"/>
      <c r="Q71" s="14" t="s">
        <v>34</v>
      </c>
      <c r="R71" s="14" t="s">
        <v>149</v>
      </c>
    </row>
    <row r="72" s="1" customFormat="1" ht="37" customHeight="1" spans="1:18">
      <c r="A72" s="14">
        <v>66</v>
      </c>
      <c r="B72" s="25" t="s">
        <v>346</v>
      </c>
      <c r="C72" s="26" t="s">
        <v>347</v>
      </c>
      <c r="D72" s="26" t="s">
        <v>348</v>
      </c>
      <c r="E72" s="26">
        <f t="shared" ref="E72:E77" si="4">SUM(F72:J72)</f>
        <v>450</v>
      </c>
      <c r="F72" s="26"/>
      <c r="G72" s="26">
        <v>450</v>
      </c>
      <c r="H72" s="26"/>
      <c r="I72" s="26"/>
      <c r="J72" s="26"/>
      <c r="K72" s="25" t="s">
        <v>349</v>
      </c>
      <c r="L72" s="27" t="s">
        <v>350</v>
      </c>
      <c r="M72" s="27" t="s">
        <v>329</v>
      </c>
      <c r="N72" s="28" t="s">
        <v>340</v>
      </c>
      <c r="O72" s="15" t="s">
        <v>188</v>
      </c>
      <c r="P72" s="16"/>
      <c r="Q72" s="14" t="s">
        <v>34</v>
      </c>
      <c r="R72" s="14" t="s">
        <v>149</v>
      </c>
    </row>
    <row r="73" s="1" customFormat="1" ht="37" customHeight="1" spans="1:18">
      <c r="A73" s="14">
        <v>67</v>
      </c>
      <c r="B73" s="25" t="s">
        <v>351</v>
      </c>
      <c r="C73" s="26" t="s">
        <v>347</v>
      </c>
      <c r="D73" s="26" t="s">
        <v>352</v>
      </c>
      <c r="E73" s="26">
        <f t="shared" si="4"/>
        <v>60</v>
      </c>
      <c r="F73" s="26"/>
      <c r="G73" s="26">
        <v>60</v>
      </c>
      <c r="H73" s="26"/>
      <c r="I73" s="26"/>
      <c r="J73" s="26"/>
      <c r="K73" s="25" t="s">
        <v>353</v>
      </c>
      <c r="L73" s="27" t="s">
        <v>224</v>
      </c>
      <c r="M73" s="27" t="s">
        <v>329</v>
      </c>
      <c r="N73" s="28" t="s">
        <v>55</v>
      </c>
      <c r="O73" s="15" t="s">
        <v>250</v>
      </c>
      <c r="P73" s="16"/>
      <c r="Q73" s="14" t="s">
        <v>34</v>
      </c>
      <c r="R73" s="14" t="s">
        <v>149</v>
      </c>
    </row>
    <row r="74" s="1" customFormat="1" ht="37" customHeight="1" spans="1:18">
      <c r="A74" s="14">
        <v>68</v>
      </c>
      <c r="B74" s="25" t="s">
        <v>354</v>
      </c>
      <c r="C74" s="26" t="s">
        <v>347</v>
      </c>
      <c r="D74" s="26" t="s">
        <v>355</v>
      </c>
      <c r="E74" s="26">
        <f t="shared" si="4"/>
        <v>15</v>
      </c>
      <c r="F74" s="26"/>
      <c r="G74" s="26">
        <v>15</v>
      </c>
      <c r="H74" s="26"/>
      <c r="I74" s="26"/>
      <c r="J74" s="26"/>
      <c r="K74" s="25" t="s">
        <v>356</v>
      </c>
      <c r="L74" s="27" t="s">
        <v>357</v>
      </c>
      <c r="M74" s="27" t="s">
        <v>329</v>
      </c>
      <c r="N74" s="28" t="s">
        <v>358</v>
      </c>
      <c r="O74" s="15" t="s">
        <v>250</v>
      </c>
      <c r="P74" s="16"/>
      <c r="Q74" s="14" t="s">
        <v>34</v>
      </c>
      <c r="R74" s="14" t="s">
        <v>149</v>
      </c>
    </row>
    <row r="75" s="1" customFormat="1" ht="37" customHeight="1" spans="1:18">
      <c r="A75" s="14">
        <v>69</v>
      </c>
      <c r="B75" s="25" t="s">
        <v>359</v>
      </c>
      <c r="C75" s="26" t="s">
        <v>83</v>
      </c>
      <c r="D75" s="26" t="s">
        <v>84</v>
      </c>
      <c r="E75" s="26">
        <f t="shared" si="4"/>
        <v>40</v>
      </c>
      <c r="F75" s="26">
        <v>40</v>
      </c>
      <c r="G75" s="26"/>
      <c r="H75" s="26"/>
      <c r="I75" s="26"/>
      <c r="J75" s="26"/>
      <c r="K75" s="25" t="s">
        <v>360</v>
      </c>
      <c r="L75" s="27" t="s">
        <v>361</v>
      </c>
      <c r="M75" s="27" t="s">
        <v>329</v>
      </c>
      <c r="N75" s="28" t="s">
        <v>86</v>
      </c>
      <c r="O75" s="15" t="s">
        <v>250</v>
      </c>
      <c r="P75" s="16"/>
      <c r="Q75" s="14" t="s">
        <v>34</v>
      </c>
      <c r="R75" s="14" t="s">
        <v>149</v>
      </c>
    </row>
    <row r="76" s="1" customFormat="1" ht="37" customHeight="1" spans="1:18">
      <c r="A76" s="14">
        <v>70</v>
      </c>
      <c r="B76" s="25" t="s">
        <v>362</v>
      </c>
      <c r="C76" s="26" t="s">
        <v>363</v>
      </c>
      <c r="D76" s="26" t="s">
        <v>364</v>
      </c>
      <c r="E76" s="26">
        <f t="shared" si="4"/>
        <v>30</v>
      </c>
      <c r="F76" s="26">
        <v>30</v>
      </c>
      <c r="G76" s="26"/>
      <c r="H76" s="26"/>
      <c r="I76" s="26"/>
      <c r="J76" s="26"/>
      <c r="K76" s="25" t="s">
        <v>365</v>
      </c>
      <c r="L76" s="27" t="s">
        <v>366</v>
      </c>
      <c r="M76" s="27" t="s">
        <v>329</v>
      </c>
      <c r="N76" s="28" t="s">
        <v>367</v>
      </c>
      <c r="O76" s="15" t="s">
        <v>250</v>
      </c>
      <c r="P76" s="16"/>
      <c r="Q76" s="14" t="s">
        <v>34</v>
      </c>
      <c r="R76" s="14" t="s">
        <v>149</v>
      </c>
    </row>
    <row r="77" s="1" customFormat="1" ht="37" customHeight="1" spans="1:18">
      <c r="A77" s="14">
        <v>71</v>
      </c>
      <c r="B77" s="25" t="s">
        <v>368</v>
      </c>
      <c r="C77" s="26" t="s">
        <v>215</v>
      </c>
      <c r="D77" s="26" t="s">
        <v>369</v>
      </c>
      <c r="E77" s="26">
        <f t="shared" si="4"/>
        <v>85</v>
      </c>
      <c r="F77" s="26">
        <v>85</v>
      </c>
      <c r="G77" s="26"/>
      <c r="H77" s="26"/>
      <c r="I77" s="26"/>
      <c r="J77" s="26"/>
      <c r="K77" s="25" t="s">
        <v>370</v>
      </c>
      <c r="L77" s="27" t="s">
        <v>361</v>
      </c>
      <c r="M77" s="27" t="s">
        <v>329</v>
      </c>
      <c r="N77" s="28" t="s">
        <v>367</v>
      </c>
      <c r="O77" s="15" t="s">
        <v>250</v>
      </c>
      <c r="P77" s="16"/>
      <c r="Q77" s="14" t="s">
        <v>34</v>
      </c>
      <c r="R77" s="14" t="s">
        <v>149</v>
      </c>
    </row>
    <row r="78" s="1" customFormat="1" ht="37" customHeight="1" spans="1:18">
      <c r="A78" s="14">
        <v>72</v>
      </c>
      <c r="B78" s="25" t="s">
        <v>371</v>
      </c>
      <c r="C78" s="26" t="s">
        <v>314</v>
      </c>
      <c r="D78" s="26" t="s">
        <v>372</v>
      </c>
      <c r="E78" s="26">
        <v>32</v>
      </c>
      <c r="F78" s="26">
        <v>32</v>
      </c>
      <c r="G78" s="26"/>
      <c r="H78" s="26"/>
      <c r="I78" s="26"/>
      <c r="J78" s="26"/>
      <c r="K78" s="25" t="s">
        <v>373</v>
      </c>
      <c r="L78" s="27" t="s">
        <v>113</v>
      </c>
      <c r="M78" s="27" t="s">
        <v>329</v>
      </c>
      <c r="N78" s="28" t="s">
        <v>374</v>
      </c>
      <c r="O78" s="15" t="s">
        <v>250</v>
      </c>
      <c r="P78" s="16"/>
      <c r="Q78" s="14" t="s">
        <v>34</v>
      </c>
      <c r="R78" s="14" t="s">
        <v>149</v>
      </c>
    </row>
    <row r="79" s="1" customFormat="1" ht="37" customHeight="1" spans="1:18">
      <c r="A79" s="14">
        <v>73</v>
      </c>
      <c r="B79" s="25" t="s">
        <v>375</v>
      </c>
      <c r="C79" s="26" t="s">
        <v>376</v>
      </c>
      <c r="D79" s="26" t="s">
        <v>377</v>
      </c>
      <c r="E79" s="26">
        <f t="shared" ref="E79:E82" si="5">SUM(F79:J79)</f>
        <v>50</v>
      </c>
      <c r="F79" s="26">
        <v>50</v>
      </c>
      <c r="G79" s="26"/>
      <c r="H79" s="26"/>
      <c r="I79" s="26"/>
      <c r="J79" s="26"/>
      <c r="K79" s="25" t="s">
        <v>378</v>
      </c>
      <c r="L79" s="27" t="s">
        <v>113</v>
      </c>
      <c r="M79" s="27" t="s">
        <v>329</v>
      </c>
      <c r="N79" s="28" t="s">
        <v>55</v>
      </c>
      <c r="O79" s="15" t="s">
        <v>250</v>
      </c>
      <c r="P79" s="16"/>
      <c r="Q79" s="14" t="s">
        <v>34</v>
      </c>
      <c r="R79" s="14" t="s">
        <v>149</v>
      </c>
    </row>
    <row r="80" s="1" customFormat="1" ht="37" customHeight="1" spans="1:18">
      <c r="A80" s="14">
        <v>74</v>
      </c>
      <c r="B80" s="25" t="s">
        <v>379</v>
      </c>
      <c r="C80" s="26" t="s">
        <v>376</v>
      </c>
      <c r="D80" s="26" t="s">
        <v>380</v>
      </c>
      <c r="E80" s="26">
        <f t="shared" si="5"/>
        <v>100</v>
      </c>
      <c r="F80" s="26">
        <v>100</v>
      </c>
      <c r="G80" s="26"/>
      <c r="H80" s="26"/>
      <c r="I80" s="26"/>
      <c r="J80" s="26"/>
      <c r="K80" s="25" t="s">
        <v>381</v>
      </c>
      <c r="L80" s="27" t="s">
        <v>361</v>
      </c>
      <c r="M80" s="27" t="s">
        <v>329</v>
      </c>
      <c r="N80" s="28" t="s">
        <v>382</v>
      </c>
      <c r="O80" s="15" t="s">
        <v>250</v>
      </c>
      <c r="P80" s="16"/>
      <c r="Q80" s="14" t="s">
        <v>34</v>
      </c>
      <c r="R80" s="14" t="s">
        <v>149</v>
      </c>
    </row>
    <row r="81" s="1" customFormat="1" ht="37" customHeight="1" spans="1:18">
      <c r="A81" s="14">
        <v>75</v>
      </c>
      <c r="B81" s="25" t="s">
        <v>383</v>
      </c>
      <c r="C81" s="26" t="s">
        <v>376</v>
      </c>
      <c r="D81" s="26" t="s">
        <v>384</v>
      </c>
      <c r="E81" s="26">
        <f t="shared" si="5"/>
        <v>120</v>
      </c>
      <c r="F81" s="26"/>
      <c r="G81" s="26">
        <v>120</v>
      </c>
      <c r="H81" s="26"/>
      <c r="I81" s="26"/>
      <c r="J81" s="26"/>
      <c r="K81" s="25" t="s">
        <v>385</v>
      </c>
      <c r="L81" s="27" t="s">
        <v>113</v>
      </c>
      <c r="M81" s="27" t="s">
        <v>329</v>
      </c>
      <c r="N81" s="28" t="s">
        <v>374</v>
      </c>
      <c r="O81" s="17" t="s">
        <v>319</v>
      </c>
      <c r="P81" s="16"/>
      <c r="Q81" s="14" t="s">
        <v>34</v>
      </c>
      <c r="R81" s="14" t="s">
        <v>149</v>
      </c>
    </row>
    <row r="82" s="1" customFormat="1" ht="37" customHeight="1" spans="1:18">
      <c r="A82" s="14">
        <v>76</v>
      </c>
      <c r="B82" s="25" t="s">
        <v>386</v>
      </c>
      <c r="C82" s="26" t="s">
        <v>387</v>
      </c>
      <c r="D82" s="26" t="s">
        <v>388</v>
      </c>
      <c r="E82" s="26">
        <f t="shared" si="5"/>
        <v>100</v>
      </c>
      <c r="F82" s="26">
        <v>100</v>
      </c>
      <c r="G82" s="26"/>
      <c r="H82" s="26"/>
      <c r="I82" s="26"/>
      <c r="J82" s="26"/>
      <c r="K82" s="25" t="s">
        <v>389</v>
      </c>
      <c r="L82" s="27" t="s">
        <v>54</v>
      </c>
      <c r="M82" s="27" t="s">
        <v>329</v>
      </c>
      <c r="N82" s="28" t="s">
        <v>108</v>
      </c>
      <c r="O82" s="15" t="s">
        <v>250</v>
      </c>
      <c r="P82" s="16"/>
      <c r="Q82" s="14" t="s">
        <v>34</v>
      </c>
      <c r="R82" s="14" t="s">
        <v>149</v>
      </c>
    </row>
    <row r="83" s="1" customFormat="1" ht="37" customHeight="1" spans="1:18">
      <c r="A83" s="14">
        <v>77</v>
      </c>
      <c r="B83" s="25" t="s">
        <v>390</v>
      </c>
      <c r="C83" s="26" t="s">
        <v>95</v>
      </c>
      <c r="D83" s="26" t="s">
        <v>96</v>
      </c>
      <c r="E83" s="26">
        <v>25</v>
      </c>
      <c r="F83" s="26"/>
      <c r="G83" s="26">
        <v>25</v>
      </c>
      <c r="H83" s="26"/>
      <c r="I83" s="26"/>
      <c r="J83" s="26"/>
      <c r="K83" s="25" t="s">
        <v>391</v>
      </c>
      <c r="L83" s="27" t="s">
        <v>212</v>
      </c>
      <c r="M83" s="27" t="s">
        <v>329</v>
      </c>
      <c r="N83" s="28" t="s">
        <v>392</v>
      </c>
      <c r="O83" s="15" t="s">
        <v>188</v>
      </c>
      <c r="P83" s="16"/>
      <c r="Q83" s="14" t="s">
        <v>34</v>
      </c>
      <c r="R83" s="14" t="s">
        <v>149</v>
      </c>
    </row>
    <row r="84" s="3" customFormat="1" ht="36" customHeight="1" spans="1:18">
      <c r="A84" s="12" t="s">
        <v>393</v>
      </c>
      <c r="B84" s="13" t="s">
        <v>394</v>
      </c>
      <c r="C84" s="10"/>
      <c r="D84" s="10"/>
      <c r="E84" s="10">
        <f t="shared" ref="E84:J84" si="6">SUM(E85:E113)</f>
        <v>3878.5</v>
      </c>
      <c r="F84" s="10">
        <f t="shared" si="6"/>
        <v>1960.4</v>
      </c>
      <c r="G84" s="10">
        <f t="shared" si="6"/>
        <v>216.6</v>
      </c>
      <c r="H84" s="10">
        <f t="shared" si="6"/>
        <v>866</v>
      </c>
      <c r="I84" s="10">
        <f t="shared" si="6"/>
        <v>270</v>
      </c>
      <c r="J84" s="10">
        <f t="shared" si="6"/>
        <v>565.5</v>
      </c>
      <c r="K84" s="13"/>
      <c r="L84" s="10"/>
      <c r="M84" s="10"/>
      <c r="N84" s="13"/>
      <c r="O84" s="13"/>
      <c r="P84" s="10"/>
      <c r="Q84" s="12"/>
      <c r="R84" s="12"/>
    </row>
    <row r="85" s="1" customFormat="1" ht="44" customHeight="1" spans="1:18">
      <c r="A85" s="14">
        <v>78</v>
      </c>
      <c r="B85" s="17" t="s">
        <v>395</v>
      </c>
      <c r="C85" s="16" t="s">
        <v>396</v>
      </c>
      <c r="D85" s="16" t="s">
        <v>397</v>
      </c>
      <c r="E85" s="16">
        <f t="shared" ref="E85:E113" si="7">SUM(F85:J85)</f>
        <v>695.5</v>
      </c>
      <c r="F85" s="16">
        <v>350</v>
      </c>
      <c r="G85" s="16"/>
      <c r="H85" s="16"/>
      <c r="I85" s="16"/>
      <c r="J85" s="16">
        <v>345.5</v>
      </c>
      <c r="K85" s="17" t="s">
        <v>398</v>
      </c>
      <c r="L85" s="16" t="s">
        <v>399</v>
      </c>
      <c r="M85" s="16" t="s">
        <v>30</v>
      </c>
      <c r="N85" s="17" t="s">
        <v>400</v>
      </c>
      <c r="O85" s="17" t="s">
        <v>401</v>
      </c>
      <c r="P85" s="16" t="s">
        <v>402</v>
      </c>
      <c r="Q85" s="14" t="s">
        <v>34</v>
      </c>
      <c r="R85" s="14" t="s">
        <v>34</v>
      </c>
    </row>
    <row r="86" s="1" customFormat="1" ht="44" customHeight="1" spans="1:18">
      <c r="A86" s="14">
        <v>79</v>
      </c>
      <c r="B86" s="17" t="s">
        <v>403</v>
      </c>
      <c r="C86" s="16"/>
      <c r="D86" s="16" t="s">
        <v>397</v>
      </c>
      <c r="E86" s="16">
        <f t="shared" si="7"/>
        <v>200</v>
      </c>
      <c r="F86" s="16"/>
      <c r="G86" s="16"/>
      <c r="H86" s="16"/>
      <c r="I86" s="16">
        <v>200</v>
      </c>
      <c r="J86" s="16"/>
      <c r="K86" s="17" t="s">
        <v>404</v>
      </c>
      <c r="L86" s="17" t="s">
        <v>405</v>
      </c>
      <c r="M86" s="16" t="s">
        <v>406</v>
      </c>
      <c r="N86" s="25" t="s">
        <v>400</v>
      </c>
      <c r="O86" s="16" t="s">
        <v>407</v>
      </c>
      <c r="P86" s="16" t="s">
        <v>402</v>
      </c>
      <c r="Q86" s="14" t="s">
        <v>34</v>
      </c>
      <c r="R86" s="14" t="s">
        <v>34</v>
      </c>
    </row>
    <row r="87" s="1" customFormat="1" ht="44" customHeight="1" spans="1:18">
      <c r="A87" s="14">
        <v>80</v>
      </c>
      <c r="B87" s="17" t="s">
        <v>408</v>
      </c>
      <c r="C87" s="16"/>
      <c r="D87" s="16" t="s">
        <v>27</v>
      </c>
      <c r="E87" s="16">
        <f t="shared" si="7"/>
        <v>150</v>
      </c>
      <c r="F87" s="16">
        <v>45</v>
      </c>
      <c r="G87" s="16"/>
      <c r="H87" s="16"/>
      <c r="I87" s="16"/>
      <c r="J87" s="16">
        <v>105</v>
      </c>
      <c r="K87" s="17" t="s">
        <v>409</v>
      </c>
      <c r="L87" s="16" t="s">
        <v>410</v>
      </c>
      <c r="M87" s="16" t="s">
        <v>30</v>
      </c>
      <c r="N87" s="17" t="s">
        <v>411</v>
      </c>
      <c r="O87" s="20" t="s">
        <v>412</v>
      </c>
      <c r="P87" s="16" t="s">
        <v>402</v>
      </c>
      <c r="Q87" s="14" t="s">
        <v>34</v>
      </c>
      <c r="R87" s="14" t="s">
        <v>34</v>
      </c>
    </row>
    <row r="88" s="1" customFormat="1" ht="44" customHeight="1" spans="1:18">
      <c r="A88" s="14">
        <v>81</v>
      </c>
      <c r="B88" s="17" t="s">
        <v>413</v>
      </c>
      <c r="C88" s="16"/>
      <c r="D88" s="16" t="s">
        <v>27</v>
      </c>
      <c r="E88" s="16">
        <f t="shared" si="7"/>
        <v>100</v>
      </c>
      <c r="F88" s="16"/>
      <c r="G88" s="16"/>
      <c r="H88" s="16"/>
      <c r="I88" s="16"/>
      <c r="J88" s="16">
        <v>100</v>
      </c>
      <c r="K88" s="17" t="s">
        <v>414</v>
      </c>
      <c r="L88" s="16" t="s">
        <v>415</v>
      </c>
      <c r="M88" s="16" t="s">
        <v>416</v>
      </c>
      <c r="N88" s="17" t="s">
        <v>417</v>
      </c>
      <c r="O88" s="18"/>
      <c r="P88" s="16" t="s">
        <v>402</v>
      </c>
      <c r="Q88" s="14" t="s">
        <v>34</v>
      </c>
      <c r="R88" s="14" t="s">
        <v>34</v>
      </c>
    </row>
    <row r="89" s="1" customFormat="1" ht="44" customHeight="1" spans="1:18">
      <c r="A89" s="14">
        <v>82</v>
      </c>
      <c r="B89" s="17" t="s">
        <v>418</v>
      </c>
      <c r="C89" s="16" t="s">
        <v>227</v>
      </c>
      <c r="D89" s="16" t="s">
        <v>132</v>
      </c>
      <c r="E89" s="16">
        <f t="shared" si="7"/>
        <v>15</v>
      </c>
      <c r="F89" s="16"/>
      <c r="G89" s="16"/>
      <c r="H89" s="16"/>
      <c r="I89" s="16"/>
      <c r="J89" s="16">
        <v>15</v>
      </c>
      <c r="K89" s="17" t="s">
        <v>419</v>
      </c>
      <c r="L89" s="29" t="s">
        <v>420</v>
      </c>
      <c r="M89" s="16" t="s">
        <v>249</v>
      </c>
      <c r="N89" s="30" t="s">
        <v>421</v>
      </c>
      <c r="O89" s="31" t="s">
        <v>422</v>
      </c>
      <c r="P89" s="16" t="s">
        <v>402</v>
      </c>
      <c r="Q89" s="14" t="s">
        <v>34</v>
      </c>
      <c r="R89" s="14" t="s">
        <v>34</v>
      </c>
    </row>
    <row r="90" s="1" customFormat="1" ht="44" customHeight="1" spans="1:18">
      <c r="A90" s="14">
        <v>83</v>
      </c>
      <c r="B90" s="17" t="s">
        <v>423</v>
      </c>
      <c r="C90" s="16" t="s">
        <v>337</v>
      </c>
      <c r="D90" s="16" t="s">
        <v>269</v>
      </c>
      <c r="E90" s="16">
        <f t="shared" si="7"/>
        <v>270</v>
      </c>
      <c r="F90" s="16">
        <v>270</v>
      </c>
      <c r="G90" s="16"/>
      <c r="H90" s="16"/>
      <c r="I90" s="16"/>
      <c r="J90" s="16"/>
      <c r="K90" s="17" t="s">
        <v>424</v>
      </c>
      <c r="L90" s="16" t="s">
        <v>81</v>
      </c>
      <c r="M90" s="16" t="s">
        <v>30</v>
      </c>
      <c r="N90" s="17" t="s">
        <v>425</v>
      </c>
      <c r="O90" s="20" t="s">
        <v>426</v>
      </c>
      <c r="P90" s="16" t="s">
        <v>402</v>
      </c>
      <c r="Q90" s="14" t="s">
        <v>34</v>
      </c>
      <c r="R90" s="14" t="s">
        <v>34</v>
      </c>
    </row>
    <row r="91" s="1" customFormat="1" ht="44" customHeight="1" spans="1:18">
      <c r="A91" s="14">
        <v>84</v>
      </c>
      <c r="B91" s="17" t="s">
        <v>427</v>
      </c>
      <c r="C91" s="16" t="s">
        <v>51</v>
      </c>
      <c r="D91" s="16" t="s">
        <v>64</v>
      </c>
      <c r="E91" s="16">
        <f t="shared" si="7"/>
        <v>260</v>
      </c>
      <c r="F91" s="16">
        <v>260</v>
      </c>
      <c r="G91" s="16"/>
      <c r="H91" s="16"/>
      <c r="I91" s="16"/>
      <c r="J91" s="16"/>
      <c r="K91" s="17" t="s">
        <v>428</v>
      </c>
      <c r="L91" s="16" t="s">
        <v>81</v>
      </c>
      <c r="M91" s="16" t="s">
        <v>30</v>
      </c>
      <c r="N91" s="17" t="s">
        <v>429</v>
      </c>
      <c r="O91" s="18"/>
      <c r="P91" s="16" t="s">
        <v>402</v>
      </c>
      <c r="Q91" s="14" t="s">
        <v>34</v>
      </c>
      <c r="R91" s="14" t="s">
        <v>34</v>
      </c>
    </row>
    <row r="92" s="1" customFormat="1" ht="44" customHeight="1" spans="1:18">
      <c r="A92" s="14">
        <v>85</v>
      </c>
      <c r="B92" s="17" t="s">
        <v>430</v>
      </c>
      <c r="C92" s="16" t="s">
        <v>431</v>
      </c>
      <c r="D92" s="16" t="s">
        <v>432</v>
      </c>
      <c r="E92" s="16">
        <f t="shared" si="7"/>
        <v>170</v>
      </c>
      <c r="F92" s="16">
        <v>170</v>
      </c>
      <c r="G92" s="16"/>
      <c r="H92" s="16"/>
      <c r="I92" s="16"/>
      <c r="J92" s="16"/>
      <c r="K92" s="17" t="s">
        <v>433</v>
      </c>
      <c r="L92" s="16" t="s">
        <v>434</v>
      </c>
      <c r="M92" s="16" t="s">
        <v>30</v>
      </c>
      <c r="N92" s="20" t="s">
        <v>93</v>
      </c>
      <c r="O92" s="20" t="s">
        <v>435</v>
      </c>
      <c r="P92" s="16" t="s">
        <v>402</v>
      </c>
      <c r="Q92" s="14" t="s">
        <v>34</v>
      </c>
      <c r="R92" s="14" t="s">
        <v>34</v>
      </c>
    </row>
    <row r="93" s="1" customFormat="1" ht="44" customHeight="1" spans="1:18">
      <c r="A93" s="14">
        <v>86</v>
      </c>
      <c r="B93" s="17" t="s">
        <v>436</v>
      </c>
      <c r="C93" s="16"/>
      <c r="D93" s="16" t="s">
        <v>432</v>
      </c>
      <c r="E93" s="16">
        <f t="shared" si="7"/>
        <v>90</v>
      </c>
      <c r="F93" s="16">
        <v>90</v>
      </c>
      <c r="G93" s="16"/>
      <c r="H93" s="16"/>
      <c r="I93" s="16"/>
      <c r="J93" s="16"/>
      <c r="K93" s="17" t="s">
        <v>437</v>
      </c>
      <c r="L93" s="16" t="s">
        <v>438</v>
      </c>
      <c r="M93" s="16" t="s">
        <v>30</v>
      </c>
      <c r="N93" s="18"/>
      <c r="O93" s="18"/>
      <c r="P93" s="16" t="s">
        <v>402</v>
      </c>
      <c r="Q93" s="14" t="s">
        <v>34</v>
      </c>
      <c r="R93" s="14" t="s">
        <v>34</v>
      </c>
    </row>
    <row r="94" s="1" customFormat="1" ht="44" customHeight="1" spans="1:18">
      <c r="A94" s="14">
        <v>87</v>
      </c>
      <c r="B94" s="17" t="s">
        <v>439</v>
      </c>
      <c r="C94" s="16" t="s">
        <v>440</v>
      </c>
      <c r="D94" s="16" t="s">
        <v>441</v>
      </c>
      <c r="E94" s="16">
        <f t="shared" si="7"/>
        <v>250</v>
      </c>
      <c r="F94" s="22"/>
      <c r="G94" s="22"/>
      <c r="H94" s="16">
        <v>250</v>
      </c>
      <c r="I94" s="16"/>
      <c r="K94" s="17" t="s">
        <v>442</v>
      </c>
      <c r="L94" s="29" t="s">
        <v>248</v>
      </c>
      <c r="M94" s="16" t="s">
        <v>249</v>
      </c>
      <c r="N94" s="30" t="s">
        <v>443</v>
      </c>
      <c r="O94" s="31" t="s">
        <v>444</v>
      </c>
      <c r="P94" s="16" t="s">
        <v>402</v>
      </c>
      <c r="Q94" s="14" t="s">
        <v>34</v>
      </c>
      <c r="R94" s="14" t="s">
        <v>149</v>
      </c>
    </row>
    <row r="95" s="1" customFormat="1" ht="44" customHeight="1" spans="1:18">
      <c r="A95" s="14">
        <v>88</v>
      </c>
      <c r="B95" s="17" t="s">
        <v>445</v>
      </c>
      <c r="C95" s="16" t="s">
        <v>95</v>
      </c>
      <c r="D95" s="16" t="s">
        <v>305</v>
      </c>
      <c r="E95" s="16">
        <f t="shared" si="7"/>
        <v>300</v>
      </c>
      <c r="F95" s="16">
        <v>300</v>
      </c>
      <c r="G95" s="16"/>
      <c r="H95" s="16"/>
      <c r="I95" s="16"/>
      <c r="J95" s="16"/>
      <c r="K95" s="17" t="s">
        <v>446</v>
      </c>
      <c r="L95" s="16" t="s">
        <v>81</v>
      </c>
      <c r="M95" s="16" t="s">
        <v>30</v>
      </c>
      <c r="N95" s="17" t="s">
        <v>425</v>
      </c>
      <c r="O95" s="17" t="s">
        <v>426</v>
      </c>
      <c r="P95" s="16" t="s">
        <v>402</v>
      </c>
      <c r="Q95" s="14" t="s">
        <v>34</v>
      </c>
      <c r="R95" s="14" t="s">
        <v>34</v>
      </c>
    </row>
    <row r="96" s="1" customFormat="1" ht="44" customHeight="1" spans="1:18">
      <c r="A96" s="14">
        <v>89</v>
      </c>
      <c r="B96" s="17" t="s">
        <v>447</v>
      </c>
      <c r="C96" s="16" t="s">
        <v>183</v>
      </c>
      <c r="D96" s="16" t="s">
        <v>269</v>
      </c>
      <c r="E96" s="16">
        <f t="shared" si="7"/>
        <v>56</v>
      </c>
      <c r="F96" s="16"/>
      <c r="G96" s="16"/>
      <c r="H96" s="16">
        <v>56</v>
      </c>
      <c r="I96" s="16"/>
      <c r="J96" s="16"/>
      <c r="K96" s="17" t="s">
        <v>448</v>
      </c>
      <c r="L96" s="20" t="s">
        <v>449</v>
      </c>
      <c r="M96" s="16" t="s">
        <v>164</v>
      </c>
      <c r="N96" s="17" t="s">
        <v>450</v>
      </c>
      <c r="O96" s="19" t="s">
        <v>451</v>
      </c>
      <c r="P96" s="16" t="s">
        <v>402</v>
      </c>
      <c r="Q96" s="14" t="s">
        <v>34</v>
      </c>
      <c r="R96" s="14" t="s">
        <v>34</v>
      </c>
    </row>
    <row r="97" s="1" customFormat="1" ht="44" customHeight="1" spans="1:18">
      <c r="A97" s="14">
        <v>90</v>
      </c>
      <c r="B97" s="17" t="s">
        <v>452</v>
      </c>
      <c r="C97" s="16" t="s">
        <v>197</v>
      </c>
      <c r="D97" s="16" t="s">
        <v>453</v>
      </c>
      <c r="E97" s="16">
        <f t="shared" si="7"/>
        <v>35</v>
      </c>
      <c r="F97" s="16"/>
      <c r="G97" s="16"/>
      <c r="H97" s="16">
        <v>35</v>
      </c>
      <c r="I97" s="16"/>
      <c r="J97" s="16"/>
      <c r="K97" s="17" t="s">
        <v>454</v>
      </c>
      <c r="L97" s="21"/>
      <c r="M97" s="16" t="s">
        <v>164</v>
      </c>
      <c r="N97" s="17" t="s">
        <v>455</v>
      </c>
      <c r="O97" s="32"/>
      <c r="P97" s="16" t="s">
        <v>402</v>
      </c>
      <c r="Q97" s="14" t="s">
        <v>34</v>
      </c>
      <c r="R97" s="14" t="s">
        <v>34</v>
      </c>
    </row>
    <row r="98" s="1" customFormat="1" ht="44" customHeight="1" spans="1:18">
      <c r="A98" s="14">
        <v>91</v>
      </c>
      <c r="B98" s="17" t="s">
        <v>456</v>
      </c>
      <c r="C98" s="16" t="s">
        <v>68</v>
      </c>
      <c r="D98" s="16" t="s">
        <v>457</v>
      </c>
      <c r="E98" s="16">
        <f t="shared" si="7"/>
        <v>40</v>
      </c>
      <c r="F98" s="16"/>
      <c r="G98" s="16"/>
      <c r="H98" s="16">
        <v>40</v>
      </c>
      <c r="I98" s="16"/>
      <c r="J98" s="16"/>
      <c r="K98" s="17" t="s">
        <v>458</v>
      </c>
      <c r="L98" s="21"/>
      <c r="M98" s="16" t="s">
        <v>164</v>
      </c>
      <c r="N98" s="17" t="s">
        <v>459</v>
      </c>
      <c r="O98" s="32"/>
      <c r="P98" s="16" t="s">
        <v>402</v>
      </c>
      <c r="Q98" s="14" t="s">
        <v>34</v>
      </c>
      <c r="R98" s="14" t="s">
        <v>34</v>
      </c>
    </row>
    <row r="99" s="1" customFormat="1" ht="44" customHeight="1" spans="1:18">
      <c r="A99" s="14">
        <v>92</v>
      </c>
      <c r="B99" s="17" t="s">
        <v>460</v>
      </c>
      <c r="C99" s="16" t="s">
        <v>276</v>
      </c>
      <c r="D99" s="16" t="s">
        <v>461</v>
      </c>
      <c r="E99" s="16">
        <f t="shared" si="7"/>
        <v>40</v>
      </c>
      <c r="F99" s="16"/>
      <c r="G99" s="16"/>
      <c r="H99" s="16">
        <v>40</v>
      </c>
      <c r="I99" s="16"/>
      <c r="J99" s="16"/>
      <c r="K99" s="17" t="s">
        <v>458</v>
      </c>
      <c r="L99" s="21"/>
      <c r="M99" s="16" t="s">
        <v>164</v>
      </c>
      <c r="N99" s="17" t="s">
        <v>462</v>
      </c>
      <c r="O99" s="32"/>
      <c r="P99" s="16" t="s">
        <v>402</v>
      </c>
      <c r="Q99" s="14" t="s">
        <v>34</v>
      </c>
      <c r="R99" s="14" t="s">
        <v>34</v>
      </c>
    </row>
    <row r="100" s="1" customFormat="1" ht="44" customHeight="1" spans="1:18">
      <c r="A100" s="14">
        <v>93</v>
      </c>
      <c r="B100" s="17" t="s">
        <v>463</v>
      </c>
      <c r="C100" s="16" t="s">
        <v>363</v>
      </c>
      <c r="D100" s="16" t="s">
        <v>464</v>
      </c>
      <c r="E100" s="16">
        <f t="shared" si="7"/>
        <v>72</v>
      </c>
      <c r="F100" s="16"/>
      <c r="G100" s="16"/>
      <c r="H100" s="16">
        <v>72</v>
      </c>
      <c r="I100" s="16"/>
      <c r="J100" s="16"/>
      <c r="K100" s="17" t="s">
        <v>465</v>
      </c>
      <c r="L100" s="21"/>
      <c r="M100" s="16" t="s">
        <v>164</v>
      </c>
      <c r="N100" s="17" t="s">
        <v>466</v>
      </c>
      <c r="O100" s="32"/>
      <c r="P100" s="16" t="s">
        <v>402</v>
      </c>
      <c r="Q100" s="14" t="s">
        <v>34</v>
      </c>
      <c r="R100" s="14" t="s">
        <v>34</v>
      </c>
    </row>
    <row r="101" s="1" customFormat="1" ht="44" customHeight="1" spans="1:18">
      <c r="A101" s="14">
        <v>94</v>
      </c>
      <c r="B101" s="17" t="s">
        <v>467</v>
      </c>
      <c r="C101" s="16" t="s">
        <v>142</v>
      </c>
      <c r="D101" s="16" t="s">
        <v>468</v>
      </c>
      <c r="E101" s="16">
        <f t="shared" si="7"/>
        <v>56</v>
      </c>
      <c r="F101" s="16"/>
      <c r="G101" s="16"/>
      <c r="H101" s="16">
        <v>56</v>
      </c>
      <c r="I101" s="16"/>
      <c r="J101" s="16"/>
      <c r="K101" s="17" t="s">
        <v>448</v>
      </c>
      <c r="L101" s="21"/>
      <c r="M101" s="16" t="s">
        <v>164</v>
      </c>
      <c r="N101" s="17" t="s">
        <v>450</v>
      </c>
      <c r="O101" s="32"/>
      <c r="P101" s="16" t="s">
        <v>402</v>
      </c>
      <c r="Q101" s="14" t="s">
        <v>34</v>
      </c>
      <c r="R101" s="14" t="s">
        <v>34</v>
      </c>
    </row>
    <row r="102" s="1" customFormat="1" ht="44" customHeight="1" spans="1:18">
      <c r="A102" s="14">
        <v>95</v>
      </c>
      <c r="B102" s="17" t="s">
        <v>469</v>
      </c>
      <c r="C102" s="16" t="s">
        <v>470</v>
      </c>
      <c r="D102" s="16" t="s">
        <v>471</v>
      </c>
      <c r="E102" s="16">
        <f t="shared" si="7"/>
        <v>56</v>
      </c>
      <c r="F102" s="16"/>
      <c r="G102" s="16"/>
      <c r="H102" s="16">
        <v>56</v>
      </c>
      <c r="I102" s="16"/>
      <c r="J102" s="16"/>
      <c r="K102" s="17" t="s">
        <v>448</v>
      </c>
      <c r="L102" s="21"/>
      <c r="M102" s="16" t="s">
        <v>164</v>
      </c>
      <c r="N102" s="17" t="s">
        <v>472</v>
      </c>
      <c r="O102" s="32"/>
      <c r="P102" s="16" t="s">
        <v>402</v>
      </c>
      <c r="Q102" s="14" t="s">
        <v>34</v>
      </c>
      <c r="R102" s="14" t="s">
        <v>34</v>
      </c>
    </row>
    <row r="103" s="1" customFormat="1" ht="44" customHeight="1" spans="1:18">
      <c r="A103" s="14">
        <v>96</v>
      </c>
      <c r="B103" s="17" t="s">
        <v>473</v>
      </c>
      <c r="C103" s="16" t="s">
        <v>376</v>
      </c>
      <c r="D103" s="16" t="s">
        <v>474</v>
      </c>
      <c r="E103" s="16">
        <f t="shared" si="7"/>
        <v>8</v>
      </c>
      <c r="F103" s="16"/>
      <c r="G103" s="16"/>
      <c r="H103" s="16">
        <v>8</v>
      </c>
      <c r="I103" s="16"/>
      <c r="J103" s="16"/>
      <c r="K103" s="17" t="s">
        <v>475</v>
      </c>
      <c r="L103" s="18"/>
      <c r="M103" s="16" t="s">
        <v>164</v>
      </c>
      <c r="N103" s="17" t="s">
        <v>476</v>
      </c>
      <c r="O103" s="31"/>
      <c r="P103" s="16" t="s">
        <v>402</v>
      </c>
      <c r="Q103" s="14" t="s">
        <v>34</v>
      </c>
      <c r="R103" s="14" t="s">
        <v>34</v>
      </c>
    </row>
    <row r="104" s="1" customFormat="1" ht="44" customHeight="1" spans="1:18">
      <c r="A104" s="14">
        <v>97</v>
      </c>
      <c r="B104" s="17" t="s">
        <v>477</v>
      </c>
      <c r="C104" s="16" t="s">
        <v>276</v>
      </c>
      <c r="D104" s="16" t="s">
        <v>92</v>
      </c>
      <c r="E104" s="16">
        <f t="shared" si="7"/>
        <v>100</v>
      </c>
      <c r="F104" s="16"/>
      <c r="G104" s="16">
        <v>100</v>
      </c>
      <c r="H104" s="16"/>
      <c r="I104" s="16"/>
      <c r="J104" s="16"/>
      <c r="K104" s="17" t="s">
        <v>478</v>
      </c>
      <c r="L104" s="16" t="s">
        <v>186</v>
      </c>
      <c r="M104" s="16" t="s">
        <v>164</v>
      </c>
      <c r="N104" s="17" t="s">
        <v>479</v>
      </c>
      <c r="O104" s="19" t="s">
        <v>480</v>
      </c>
      <c r="P104" s="16" t="s">
        <v>402</v>
      </c>
      <c r="Q104" s="14" t="s">
        <v>34</v>
      </c>
      <c r="R104" s="14" t="s">
        <v>34</v>
      </c>
    </row>
    <row r="105" s="1" customFormat="1" ht="44" customHeight="1" spans="1:18">
      <c r="A105" s="14">
        <v>98</v>
      </c>
      <c r="B105" s="17" t="s">
        <v>481</v>
      </c>
      <c r="C105" s="16" t="s">
        <v>142</v>
      </c>
      <c r="D105" s="16" t="s">
        <v>137</v>
      </c>
      <c r="E105" s="16">
        <f t="shared" si="7"/>
        <v>112</v>
      </c>
      <c r="F105" s="16"/>
      <c r="G105" s="16">
        <v>112</v>
      </c>
      <c r="H105" s="16"/>
      <c r="I105" s="16"/>
      <c r="J105" s="16"/>
      <c r="K105" s="17" t="s">
        <v>482</v>
      </c>
      <c r="L105" s="16" t="s">
        <v>483</v>
      </c>
      <c r="M105" s="16" t="s">
        <v>30</v>
      </c>
      <c r="N105" s="17" t="s">
        <v>484</v>
      </c>
      <c r="O105" s="31"/>
      <c r="P105" s="16" t="s">
        <v>402</v>
      </c>
      <c r="Q105" s="14" t="s">
        <v>34</v>
      </c>
      <c r="R105" s="14" t="s">
        <v>34</v>
      </c>
    </row>
    <row r="106" s="1" customFormat="1" ht="44" customHeight="1" spans="1:18">
      <c r="A106" s="14">
        <v>99</v>
      </c>
      <c r="B106" s="17" t="s">
        <v>485</v>
      </c>
      <c r="C106" s="20" t="s">
        <v>440</v>
      </c>
      <c r="D106" s="16" t="s">
        <v>486</v>
      </c>
      <c r="E106" s="16">
        <f t="shared" si="7"/>
        <v>70</v>
      </c>
      <c r="F106" s="16"/>
      <c r="G106" s="16"/>
      <c r="H106" s="16"/>
      <c r="I106" s="16">
        <v>70</v>
      </c>
      <c r="J106" s="16"/>
      <c r="K106" s="17" t="s">
        <v>487</v>
      </c>
      <c r="L106" s="16" t="s">
        <v>415</v>
      </c>
      <c r="M106" s="16" t="s">
        <v>30</v>
      </c>
      <c r="N106" s="17" t="s">
        <v>488</v>
      </c>
      <c r="O106" s="17" t="s">
        <v>489</v>
      </c>
      <c r="P106" s="16" t="s">
        <v>402</v>
      </c>
      <c r="Q106" s="14" t="s">
        <v>34</v>
      </c>
      <c r="R106" s="14" t="s">
        <v>34</v>
      </c>
    </row>
    <row r="107" s="1" customFormat="1" ht="44" customHeight="1" spans="1:18">
      <c r="A107" s="14">
        <v>100</v>
      </c>
      <c r="B107" s="17" t="s">
        <v>490</v>
      </c>
      <c r="C107" s="21"/>
      <c r="D107" s="20" t="s">
        <v>432</v>
      </c>
      <c r="E107" s="16">
        <f t="shared" si="7"/>
        <v>253</v>
      </c>
      <c r="F107" s="16"/>
      <c r="G107" s="16"/>
      <c r="H107" s="16">
        <v>253</v>
      </c>
      <c r="I107" s="16"/>
      <c r="J107" s="16"/>
      <c r="K107" s="17" t="s">
        <v>491</v>
      </c>
      <c r="L107" s="16" t="s">
        <v>492</v>
      </c>
      <c r="M107" s="16" t="s">
        <v>164</v>
      </c>
      <c r="N107" s="17" t="s">
        <v>493</v>
      </c>
      <c r="O107" s="17" t="s">
        <v>494</v>
      </c>
      <c r="P107" s="16" t="s">
        <v>402</v>
      </c>
      <c r="Q107" s="14" t="s">
        <v>34</v>
      </c>
      <c r="R107" s="14" t="s">
        <v>34</v>
      </c>
    </row>
    <row r="108" s="1" customFormat="1" ht="44" customHeight="1" spans="1:18">
      <c r="A108" s="14">
        <v>101</v>
      </c>
      <c r="B108" s="19" t="s">
        <v>495</v>
      </c>
      <c r="C108" s="20" t="s">
        <v>496</v>
      </c>
      <c r="D108" s="16" t="s">
        <v>497</v>
      </c>
      <c r="E108" s="16">
        <f t="shared" si="7"/>
        <v>100</v>
      </c>
      <c r="F108" s="16">
        <v>100</v>
      </c>
      <c r="G108" s="16"/>
      <c r="H108" s="16"/>
      <c r="I108" s="16"/>
      <c r="J108" s="16"/>
      <c r="K108" s="19" t="s">
        <v>498</v>
      </c>
      <c r="L108" s="16" t="s">
        <v>248</v>
      </c>
      <c r="M108" s="16" t="s">
        <v>146</v>
      </c>
      <c r="N108" s="17" t="s">
        <v>140</v>
      </c>
      <c r="O108" s="20" t="s">
        <v>499</v>
      </c>
      <c r="P108" s="16" t="s">
        <v>402</v>
      </c>
      <c r="Q108" s="14" t="s">
        <v>34</v>
      </c>
      <c r="R108" s="14" t="s">
        <v>149</v>
      </c>
    </row>
    <row r="109" s="1" customFormat="1" ht="44" customHeight="1" spans="1:18">
      <c r="A109" s="14">
        <v>102</v>
      </c>
      <c r="B109" s="17" t="s">
        <v>500</v>
      </c>
      <c r="C109" s="16" t="s">
        <v>314</v>
      </c>
      <c r="D109" s="16" t="s">
        <v>501</v>
      </c>
      <c r="E109" s="16">
        <f t="shared" si="7"/>
        <v>100</v>
      </c>
      <c r="F109" s="16">
        <v>100</v>
      </c>
      <c r="G109" s="16"/>
      <c r="H109" s="16"/>
      <c r="I109" s="16"/>
      <c r="J109" s="16"/>
      <c r="K109" s="17" t="s">
        <v>502</v>
      </c>
      <c r="L109" s="16" t="s">
        <v>248</v>
      </c>
      <c r="M109" s="16" t="s">
        <v>249</v>
      </c>
      <c r="N109" s="17" t="s">
        <v>443</v>
      </c>
      <c r="O109" s="18"/>
      <c r="P109" s="16"/>
      <c r="Q109" s="14" t="s">
        <v>34</v>
      </c>
      <c r="R109" s="14" t="s">
        <v>34</v>
      </c>
    </row>
    <row r="110" s="1" customFormat="1" ht="44" customHeight="1" spans="1:18">
      <c r="A110" s="14">
        <v>103</v>
      </c>
      <c r="B110" s="25" t="s">
        <v>503</v>
      </c>
      <c r="C110" s="26" t="s">
        <v>337</v>
      </c>
      <c r="D110" s="26" t="s">
        <v>269</v>
      </c>
      <c r="E110" s="26">
        <f t="shared" si="7"/>
        <v>50</v>
      </c>
      <c r="F110" s="26">
        <v>50</v>
      </c>
      <c r="G110" s="26"/>
      <c r="H110" s="26"/>
      <c r="I110" s="26"/>
      <c r="J110" s="26"/>
      <c r="K110" s="25" t="s">
        <v>504</v>
      </c>
      <c r="L110" s="26" t="s">
        <v>505</v>
      </c>
      <c r="M110" s="33" t="s">
        <v>506</v>
      </c>
      <c r="N110" s="25" t="s">
        <v>507</v>
      </c>
      <c r="O110" s="21"/>
      <c r="P110" s="16"/>
      <c r="Q110" s="14" t="s">
        <v>34</v>
      </c>
      <c r="R110" s="14" t="s">
        <v>149</v>
      </c>
    </row>
    <row r="111" s="1" customFormat="1" ht="44" customHeight="1" spans="1:18">
      <c r="A111" s="14">
        <v>104</v>
      </c>
      <c r="B111" s="25" t="s">
        <v>508</v>
      </c>
      <c r="C111" s="26" t="s">
        <v>337</v>
      </c>
      <c r="D111" s="26" t="s">
        <v>509</v>
      </c>
      <c r="E111" s="26">
        <f t="shared" si="7"/>
        <v>20</v>
      </c>
      <c r="F111" s="26">
        <v>15.4</v>
      </c>
      <c r="G111" s="26">
        <v>4.6</v>
      </c>
      <c r="H111" s="26"/>
      <c r="I111" s="26"/>
      <c r="J111" s="26"/>
      <c r="K111" s="25" t="s">
        <v>510</v>
      </c>
      <c r="L111" s="26" t="s">
        <v>511</v>
      </c>
      <c r="M111" s="34"/>
      <c r="N111" s="25" t="s">
        <v>512</v>
      </c>
      <c r="O111" s="21"/>
      <c r="P111" s="16"/>
      <c r="Q111" s="14" t="s">
        <v>34</v>
      </c>
      <c r="R111" s="14" t="s">
        <v>149</v>
      </c>
    </row>
    <row r="112" s="1" customFormat="1" ht="44" customHeight="1" spans="1:18">
      <c r="A112" s="14">
        <v>105</v>
      </c>
      <c r="B112" s="25" t="s">
        <v>513</v>
      </c>
      <c r="C112" s="26" t="s">
        <v>363</v>
      </c>
      <c r="D112" s="26" t="s">
        <v>514</v>
      </c>
      <c r="E112" s="26">
        <f t="shared" si="7"/>
        <v>150</v>
      </c>
      <c r="F112" s="26">
        <v>150</v>
      </c>
      <c r="G112" s="26"/>
      <c r="H112" s="26"/>
      <c r="I112" s="26"/>
      <c r="J112" s="26"/>
      <c r="K112" s="25" t="s">
        <v>515</v>
      </c>
      <c r="L112" s="33" t="s">
        <v>516</v>
      </c>
      <c r="M112" s="34"/>
      <c r="N112" s="25" t="s">
        <v>517</v>
      </c>
      <c r="O112" s="21"/>
      <c r="P112" s="16"/>
      <c r="Q112" s="14" t="s">
        <v>34</v>
      </c>
      <c r="R112" s="14" t="s">
        <v>149</v>
      </c>
    </row>
    <row r="113" s="1" customFormat="1" ht="44" customHeight="1" spans="1:18">
      <c r="A113" s="14">
        <v>106</v>
      </c>
      <c r="B113" s="25" t="s">
        <v>518</v>
      </c>
      <c r="C113" s="26" t="s">
        <v>363</v>
      </c>
      <c r="D113" s="26" t="s">
        <v>74</v>
      </c>
      <c r="E113" s="26">
        <f t="shared" si="7"/>
        <v>60</v>
      </c>
      <c r="F113" s="26">
        <v>60</v>
      </c>
      <c r="G113" s="26"/>
      <c r="H113" s="26"/>
      <c r="I113" s="26"/>
      <c r="J113" s="26"/>
      <c r="K113" s="25" t="s">
        <v>519</v>
      </c>
      <c r="L113" s="35"/>
      <c r="M113" s="35"/>
      <c r="N113" s="25" t="s">
        <v>520</v>
      </c>
      <c r="O113" s="21"/>
      <c r="P113" s="16"/>
      <c r="Q113" s="14" t="s">
        <v>34</v>
      </c>
      <c r="R113" s="14" t="s">
        <v>149</v>
      </c>
    </row>
    <row r="114" s="3" customFormat="1" ht="37" customHeight="1" spans="1:18">
      <c r="A114" s="12" t="s">
        <v>521</v>
      </c>
      <c r="B114" s="13" t="s">
        <v>522</v>
      </c>
      <c r="C114" s="10"/>
      <c r="D114" s="10"/>
      <c r="E114" s="10">
        <f t="shared" ref="E114:J114" si="8">SUM(E115:E129)</f>
        <v>3278</v>
      </c>
      <c r="F114" s="10">
        <f t="shared" si="8"/>
        <v>756</v>
      </c>
      <c r="G114" s="10">
        <f t="shared" si="8"/>
        <v>418</v>
      </c>
      <c r="H114" s="10">
        <f t="shared" si="8"/>
        <v>210</v>
      </c>
      <c r="I114" s="10">
        <f t="shared" si="8"/>
        <v>510</v>
      </c>
      <c r="J114" s="10">
        <f t="shared" si="8"/>
        <v>1384</v>
      </c>
      <c r="K114" s="13"/>
      <c r="L114" s="10"/>
      <c r="M114" s="10"/>
      <c r="N114" s="13"/>
      <c r="O114" s="13"/>
      <c r="P114" s="10"/>
      <c r="Q114" s="12"/>
      <c r="R114" s="12"/>
    </row>
    <row r="115" s="4" customFormat="1" ht="50" customHeight="1" spans="1:18">
      <c r="A115" s="16">
        <v>107</v>
      </c>
      <c r="B115" s="17" t="s">
        <v>523</v>
      </c>
      <c r="C115" s="16" t="s">
        <v>524</v>
      </c>
      <c r="D115" s="16" t="s">
        <v>525</v>
      </c>
      <c r="E115" s="16">
        <f t="shared" ref="E115:E129" si="9">SUM(F115:J115)</f>
        <v>180</v>
      </c>
      <c r="F115" s="16">
        <v>180</v>
      </c>
      <c r="G115" s="16"/>
      <c r="H115" s="16"/>
      <c r="I115" s="16"/>
      <c r="J115" s="16"/>
      <c r="K115" s="17" t="s">
        <v>526</v>
      </c>
      <c r="L115" s="16" t="s">
        <v>527</v>
      </c>
      <c r="M115" s="16" t="s">
        <v>30</v>
      </c>
      <c r="N115" s="20" t="s">
        <v>528</v>
      </c>
      <c r="O115" s="20" t="s">
        <v>529</v>
      </c>
      <c r="P115" s="16" t="s">
        <v>530</v>
      </c>
      <c r="Q115" s="16" t="s">
        <v>34</v>
      </c>
      <c r="R115" s="16" t="s">
        <v>34</v>
      </c>
    </row>
    <row r="116" s="4" customFormat="1" ht="39" customHeight="1" spans="1:18">
      <c r="A116" s="16">
        <v>108</v>
      </c>
      <c r="B116" s="17" t="s">
        <v>531</v>
      </c>
      <c r="C116" s="16"/>
      <c r="D116" s="16" t="s">
        <v>525</v>
      </c>
      <c r="E116" s="16">
        <f t="shared" si="9"/>
        <v>170</v>
      </c>
      <c r="F116" s="16">
        <v>170</v>
      </c>
      <c r="G116" s="16"/>
      <c r="H116" s="16"/>
      <c r="I116" s="16"/>
      <c r="J116" s="16"/>
      <c r="K116" s="17" t="s">
        <v>532</v>
      </c>
      <c r="L116" s="16" t="s">
        <v>113</v>
      </c>
      <c r="M116" s="16" t="s">
        <v>30</v>
      </c>
      <c r="N116" s="18"/>
      <c r="O116" s="18"/>
      <c r="P116" s="16" t="s">
        <v>530</v>
      </c>
      <c r="Q116" s="16" t="s">
        <v>34</v>
      </c>
      <c r="R116" s="16" t="s">
        <v>34</v>
      </c>
    </row>
    <row r="117" s="1" customFormat="1" ht="34" customHeight="1" spans="1:18">
      <c r="A117" s="16">
        <v>109</v>
      </c>
      <c r="B117" s="17" t="s">
        <v>533</v>
      </c>
      <c r="C117" s="16" t="s">
        <v>314</v>
      </c>
      <c r="D117" s="16" t="s">
        <v>534</v>
      </c>
      <c r="E117" s="16">
        <f t="shared" si="9"/>
        <v>225</v>
      </c>
      <c r="F117" s="16">
        <v>225</v>
      </c>
      <c r="G117" s="16"/>
      <c r="H117" s="16"/>
      <c r="I117" s="16"/>
      <c r="J117" s="16"/>
      <c r="K117" s="17" t="s">
        <v>535</v>
      </c>
      <c r="L117" s="16" t="s">
        <v>248</v>
      </c>
      <c r="M117" s="16" t="s">
        <v>249</v>
      </c>
      <c r="N117" s="17" t="s">
        <v>528</v>
      </c>
      <c r="O117" s="17" t="s">
        <v>536</v>
      </c>
      <c r="P117" s="16" t="s">
        <v>530</v>
      </c>
      <c r="Q117" s="14" t="s">
        <v>34</v>
      </c>
      <c r="R117" s="14" t="s">
        <v>34</v>
      </c>
    </row>
    <row r="118" s="1" customFormat="1" ht="48" customHeight="1" spans="1:18">
      <c r="A118" s="16">
        <v>110</v>
      </c>
      <c r="B118" s="17" t="s">
        <v>537</v>
      </c>
      <c r="C118" s="16" t="s">
        <v>538</v>
      </c>
      <c r="D118" s="16" t="s">
        <v>539</v>
      </c>
      <c r="E118" s="16">
        <f t="shared" si="9"/>
        <v>330</v>
      </c>
      <c r="F118" s="16">
        <v>116</v>
      </c>
      <c r="G118" s="16"/>
      <c r="H118" s="16"/>
      <c r="I118" s="16"/>
      <c r="J118" s="16">
        <v>214</v>
      </c>
      <c r="K118" s="17" t="s">
        <v>540</v>
      </c>
      <c r="L118" s="16" t="s">
        <v>541</v>
      </c>
      <c r="M118" s="16" t="s">
        <v>542</v>
      </c>
      <c r="N118" s="17" t="s">
        <v>367</v>
      </c>
      <c r="O118" s="17" t="s">
        <v>543</v>
      </c>
      <c r="P118" s="16"/>
      <c r="Q118" s="14" t="s">
        <v>34</v>
      </c>
      <c r="R118" s="14" t="s">
        <v>149</v>
      </c>
    </row>
    <row r="119" s="4" customFormat="1" ht="57" customHeight="1" spans="1:18">
      <c r="A119" s="16">
        <v>111</v>
      </c>
      <c r="B119" s="17" t="s">
        <v>544</v>
      </c>
      <c r="C119" s="16" t="s">
        <v>545</v>
      </c>
      <c r="D119" s="16" t="s">
        <v>546</v>
      </c>
      <c r="E119" s="16">
        <f t="shared" si="9"/>
        <v>390</v>
      </c>
      <c r="F119" s="16"/>
      <c r="G119" s="16"/>
      <c r="H119" s="16"/>
      <c r="I119" s="16"/>
      <c r="J119" s="16">
        <v>390</v>
      </c>
      <c r="K119" s="17" t="s">
        <v>547</v>
      </c>
      <c r="L119" s="16" t="s">
        <v>548</v>
      </c>
      <c r="M119" s="16" t="s">
        <v>30</v>
      </c>
      <c r="N119" s="17" t="s">
        <v>549</v>
      </c>
      <c r="O119" s="17" t="s">
        <v>550</v>
      </c>
      <c r="P119" s="16" t="s">
        <v>530</v>
      </c>
      <c r="Q119" s="16" t="s">
        <v>34</v>
      </c>
      <c r="R119" s="16" t="s">
        <v>34</v>
      </c>
    </row>
    <row r="120" s="4" customFormat="1" ht="49" customHeight="1" spans="1:18">
      <c r="A120" s="16">
        <v>112</v>
      </c>
      <c r="B120" s="17" t="s">
        <v>551</v>
      </c>
      <c r="C120" s="16" t="s">
        <v>552</v>
      </c>
      <c r="D120" s="16" t="s">
        <v>388</v>
      </c>
      <c r="E120" s="16">
        <f t="shared" si="9"/>
        <v>25</v>
      </c>
      <c r="F120" s="16">
        <v>25</v>
      </c>
      <c r="G120" s="16"/>
      <c r="H120" s="16"/>
      <c r="I120" s="16"/>
      <c r="J120" s="16"/>
      <c r="K120" s="17" t="s">
        <v>553</v>
      </c>
      <c r="L120" s="16" t="s">
        <v>212</v>
      </c>
      <c r="M120" s="16" t="s">
        <v>30</v>
      </c>
      <c r="N120" s="17" t="s">
        <v>554</v>
      </c>
      <c r="O120" s="17" t="s">
        <v>555</v>
      </c>
      <c r="P120" s="16" t="s">
        <v>530</v>
      </c>
      <c r="Q120" s="16" t="s">
        <v>34</v>
      </c>
      <c r="R120" s="16" t="s">
        <v>34</v>
      </c>
    </row>
    <row r="121" s="4" customFormat="1" ht="49" customHeight="1" spans="1:18">
      <c r="A121" s="16">
        <v>113</v>
      </c>
      <c r="B121" s="17" t="s">
        <v>556</v>
      </c>
      <c r="C121" s="16" t="s">
        <v>95</v>
      </c>
      <c r="D121" s="16" t="s">
        <v>557</v>
      </c>
      <c r="E121" s="16">
        <f t="shared" si="9"/>
        <v>40</v>
      </c>
      <c r="F121" s="16">
        <v>40</v>
      </c>
      <c r="G121" s="16"/>
      <c r="H121" s="16"/>
      <c r="I121" s="16"/>
      <c r="J121" s="16"/>
      <c r="K121" s="17" t="s">
        <v>558</v>
      </c>
      <c r="L121" s="16" t="s">
        <v>559</v>
      </c>
      <c r="M121" s="16" t="s">
        <v>30</v>
      </c>
      <c r="N121" s="17" t="s">
        <v>374</v>
      </c>
      <c r="O121" s="17" t="s">
        <v>555</v>
      </c>
      <c r="P121" s="16" t="s">
        <v>530</v>
      </c>
      <c r="Q121" s="16" t="s">
        <v>34</v>
      </c>
      <c r="R121" s="16" t="s">
        <v>34</v>
      </c>
    </row>
    <row r="122" s="4" customFormat="1" ht="49" customHeight="1" spans="1:18">
      <c r="A122" s="16">
        <v>114</v>
      </c>
      <c r="B122" s="17" t="s">
        <v>560</v>
      </c>
      <c r="C122" s="16" t="s">
        <v>239</v>
      </c>
      <c r="D122" s="16" t="s">
        <v>561</v>
      </c>
      <c r="E122" s="16">
        <f t="shared" si="9"/>
        <v>110</v>
      </c>
      <c r="F122" s="16"/>
      <c r="G122" s="16"/>
      <c r="H122" s="16">
        <v>110</v>
      </c>
      <c r="I122" s="16"/>
      <c r="J122" s="16"/>
      <c r="K122" s="17" t="s">
        <v>562</v>
      </c>
      <c r="L122" s="16" t="s">
        <v>248</v>
      </c>
      <c r="M122" s="16" t="s">
        <v>249</v>
      </c>
      <c r="N122" s="17" t="s">
        <v>563</v>
      </c>
      <c r="O122" s="17" t="s">
        <v>564</v>
      </c>
      <c r="P122" s="16" t="s">
        <v>530</v>
      </c>
      <c r="Q122" s="16" t="s">
        <v>34</v>
      </c>
      <c r="R122" s="16" t="s">
        <v>34</v>
      </c>
    </row>
    <row r="123" s="4" customFormat="1" ht="49" customHeight="1" spans="1:18">
      <c r="A123" s="16">
        <v>115</v>
      </c>
      <c r="B123" s="17" t="s">
        <v>565</v>
      </c>
      <c r="C123" s="16" t="s">
        <v>215</v>
      </c>
      <c r="D123" s="16" t="s">
        <v>566</v>
      </c>
      <c r="E123" s="16">
        <f t="shared" si="9"/>
        <v>180</v>
      </c>
      <c r="F123" s="16"/>
      <c r="G123" s="16"/>
      <c r="H123" s="16"/>
      <c r="I123" s="16"/>
      <c r="J123" s="16">
        <v>180</v>
      </c>
      <c r="K123" s="17" t="s">
        <v>567</v>
      </c>
      <c r="L123" s="16" t="s">
        <v>568</v>
      </c>
      <c r="M123" s="16" t="s">
        <v>249</v>
      </c>
      <c r="N123" s="17" t="s">
        <v>569</v>
      </c>
      <c r="O123" s="17" t="s">
        <v>570</v>
      </c>
      <c r="P123" s="16" t="s">
        <v>530</v>
      </c>
      <c r="Q123" s="16" t="s">
        <v>34</v>
      </c>
      <c r="R123" s="16" t="s">
        <v>34</v>
      </c>
    </row>
    <row r="124" s="4" customFormat="1" ht="50" customHeight="1" spans="1:18">
      <c r="A124" s="16">
        <v>116</v>
      </c>
      <c r="B124" s="17" t="s">
        <v>571</v>
      </c>
      <c r="C124" s="16" t="s">
        <v>572</v>
      </c>
      <c r="D124" s="16" t="s">
        <v>573</v>
      </c>
      <c r="E124" s="16">
        <f t="shared" si="9"/>
        <v>100</v>
      </c>
      <c r="F124" s="16"/>
      <c r="G124" s="16"/>
      <c r="H124" s="16"/>
      <c r="I124" s="16"/>
      <c r="J124" s="16">
        <v>100</v>
      </c>
      <c r="K124" s="17" t="s">
        <v>574</v>
      </c>
      <c r="L124" s="16" t="s">
        <v>527</v>
      </c>
      <c r="M124" s="16" t="s">
        <v>30</v>
      </c>
      <c r="N124" s="20" t="s">
        <v>528</v>
      </c>
      <c r="O124" s="20" t="s">
        <v>555</v>
      </c>
      <c r="P124" s="16" t="s">
        <v>530</v>
      </c>
      <c r="Q124" s="16" t="s">
        <v>34</v>
      </c>
      <c r="R124" s="16" t="s">
        <v>34</v>
      </c>
    </row>
    <row r="125" s="4" customFormat="1" ht="50" customHeight="1" spans="1:18">
      <c r="A125" s="16">
        <v>117</v>
      </c>
      <c r="B125" s="17" t="s">
        <v>575</v>
      </c>
      <c r="C125" s="16"/>
      <c r="D125" s="16" t="s">
        <v>573</v>
      </c>
      <c r="E125" s="16">
        <f t="shared" si="9"/>
        <v>140</v>
      </c>
      <c r="F125" s="16"/>
      <c r="G125" s="16"/>
      <c r="H125" s="16"/>
      <c r="I125" s="16">
        <v>140</v>
      </c>
      <c r="J125" s="16"/>
      <c r="K125" s="17" t="s">
        <v>576</v>
      </c>
      <c r="L125" s="16" t="s">
        <v>113</v>
      </c>
      <c r="M125" s="16" t="s">
        <v>416</v>
      </c>
      <c r="N125" s="18"/>
      <c r="O125" s="18"/>
      <c r="P125" s="16" t="s">
        <v>530</v>
      </c>
      <c r="Q125" s="16" t="s">
        <v>34</v>
      </c>
      <c r="R125" s="16" t="s">
        <v>34</v>
      </c>
    </row>
    <row r="126" s="4" customFormat="1" ht="50" customHeight="1" spans="1:18">
      <c r="A126" s="16">
        <v>118</v>
      </c>
      <c r="B126" s="17" t="s">
        <v>577</v>
      </c>
      <c r="C126" s="18" t="s">
        <v>578</v>
      </c>
      <c r="D126" s="16" t="s">
        <v>579</v>
      </c>
      <c r="E126" s="16">
        <f t="shared" si="9"/>
        <v>70</v>
      </c>
      <c r="F126" s="16"/>
      <c r="G126" s="16"/>
      <c r="H126" s="16"/>
      <c r="I126" s="16">
        <v>70</v>
      </c>
      <c r="J126" s="16"/>
      <c r="K126" s="17" t="s">
        <v>580</v>
      </c>
      <c r="L126" s="36" t="s">
        <v>581</v>
      </c>
      <c r="M126" s="16" t="s">
        <v>30</v>
      </c>
      <c r="N126" s="37" t="s">
        <v>528</v>
      </c>
      <c r="O126" s="37" t="s">
        <v>582</v>
      </c>
      <c r="P126" s="16" t="s">
        <v>530</v>
      </c>
      <c r="Q126" s="27" t="s">
        <v>34</v>
      </c>
      <c r="R126" s="27" t="s">
        <v>34</v>
      </c>
    </row>
    <row r="127" s="4" customFormat="1" ht="45" customHeight="1" spans="1:18">
      <c r="A127" s="16">
        <v>119</v>
      </c>
      <c r="B127" s="17" t="s">
        <v>583</v>
      </c>
      <c r="C127" s="16" t="s">
        <v>440</v>
      </c>
      <c r="D127" s="16" t="s">
        <v>584</v>
      </c>
      <c r="E127" s="16">
        <f t="shared" si="9"/>
        <v>118</v>
      </c>
      <c r="F127" s="16"/>
      <c r="G127" s="16">
        <v>118</v>
      </c>
      <c r="H127" s="16"/>
      <c r="I127" s="16"/>
      <c r="J127" s="16"/>
      <c r="K127" s="17" t="s">
        <v>585</v>
      </c>
      <c r="L127" s="36" t="s">
        <v>586</v>
      </c>
      <c r="M127" s="16" t="s">
        <v>164</v>
      </c>
      <c r="N127" s="37" t="s">
        <v>587</v>
      </c>
      <c r="O127" s="37" t="s">
        <v>588</v>
      </c>
      <c r="P127" s="16" t="s">
        <v>530</v>
      </c>
      <c r="Q127" s="16" t="s">
        <v>34</v>
      </c>
      <c r="R127" s="16" t="s">
        <v>34</v>
      </c>
    </row>
    <row r="128" s="4" customFormat="1" ht="57" customHeight="1" spans="1:18">
      <c r="A128" s="16">
        <v>120</v>
      </c>
      <c r="B128" s="17" t="s">
        <v>589</v>
      </c>
      <c r="C128" s="16" t="s">
        <v>245</v>
      </c>
      <c r="D128" s="16" t="s">
        <v>573</v>
      </c>
      <c r="E128" s="16">
        <f t="shared" si="9"/>
        <v>100</v>
      </c>
      <c r="F128" s="16"/>
      <c r="G128" s="16"/>
      <c r="H128" s="16">
        <v>100</v>
      </c>
      <c r="I128" s="16"/>
      <c r="J128" s="16"/>
      <c r="K128" s="17" t="s">
        <v>590</v>
      </c>
      <c r="L128" s="36" t="s">
        <v>591</v>
      </c>
      <c r="M128" s="16" t="s">
        <v>164</v>
      </c>
      <c r="N128" s="37" t="s">
        <v>587</v>
      </c>
      <c r="O128" s="37" t="s">
        <v>592</v>
      </c>
      <c r="P128" s="16" t="s">
        <v>530</v>
      </c>
      <c r="Q128" s="16" t="s">
        <v>34</v>
      </c>
      <c r="R128" s="16" t="s">
        <v>34</v>
      </c>
    </row>
    <row r="129" s="4" customFormat="1" ht="57" customHeight="1" spans="1:18">
      <c r="A129" s="16">
        <v>121</v>
      </c>
      <c r="B129" s="17" t="s">
        <v>593</v>
      </c>
      <c r="C129" s="16" t="s">
        <v>530</v>
      </c>
      <c r="D129" s="16" t="s">
        <v>27</v>
      </c>
      <c r="E129" s="16">
        <f t="shared" si="9"/>
        <v>1100</v>
      </c>
      <c r="F129" s="16"/>
      <c r="G129" s="16">
        <v>300</v>
      </c>
      <c r="H129" s="16"/>
      <c r="I129" s="16">
        <v>300</v>
      </c>
      <c r="J129" s="16">
        <v>500</v>
      </c>
      <c r="K129" s="17" t="s">
        <v>594</v>
      </c>
      <c r="L129" s="25" t="s">
        <v>595</v>
      </c>
      <c r="M129" s="26" t="s">
        <v>596</v>
      </c>
      <c r="N129" s="25" t="s">
        <v>597</v>
      </c>
      <c r="O129" s="17" t="s">
        <v>598</v>
      </c>
      <c r="P129" s="16" t="s">
        <v>530</v>
      </c>
      <c r="Q129" s="27" t="s">
        <v>34</v>
      </c>
      <c r="R129" s="27" t="s">
        <v>34</v>
      </c>
    </row>
    <row r="130" s="5" customFormat="1" ht="38" customHeight="1" spans="1:18">
      <c r="A130" s="38" t="s">
        <v>599</v>
      </c>
      <c r="B130" s="39" t="s">
        <v>600</v>
      </c>
      <c r="C130" s="38"/>
      <c r="D130" s="38"/>
      <c r="E130" s="38">
        <f t="shared" ref="E130:J130" si="10">SUM(E131:E171)</f>
        <v>3804</v>
      </c>
      <c r="F130" s="38">
        <f t="shared" si="10"/>
        <v>2350</v>
      </c>
      <c r="G130" s="38">
        <f t="shared" si="10"/>
        <v>700</v>
      </c>
      <c r="H130" s="38">
        <f t="shared" si="10"/>
        <v>354</v>
      </c>
      <c r="I130" s="38">
        <f t="shared" si="10"/>
        <v>0</v>
      </c>
      <c r="J130" s="38">
        <f t="shared" si="10"/>
        <v>400</v>
      </c>
      <c r="K130" s="39"/>
      <c r="L130" s="38"/>
      <c r="M130" s="38"/>
      <c r="N130" s="44"/>
      <c r="O130" s="44"/>
      <c r="P130" s="38"/>
      <c r="Q130" s="38"/>
      <c r="R130" s="38"/>
    </row>
    <row r="131" s="4" customFormat="1" ht="45" customHeight="1" spans="1:18">
      <c r="A131" s="16">
        <v>122</v>
      </c>
      <c r="B131" s="17" t="s">
        <v>601</v>
      </c>
      <c r="C131" s="16" t="s">
        <v>337</v>
      </c>
      <c r="D131" s="16" t="s">
        <v>269</v>
      </c>
      <c r="E131" s="16">
        <f t="shared" ref="E131:E168" si="11">SUM(F131:J131)</f>
        <v>100</v>
      </c>
      <c r="F131" s="16">
        <v>100</v>
      </c>
      <c r="G131" s="16"/>
      <c r="H131" s="16"/>
      <c r="I131" s="16"/>
      <c r="J131" s="16"/>
      <c r="K131" s="17" t="s">
        <v>602</v>
      </c>
      <c r="L131" s="16" t="s">
        <v>603</v>
      </c>
      <c r="M131" s="16" t="s">
        <v>30</v>
      </c>
      <c r="N131" s="17" t="s">
        <v>340</v>
      </c>
      <c r="O131" s="18" t="s">
        <v>604</v>
      </c>
      <c r="P131" s="16" t="s">
        <v>605</v>
      </c>
      <c r="Q131" s="16" t="s">
        <v>34</v>
      </c>
      <c r="R131" s="16" t="s">
        <v>34</v>
      </c>
    </row>
    <row r="132" s="4" customFormat="1" ht="45" customHeight="1" spans="1:18">
      <c r="A132" s="16">
        <v>123</v>
      </c>
      <c r="B132" s="17" t="s">
        <v>606</v>
      </c>
      <c r="C132" s="16" t="s">
        <v>83</v>
      </c>
      <c r="D132" s="16" t="s">
        <v>84</v>
      </c>
      <c r="E132" s="16">
        <f t="shared" si="11"/>
        <v>100</v>
      </c>
      <c r="F132" s="16">
        <v>100</v>
      </c>
      <c r="G132" s="16"/>
      <c r="H132" s="16"/>
      <c r="I132" s="16"/>
      <c r="J132" s="16"/>
      <c r="K132" s="17" t="s">
        <v>607</v>
      </c>
      <c r="L132" s="16" t="s">
        <v>603</v>
      </c>
      <c r="M132" s="16" t="s">
        <v>30</v>
      </c>
      <c r="N132" s="31" t="s">
        <v>608</v>
      </c>
      <c r="O132" s="18" t="s">
        <v>604</v>
      </c>
      <c r="P132" s="16" t="s">
        <v>605</v>
      </c>
      <c r="Q132" s="16" t="s">
        <v>34</v>
      </c>
      <c r="R132" s="16" t="s">
        <v>34</v>
      </c>
    </row>
    <row r="133" s="4" customFormat="1" ht="38" customHeight="1" spans="1:18">
      <c r="A133" s="16">
        <v>124</v>
      </c>
      <c r="B133" s="17" t="s">
        <v>609</v>
      </c>
      <c r="C133" s="20" t="s">
        <v>524</v>
      </c>
      <c r="D133" s="20" t="s">
        <v>525</v>
      </c>
      <c r="E133" s="16">
        <f t="shared" si="11"/>
        <v>100</v>
      </c>
      <c r="F133" s="16">
        <v>100</v>
      </c>
      <c r="G133" s="16"/>
      <c r="H133" s="16"/>
      <c r="I133" s="16"/>
      <c r="J133" s="16"/>
      <c r="K133" s="20" t="s">
        <v>610</v>
      </c>
      <c r="L133" s="16" t="s">
        <v>603</v>
      </c>
      <c r="M133" s="16" t="s">
        <v>30</v>
      </c>
      <c r="N133" s="31" t="s">
        <v>611</v>
      </c>
      <c r="O133" s="18" t="s">
        <v>604</v>
      </c>
      <c r="P133" s="16" t="s">
        <v>605</v>
      </c>
      <c r="Q133" s="16" t="s">
        <v>34</v>
      </c>
      <c r="R133" s="16" t="s">
        <v>34</v>
      </c>
    </row>
    <row r="134" s="4" customFormat="1" ht="38" customHeight="1" spans="1:18">
      <c r="A134" s="16">
        <v>125</v>
      </c>
      <c r="B134" s="17" t="s">
        <v>612</v>
      </c>
      <c r="C134" s="18"/>
      <c r="D134" s="21"/>
      <c r="E134" s="16">
        <f t="shared" si="11"/>
        <v>100</v>
      </c>
      <c r="F134" s="16">
        <v>100</v>
      </c>
      <c r="G134" s="16"/>
      <c r="H134" s="16"/>
      <c r="I134" s="16"/>
      <c r="J134" s="16"/>
      <c r="K134" s="21"/>
      <c r="L134" s="16" t="s">
        <v>603</v>
      </c>
      <c r="M134" s="16" t="s">
        <v>30</v>
      </c>
      <c r="N134" s="31" t="s">
        <v>76</v>
      </c>
      <c r="O134" s="18" t="s">
        <v>604</v>
      </c>
      <c r="P134" s="16" t="s">
        <v>605</v>
      </c>
      <c r="Q134" s="16" t="s">
        <v>34</v>
      </c>
      <c r="R134" s="16" t="s">
        <v>34</v>
      </c>
    </row>
    <row r="135" s="4" customFormat="1" ht="48" customHeight="1" spans="1:18">
      <c r="A135" s="16">
        <v>126</v>
      </c>
      <c r="B135" s="17" t="s">
        <v>613</v>
      </c>
      <c r="C135" s="16" t="s">
        <v>545</v>
      </c>
      <c r="D135" s="16" t="s">
        <v>111</v>
      </c>
      <c r="E135" s="16">
        <f t="shared" si="11"/>
        <v>100</v>
      </c>
      <c r="F135" s="16">
        <v>100</v>
      </c>
      <c r="G135" s="16"/>
      <c r="H135" s="16"/>
      <c r="I135" s="16"/>
      <c r="J135" s="16"/>
      <c r="K135" s="17" t="s">
        <v>614</v>
      </c>
      <c r="L135" s="16" t="s">
        <v>603</v>
      </c>
      <c r="M135" s="16" t="s">
        <v>30</v>
      </c>
      <c r="N135" s="31" t="s">
        <v>615</v>
      </c>
      <c r="O135" s="18" t="s">
        <v>604</v>
      </c>
      <c r="P135" s="16" t="s">
        <v>605</v>
      </c>
      <c r="Q135" s="14" t="s">
        <v>34</v>
      </c>
      <c r="R135" s="14" t="s">
        <v>34</v>
      </c>
    </row>
    <row r="136" s="4" customFormat="1" ht="48" customHeight="1" spans="1:18">
      <c r="A136" s="16">
        <v>127</v>
      </c>
      <c r="B136" s="17" t="s">
        <v>616</v>
      </c>
      <c r="C136" s="16" t="s">
        <v>73</v>
      </c>
      <c r="D136" s="20" t="s">
        <v>111</v>
      </c>
      <c r="E136" s="16">
        <f t="shared" si="11"/>
        <v>100</v>
      </c>
      <c r="F136" s="16">
        <v>100</v>
      </c>
      <c r="G136" s="16"/>
      <c r="H136" s="16"/>
      <c r="I136" s="16"/>
      <c r="J136" s="16"/>
      <c r="K136" s="19" t="s">
        <v>617</v>
      </c>
      <c r="L136" s="16" t="s">
        <v>603</v>
      </c>
      <c r="M136" s="16" t="s">
        <v>30</v>
      </c>
      <c r="N136" s="31" t="s">
        <v>76</v>
      </c>
      <c r="O136" s="18" t="s">
        <v>604</v>
      </c>
      <c r="P136" s="16" t="s">
        <v>605</v>
      </c>
      <c r="Q136" s="16" t="s">
        <v>34</v>
      </c>
      <c r="R136" s="16" t="s">
        <v>34</v>
      </c>
    </row>
    <row r="137" s="4" customFormat="1" ht="48" customHeight="1" spans="1:18">
      <c r="A137" s="16">
        <v>128</v>
      </c>
      <c r="B137" s="17" t="s">
        <v>618</v>
      </c>
      <c r="C137" s="16" t="s">
        <v>83</v>
      </c>
      <c r="D137" s="21"/>
      <c r="E137" s="16">
        <f t="shared" si="11"/>
        <v>100</v>
      </c>
      <c r="F137" s="16">
        <v>100</v>
      </c>
      <c r="G137" s="16"/>
      <c r="H137" s="16"/>
      <c r="I137" s="16"/>
      <c r="J137" s="16"/>
      <c r="K137" s="32"/>
      <c r="L137" s="16" t="s">
        <v>603</v>
      </c>
      <c r="M137" s="16" t="s">
        <v>30</v>
      </c>
      <c r="N137" s="31" t="s">
        <v>608</v>
      </c>
      <c r="O137" s="18" t="s">
        <v>604</v>
      </c>
      <c r="P137" s="16" t="s">
        <v>605</v>
      </c>
      <c r="Q137" s="16" t="s">
        <v>34</v>
      </c>
      <c r="R137" s="16" t="s">
        <v>34</v>
      </c>
    </row>
    <row r="138" s="4" customFormat="1" ht="47" customHeight="1" spans="1:18">
      <c r="A138" s="16">
        <v>129</v>
      </c>
      <c r="B138" s="17" t="s">
        <v>619</v>
      </c>
      <c r="C138" s="16" t="s">
        <v>99</v>
      </c>
      <c r="D138" s="21"/>
      <c r="E138" s="16">
        <f t="shared" si="11"/>
        <v>100</v>
      </c>
      <c r="F138" s="16">
        <v>100</v>
      </c>
      <c r="G138" s="16"/>
      <c r="H138" s="16"/>
      <c r="I138" s="16"/>
      <c r="J138" s="16"/>
      <c r="K138" s="32"/>
      <c r="L138" s="16" t="s">
        <v>603</v>
      </c>
      <c r="M138" s="16" t="s">
        <v>30</v>
      </c>
      <c r="N138" s="31" t="s">
        <v>620</v>
      </c>
      <c r="O138" s="18" t="s">
        <v>604</v>
      </c>
      <c r="P138" s="16" t="s">
        <v>605</v>
      </c>
      <c r="Q138" s="16" t="s">
        <v>34</v>
      </c>
      <c r="R138" s="16" t="s">
        <v>34</v>
      </c>
    </row>
    <row r="139" s="4" customFormat="1" ht="48" customHeight="1" spans="1:18">
      <c r="A139" s="16">
        <v>130</v>
      </c>
      <c r="B139" s="17" t="s">
        <v>621</v>
      </c>
      <c r="C139" s="16" t="s">
        <v>110</v>
      </c>
      <c r="D139" s="18"/>
      <c r="E139" s="16">
        <f t="shared" si="11"/>
        <v>100</v>
      </c>
      <c r="F139" s="16">
        <v>100</v>
      </c>
      <c r="G139" s="16"/>
      <c r="H139" s="16"/>
      <c r="I139" s="16"/>
      <c r="J139" s="16"/>
      <c r="K139" s="31"/>
      <c r="L139" s="16" t="s">
        <v>603</v>
      </c>
      <c r="M139" s="16" t="s">
        <v>30</v>
      </c>
      <c r="N139" s="31" t="s">
        <v>382</v>
      </c>
      <c r="O139" s="18" t="s">
        <v>604</v>
      </c>
      <c r="P139" s="16" t="s">
        <v>605</v>
      </c>
      <c r="Q139" s="16" t="s">
        <v>34</v>
      </c>
      <c r="R139" s="16" t="s">
        <v>34</v>
      </c>
    </row>
    <row r="140" s="4" customFormat="1" ht="47" customHeight="1" spans="1:18">
      <c r="A140" s="16">
        <v>131</v>
      </c>
      <c r="B140" s="17" t="s">
        <v>622</v>
      </c>
      <c r="C140" s="16" t="s">
        <v>105</v>
      </c>
      <c r="D140" s="20" t="s">
        <v>111</v>
      </c>
      <c r="E140" s="16">
        <f t="shared" si="11"/>
        <v>100</v>
      </c>
      <c r="F140" s="16">
        <v>100</v>
      </c>
      <c r="G140" s="16"/>
      <c r="H140" s="16"/>
      <c r="I140" s="16"/>
      <c r="J140" s="16"/>
      <c r="K140" s="19" t="s">
        <v>623</v>
      </c>
      <c r="L140" s="16" t="s">
        <v>603</v>
      </c>
      <c r="M140" s="16" t="s">
        <v>30</v>
      </c>
      <c r="N140" s="31" t="s">
        <v>61</v>
      </c>
      <c r="O140" s="18" t="s">
        <v>604</v>
      </c>
      <c r="P140" s="16" t="s">
        <v>605</v>
      </c>
      <c r="Q140" s="16" t="s">
        <v>34</v>
      </c>
      <c r="R140" s="16" t="s">
        <v>34</v>
      </c>
    </row>
    <row r="141" s="4" customFormat="1" ht="48" customHeight="1" spans="1:18">
      <c r="A141" s="16">
        <v>132</v>
      </c>
      <c r="B141" s="17" t="s">
        <v>624</v>
      </c>
      <c r="C141" s="16" t="s">
        <v>625</v>
      </c>
      <c r="D141" s="18"/>
      <c r="E141" s="16">
        <f t="shared" si="11"/>
        <v>100</v>
      </c>
      <c r="F141" s="16">
        <v>100</v>
      </c>
      <c r="G141" s="16"/>
      <c r="H141" s="16"/>
      <c r="I141" s="16"/>
      <c r="J141" s="16"/>
      <c r="K141" s="31"/>
      <c r="L141" s="16" t="s">
        <v>603</v>
      </c>
      <c r="M141" s="16" t="s">
        <v>30</v>
      </c>
      <c r="N141" s="31" t="s">
        <v>626</v>
      </c>
      <c r="O141" s="18" t="s">
        <v>604</v>
      </c>
      <c r="P141" s="16" t="s">
        <v>605</v>
      </c>
      <c r="Q141" s="16" t="s">
        <v>34</v>
      </c>
      <c r="R141" s="16" t="s">
        <v>34</v>
      </c>
    </row>
    <row r="142" s="4" customFormat="1" ht="38" customHeight="1" spans="1:18">
      <c r="A142" s="16">
        <v>133</v>
      </c>
      <c r="B142" s="17" t="s">
        <v>627</v>
      </c>
      <c r="C142" s="20" t="s">
        <v>628</v>
      </c>
      <c r="D142" s="20" t="s">
        <v>111</v>
      </c>
      <c r="E142" s="16">
        <f t="shared" si="11"/>
        <v>100</v>
      </c>
      <c r="F142" s="16">
        <v>100</v>
      </c>
      <c r="G142" s="16"/>
      <c r="H142" s="16"/>
      <c r="I142" s="16"/>
      <c r="J142" s="16"/>
      <c r="K142" s="19" t="s">
        <v>629</v>
      </c>
      <c r="L142" s="16" t="s">
        <v>603</v>
      </c>
      <c r="M142" s="16" t="s">
        <v>30</v>
      </c>
      <c r="N142" s="31" t="s">
        <v>611</v>
      </c>
      <c r="O142" s="18" t="s">
        <v>604</v>
      </c>
      <c r="P142" s="16" t="s">
        <v>605</v>
      </c>
      <c r="Q142" s="16" t="s">
        <v>34</v>
      </c>
      <c r="R142" s="16" t="s">
        <v>34</v>
      </c>
    </row>
    <row r="143" s="4" customFormat="1" ht="38" customHeight="1" spans="1:18">
      <c r="A143" s="16">
        <v>134</v>
      </c>
      <c r="B143" s="17" t="s">
        <v>630</v>
      </c>
      <c r="C143" s="18"/>
      <c r="D143" s="21"/>
      <c r="E143" s="16">
        <f t="shared" si="11"/>
        <v>100</v>
      </c>
      <c r="F143" s="16">
        <v>100</v>
      </c>
      <c r="G143" s="16"/>
      <c r="H143" s="16"/>
      <c r="I143" s="16"/>
      <c r="J143" s="16"/>
      <c r="K143" s="32"/>
      <c r="L143" s="16" t="s">
        <v>603</v>
      </c>
      <c r="M143" s="16" t="s">
        <v>30</v>
      </c>
      <c r="N143" s="31" t="s">
        <v>61</v>
      </c>
      <c r="O143" s="18" t="s">
        <v>604</v>
      </c>
      <c r="P143" s="16" t="s">
        <v>605</v>
      </c>
      <c r="Q143" s="16" t="s">
        <v>34</v>
      </c>
      <c r="R143" s="16" t="s">
        <v>34</v>
      </c>
    </row>
    <row r="144" s="4" customFormat="1" ht="46" customHeight="1" spans="1:18">
      <c r="A144" s="16">
        <v>135</v>
      </c>
      <c r="B144" s="17" t="s">
        <v>631</v>
      </c>
      <c r="C144" s="16" t="s">
        <v>110</v>
      </c>
      <c r="D144" s="18"/>
      <c r="E144" s="16">
        <f t="shared" si="11"/>
        <v>100</v>
      </c>
      <c r="F144" s="16">
        <v>100</v>
      </c>
      <c r="G144" s="16"/>
      <c r="H144" s="16"/>
      <c r="I144" s="16"/>
      <c r="J144" s="16"/>
      <c r="K144" s="31"/>
      <c r="L144" s="16" t="s">
        <v>603</v>
      </c>
      <c r="M144" s="16" t="s">
        <v>30</v>
      </c>
      <c r="N144" s="31" t="s">
        <v>382</v>
      </c>
      <c r="O144" s="18" t="s">
        <v>604</v>
      </c>
      <c r="P144" s="16" t="s">
        <v>605</v>
      </c>
      <c r="Q144" s="16" t="s">
        <v>34</v>
      </c>
      <c r="R144" s="16" t="s">
        <v>34</v>
      </c>
    </row>
    <row r="145" s="4" customFormat="1" ht="38" customHeight="1" spans="1:18">
      <c r="A145" s="16">
        <v>136</v>
      </c>
      <c r="B145" s="17" t="s">
        <v>632</v>
      </c>
      <c r="C145" s="20" t="s">
        <v>136</v>
      </c>
      <c r="D145" s="20" t="s">
        <v>137</v>
      </c>
      <c r="E145" s="16">
        <f t="shared" si="11"/>
        <v>100</v>
      </c>
      <c r="F145" s="16"/>
      <c r="G145" s="16"/>
      <c r="H145" s="16"/>
      <c r="I145" s="16"/>
      <c r="J145" s="16">
        <v>100</v>
      </c>
      <c r="K145" s="19" t="s">
        <v>633</v>
      </c>
      <c r="L145" s="16" t="s">
        <v>603</v>
      </c>
      <c r="M145" s="16" t="s">
        <v>30</v>
      </c>
      <c r="N145" s="31" t="s">
        <v>634</v>
      </c>
      <c r="O145" s="18" t="s">
        <v>604</v>
      </c>
      <c r="P145" s="16" t="s">
        <v>605</v>
      </c>
      <c r="Q145" s="16" t="s">
        <v>34</v>
      </c>
      <c r="R145" s="16" t="s">
        <v>34</v>
      </c>
    </row>
    <row r="146" s="4" customFormat="1" ht="38" customHeight="1" spans="1:18">
      <c r="A146" s="16">
        <v>137</v>
      </c>
      <c r="B146" s="17" t="s">
        <v>635</v>
      </c>
      <c r="C146" s="18"/>
      <c r="D146" s="18"/>
      <c r="E146" s="16">
        <f t="shared" si="11"/>
        <v>100</v>
      </c>
      <c r="F146" s="16"/>
      <c r="G146" s="16"/>
      <c r="H146" s="16"/>
      <c r="I146" s="16"/>
      <c r="J146" s="16">
        <v>100</v>
      </c>
      <c r="K146" s="31"/>
      <c r="L146" s="16" t="s">
        <v>603</v>
      </c>
      <c r="M146" s="16" t="s">
        <v>30</v>
      </c>
      <c r="N146" s="31" t="s">
        <v>634</v>
      </c>
      <c r="O146" s="18" t="s">
        <v>604</v>
      </c>
      <c r="P146" s="16" t="s">
        <v>605</v>
      </c>
      <c r="Q146" s="16" t="s">
        <v>34</v>
      </c>
      <c r="R146" s="16" t="s">
        <v>34</v>
      </c>
    </row>
    <row r="147" s="4" customFormat="1" ht="46" customHeight="1" spans="1:18">
      <c r="A147" s="16">
        <v>138</v>
      </c>
      <c r="B147" s="17" t="s">
        <v>636</v>
      </c>
      <c r="C147" s="16" t="s">
        <v>157</v>
      </c>
      <c r="D147" s="16" t="s">
        <v>158</v>
      </c>
      <c r="E147" s="16">
        <f t="shared" si="11"/>
        <v>100</v>
      </c>
      <c r="F147" s="16">
        <v>100</v>
      </c>
      <c r="G147" s="16"/>
      <c r="H147" s="16"/>
      <c r="I147" s="16"/>
      <c r="J147" s="16"/>
      <c r="K147" s="17" t="s">
        <v>637</v>
      </c>
      <c r="L147" s="16" t="s">
        <v>603</v>
      </c>
      <c r="M147" s="16" t="s">
        <v>30</v>
      </c>
      <c r="N147" s="31" t="s">
        <v>638</v>
      </c>
      <c r="O147" s="18" t="s">
        <v>604</v>
      </c>
      <c r="P147" s="16" t="s">
        <v>605</v>
      </c>
      <c r="Q147" s="16" t="s">
        <v>34</v>
      </c>
      <c r="R147" s="16" t="s">
        <v>34</v>
      </c>
    </row>
    <row r="148" s="4" customFormat="1" ht="38" customHeight="1" spans="1:18">
      <c r="A148" s="16">
        <v>139</v>
      </c>
      <c r="B148" s="17" t="s">
        <v>639</v>
      </c>
      <c r="C148" s="20" t="s">
        <v>572</v>
      </c>
      <c r="D148" s="20" t="s">
        <v>573</v>
      </c>
      <c r="E148" s="16">
        <f t="shared" si="11"/>
        <v>100</v>
      </c>
      <c r="F148" s="16"/>
      <c r="G148" s="16"/>
      <c r="H148" s="16"/>
      <c r="I148" s="16"/>
      <c r="J148" s="16">
        <v>100</v>
      </c>
      <c r="K148" s="19" t="s">
        <v>640</v>
      </c>
      <c r="L148" s="16" t="s">
        <v>603</v>
      </c>
      <c r="M148" s="16" t="s">
        <v>30</v>
      </c>
      <c r="N148" s="31" t="s">
        <v>641</v>
      </c>
      <c r="O148" s="18" t="s">
        <v>604</v>
      </c>
      <c r="P148" s="16" t="s">
        <v>605</v>
      </c>
      <c r="Q148" s="16" t="s">
        <v>34</v>
      </c>
      <c r="R148" s="16" t="s">
        <v>34</v>
      </c>
    </row>
    <row r="149" s="4" customFormat="1" ht="38" customHeight="1" spans="1:18">
      <c r="A149" s="16">
        <v>140</v>
      </c>
      <c r="B149" s="17" t="s">
        <v>642</v>
      </c>
      <c r="C149" s="18"/>
      <c r="D149" s="18"/>
      <c r="E149" s="16">
        <f t="shared" si="11"/>
        <v>100</v>
      </c>
      <c r="F149" s="16"/>
      <c r="G149" s="16"/>
      <c r="H149" s="16"/>
      <c r="I149" s="16"/>
      <c r="J149" s="16">
        <v>100</v>
      </c>
      <c r="K149" s="31"/>
      <c r="L149" s="16" t="s">
        <v>603</v>
      </c>
      <c r="M149" s="16" t="s">
        <v>30</v>
      </c>
      <c r="N149" s="31" t="s">
        <v>382</v>
      </c>
      <c r="O149" s="18" t="s">
        <v>604</v>
      </c>
      <c r="P149" s="16" t="s">
        <v>605</v>
      </c>
      <c r="Q149" s="16" t="s">
        <v>34</v>
      </c>
      <c r="R149" s="16" t="s">
        <v>34</v>
      </c>
    </row>
    <row r="150" s="4" customFormat="1" ht="31" customHeight="1" spans="1:18">
      <c r="A150" s="16">
        <v>141</v>
      </c>
      <c r="B150" s="17" t="s">
        <v>643</v>
      </c>
      <c r="C150" s="16" t="s">
        <v>183</v>
      </c>
      <c r="D150" s="16" t="s">
        <v>190</v>
      </c>
      <c r="E150" s="16">
        <f t="shared" si="11"/>
        <v>100</v>
      </c>
      <c r="F150" s="16"/>
      <c r="G150" s="16"/>
      <c r="H150" s="16">
        <v>100</v>
      </c>
      <c r="I150" s="16"/>
      <c r="J150" s="16"/>
      <c r="K150" s="17" t="s">
        <v>644</v>
      </c>
      <c r="L150" s="16" t="s">
        <v>603</v>
      </c>
      <c r="M150" s="16" t="s">
        <v>193</v>
      </c>
      <c r="N150" s="17" t="s">
        <v>645</v>
      </c>
      <c r="O150" s="17" t="s">
        <v>646</v>
      </c>
      <c r="P150" s="16" t="s">
        <v>605</v>
      </c>
      <c r="Q150" s="16" t="s">
        <v>34</v>
      </c>
      <c r="R150" s="16" t="s">
        <v>34</v>
      </c>
    </row>
    <row r="151" s="4" customFormat="1" ht="31" customHeight="1" spans="1:18">
      <c r="A151" s="16">
        <v>142</v>
      </c>
      <c r="B151" s="17" t="s">
        <v>647</v>
      </c>
      <c r="C151" s="20" t="s">
        <v>347</v>
      </c>
      <c r="D151" s="20" t="s">
        <v>648</v>
      </c>
      <c r="E151" s="16">
        <f t="shared" si="11"/>
        <v>100</v>
      </c>
      <c r="F151" s="16"/>
      <c r="G151" s="16">
        <v>100</v>
      </c>
      <c r="H151" s="16"/>
      <c r="I151" s="16"/>
      <c r="J151" s="16"/>
      <c r="K151" s="19" t="s">
        <v>649</v>
      </c>
      <c r="L151" s="16" t="s">
        <v>603</v>
      </c>
      <c r="M151" s="16" t="s">
        <v>193</v>
      </c>
      <c r="N151" s="17" t="s">
        <v>650</v>
      </c>
      <c r="O151" s="17" t="s">
        <v>646</v>
      </c>
      <c r="P151" s="16" t="s">
        <v>605</v>
      </c>
      <c r="Q151" s="16" t="s">
        <v>34</v>
      </c>
      <c r="R151" s="14" t="s">
        <v>34</v>
      </c>
    </row>
    <row r="152" s="4" customFormat="1" ht="31" customHeight="1" spans="1:18">
      <c r="A152" s="16">
        <v>143</v>
      </c>
      <c r="B152" s="17" t="s">
        <v>651</v>
      </c>
      <c r="C152" s="21"/>
      <c r="D152" s="21"/>
      <c r="E152" s="16">
        <f t="shared" si="11"/>
        <v>100</v>
      </c>
      <c r="F152" s="16"/>
      <c r="G152" s="16">
        <v>100</v>
      </c>
      <c r="H152" s="16"/>
      <c r="I152" s="16"/>
      <c r="J152" s="16"/>
      <c r="K152" s="32"/>
      <c r="L152" s="16" t="s">
        <v>603</v>
      </c>
      <c r="M152" s="16" t="s">
        <v>193</v>
      </c>
      <c r="N152" s="17" t="s">
        <v>650</v>
      </c>
      <c r="O152" s="17" t="s">
        <v>646</v>
      </c>
      <c r="P152" s="16" t="s">
        <v>605</v>
      </c>
      <c r="Q152" s="16" t="s">
        <v>34</v>
      </c>
      <c r="R152" s="14" t="s">
        <v>34</v>
      </c>
    </row>
    <row r="153" s="4" customFormat="1" ht="31" customHeight="1" spans="1:18">
      <c r="A153" s="16">
        <v>144</v>
      </c>
      <c r="B153" s="17" t="s">
        <v>652</v>
      </c>
      <c r="C153" s="18"/>
      <c r="D153" s="18"/>
      <c r="E153" s="16">
        <f t="shared" si="11"/>
        <v>100</v>
      </c>
      <c r="F153" s="16"/>
      <c r="G153" s="16">
        <v>100</v>
      </c>
      <c r="H153" s="16"/>
      <c r="I153" s="16"/>
      <c r="J153" s="16"/>
      <c r="K153" s="31"/>
      <c r="L153" s="16" t="s">
        <v>603</v>
      </c>
      <c r="M153" s="16" t="s">
        <v>193</v>
      </c>
      <c r="N153" s="17" t="s">
        <v>650</v>
      </c>
      <c r="O153" s="17" t="s">
        <v>646</v>
      </c>
      <c r="P153" s="16" t="s">
        <v>605</v>
      </c>
      <c r="Q153" s="16" t="s">
        <v>34</v>
      </c>
      <c r="R153" s="14" t="s">
        <v>34</v>
      </c>
    </row>
    <row r="154" s="4" customFormat="1" ht="31" customHeight="1" spans="1:18">
      <c r="A154" s="16">
        <v>145</v>
      </c>
      <c r="B154" s="17" t="s">
        <v>653</v>
      </c>
      <c r="C154" s="20" t="s">
        <v>68</v>
      </c>
      <c r="D154" s="20" t="s">
        <v>654</v>
      </c>
      <c r="E154" s="16">
        <f t="shared" si="11"/>
        <v>100</v>
      </c>
      <c r="F154" s="16"/>
      <c r="G154" s="16">
        <v>100</v>
      </c>
      <c r="H154" s="16"/>
      <c r="I154" s="16"/>
      <c r="J154" s="16"/>
      <c r="K154" s="19" t="s">
        <v>655</v>
      </c>
      <c r="L154" s="16" t="s">
        <v>603</v>
      </c>
      <c r="M154" s="16" t="s">
        <v>193</v>
      </c>
      <c r="N154" s="17" t="s">
        <v>528</v>
      </c>
      <c r="O154" s="17" t="s">
        <v>646</v>
      </c>
      <c r="P154" s="16" t="s">
        <v>605</v>
      </c>
      <c r="Q154" s="14" t="s">
        <v>34</v>
      </c>
      <c r="R154" s="14" t="s">
        <v>34</v>
      </c>
    </row>
    <row r="155" s="4" customFormat="1" ht="31" customHeight="1" spans="1:18">
      <c r="A155" s="16">
        <v>146</v>
      </c>
      <c r="B155" s="17" t="s">
        <v>656</v>
      </c>
      <c r="C155" s="18"/>
      <c r="D155" s="18"/>
      <c r="E155" s="16">
        <f t="shared" si="11"/>
        <v>100</v>
      </c>
      <c r="F155" s="16"/>
      <c r="G155" s="16">
        <v>100</v>
      </c>
      <c r="H155" s="16"/>
      <c r="I155" s="16"/>
      <c r="J155" s="16"/>
      <c r="K155" s="31"/>
      <c r="L155" s="16" t="s">
        <v>603</v>
      </c>
      <c r="M155" s="16" t="s">
        <v>193</v>
      </c>
      <c r="N155" s="45" t="s">
        <v>657</v>
      </c>
      <c r="O155" s="17" t="s">
        <v>646</v>
      </c>
      <c r="P155" s="16" t="s">
        <v>605</v>
      </c>
      <c r="Q155" s="14" t="s">
        <v>34</v>
      </c>
      <c r="R155" s="14" t="s">
        <v>34</v>
      </c>
    </row>
    <row r="156" s="4" customFormat="1" ht="31" customHeight="1" spans="1:18">
      <c r="A156" s="16">
        <v>147</v>
      </c>
      <c r="B156" s="17" t="s">
        <v>658</v>
      </c>
      <c r="C156" s="21" t="s">
        <v>538</v>
      </c>
      <c r="D156" s="21" t="s">
        <v>659</v>
      </c>
      <c r="E156" s="16">
        <f t="shared" si="11"/>
        <v>100</v>
      </c>
      <c r="F156" s="16"/>
      <c r="G156" s="16">
        <v>100</v>
      </c>
      <c r="H156" s="16"/>
      <c r="I156" s="16"/>
      <c r="J156" s="16"/>
      <c r="K156" s="17" t="s">
        <v>660</v>
      </c>
      <c r="L156" s="16" t="s">
        <v>661</v>
      </c>
      <c r="M156" s="16" t="s">
        <v>193</v>
      </c>
      <c r="N156" s="17" t="s">
        <v>76</v>
      </c>
      <c r="O156" s="17" t="s">
        <v>646</v>
      </c>
      <c r="P156" s="16" t="s">
        <v>605</v>
      </c>
      <c r="Q156" s="16" t="s">
        <v>34</v>
      </c>
      <c r="R156" s="16" t="s">
        <v>149</v>
      </c>
    </row>
    <row r="157" s="4" customFormat="1" ht="31" customHeight="1" spans="1:18">
      <c r="A157" s="16">
        <v>148</v>
      </c>
      <c r="B157" s="17" t="s">
        <v>662</v>
      </c>
      <c r="C157" s="21"/>
      <c r="D157" s="21"/>
      <c r="E157" s="16">
        <f t="shared" si="11"/>
        <v>50</v>
      </c>
      <c r="F157" s="16"/>
      <c r="G157" s="16">
        <v>50</v>
      </c>
      <c r="H157" s="16"/>
      <c r="I157" s="16"/>
      <c r="J157" s="16"/>
      <c r="K157" s="19" t="s">
        <v>663</v>
      </c>
      <c r="L157" s="16" t="s">
        <v>664</v>
      </c>
      <c r="M157" s="16" t="s">
        <v>193</v>
      </c>
      <c r="N157" s="17" t="s">
        <v>611</v>
      </c>
      <c r="O157" s="17" t="s">
        <v>646</v>
      </c>
      <c r="P157" s="16" t="s">
        <v>605</v>
      </c>
      <c r="Q157" s="16" t="s">
        <v>34</v>
      </c>
      <c r="R157" s="16" t="s">
        <v>149</v>
      </c>
    </row>
    <row r="158" s="4" customFormat="1" ht="31" customHeight="1" spans="1:18">
      <c r="A158" s="16">
        <v>149</v>
      </c>
      <c r="B158" s="17" t="s">
        <v>665</v>
      </c>
      <c r="C158" s="18"/>
      <c r="D158" s="18"/>
      <c r="E158" s="16">
        <f t="shared" si="11"/>
        <v>50</v>
      </c>
      <c r="F158" s="16"/>
      <c r="G158" s="16">
        <v>50</v>
      </c>
      <c r="H158" s="16"/>
      <c r="I158" s="16"/>
      <c r="J158" s="16"/>
      <c r="K158" s="31"/>
      <c r="L158" s="16" t="s">
        <v>664</v>
      </c>
      <c r="M158" s="16" t="s">
        <v>193</v>
      </c>
      <c r="N158" s="17" t="s">
        <v>147</v>
      </c>
      <c r="O158" s="17" t="s">
        <v>646</v>
      </c>
      <c r="P158" s="16" t="s">
        <v>605</v>
      </c>
      <c r="Q158" s="16" t="s">
        <v>34</v>
      </c>
      <c r="R158" s="16" t="s">
        <v>149</v>
      </c>
    </row>
    <row r="159" s="4" customFormat="1" ht="31" customHeight="1" spans="1:18">
      <c r="A159" s="16">
        <v>150</v>
      </c>
      <c r="B159" s="17" t="s">
        <v>666</v>
      </c>
      <c r="C159" s="20" t="s">
        <v>215</v>
      </c>
      <c r="D159" s="16" t="s">
        <v>667</v>
      </c>
      <c r="E159" s="16">
        <f t="shared" si="11"/>
        <v>32</v>
      </c>
      <c r="F159" s="16"/>
      <c r="G159" s="16"/>
      <c r="H159" s="16">
        <v>32</v>
      </c>
      <c r="I159" s="16"/>
      <c r="J159" s="16"/>
      <c r="K159" s="17" t="s">
        <v>668</v>
      </c>
      <c r="L159" s="16" t="s">
        <v>669</v>
      </c>
      <c r="M159" s="16" t="s">
        <v>249</v>
      </c>
      <c r="N159" s="17" t="s">
        <v>340</v>
      </c>
      <c r="O159" s="19" t="s">
        <v>670</v>
      </c>
      <c r="P159" s="16" t="s">
        <v>605</v>
      </c>
      <c r="Q159" s="16" t="s">
        <v>34</v>
      </c>
      <c r="R159" s="16" t="s">
        <v>34</v>
      </c>
    </row>
    <row r="160" s="4" customFormat="1" ht="31" customHeight="1" spans="1:18">
      <c r="A160" s="16">
        <v>151</v>
      </c>
      <c r="B160" s="17" t="s">
        <v>671</v>
      </c>
      <c r="C160" s="21"/>
      <c r="D160" s="16" t="s">
        <v>216</v>
      </c>
      <c r="E160" s="16">
        <f t="shared" si="11"/>
        <v>30</v>
      </c>
      <c r="F160" s="16"/>
      <c r="G160" s="16"/>
      <c r="H160" s="16">
        <v>30</v>
      </c>
      <c r="I160" s="16"/>
      <c r="J160" s="16"/>
      <c r="K160" s="17" t="s">
        <v>672</v>
      </c>
      <c r="L160" s="16" t="s">
        <v>669</v>
      </c>
      <c r="M160" s="16" t="s">
        <v>249</v>
      </c>
      <c r="N160" s="17" t="s">
        <v>55</v>
      </c>
      <c r="O160" s="32"/>
      <c r="P160" s="16" t="s">
        <v>605</v>
      </c>
      <c r="Q160" s="16" t="s">
        <v>34</v>
      </c>
      <c r="R160" s="16" t="s">
        <v>34</v>
      </c>
    </row>
    <row r="161" s="4" customFormat="1" ht="31" customHeight="1" spans="1:18">
      <c r="A161" s="16">
        <v>152</v>
      </c>
      <c r="B161" s="17" t="s">
        <v>673</v>
      </c>
      <c r="C161" s="21"/>
      <c r="D161" s="16" t="s">
        <v>674</v>
      </c>
      <c r="E161" s="16">
        <f t="shared" si="11"/>
        <v>57</v>
      </c>
      <c r="F161" s="16"/>
      <c r="G161" s="16"/>
      <c r="H161" s="16">
        <v>57</v>
      </c>
      <c r="I161" s="16"/>
      <c r="J161" s="16"/>
      <c r="K161" s="17" t="s">
        <v>675</v>
      </c>
      <c r="L161" s="16" t="s">
        <v>669</v>
      </c>
      <c r="M161" s="16" t="s">
        <v>249</v>
      </c>
      <c r="N161" s="17" t="s">
        <v>620</v>
      </c>
      <c r="O161" s="32"/>
      <c r="P161" s="16" t="s">
        <v>605</v>
      </c>
      <c r="Q161" s="16" t="s">
        <v>34</v>
      </c>
      <c r="R161" s="16" t="s">
        <v>34</v>
      </c>
    </row>
    <row r="162" s="4" customFormat="1" ht="31" customHeight="1" spans="1:18">
      <c r="A162" s="16">
        <v>153</v>
      </c>
      <c r="B162" s="17" t="s">
        <v>676</v>
      </c>
      <c r="C162" s="18"/>
      <c r="D162" s="16" t="s">
        <v>566</v>
      </c>
      <c r="E162" s="16">
        <f t="shared" si="11"/>
        <v>35</v>
      </c>
      <c r="F162" s="16"/>
      <c r="G162" s="16"/>
      <c r="H162" s="16">
        <v>35</v>
      </c>
      <c r="I162" s="16"/>
      <c r="J162" s="16"/>
      <c r="K162" s="17" t="s">
        <v>677</v>
      </c>
      <c r="L162" s="16" t="s">
        <v>669</v>
      </c>
      <c r="M162" s="16" t="s">
        <v>249</v>
      </c>
      <c r="N162" s="17" t="s">
        <v>340</v>
      </c>
      <c r="O162" s="31"/>
      <c r="P162" s="16" t="s">
        <v>605</v>
      </c>
      <c r="Q162" s="16" t="s">
        <v>34</v>
      </c>
      <c r="R162" s="16" t="s">
        <v>34</v>
      </c>
    </row>
    <row r="163" s="4" customFormat="1" ht="31" customHeight="1" spans="1:18">
      <c r="A163" s="16">
        <v>154</v>
      </c>
      <c r="B163" s="17" t="s">
        <v>678</v>
      </c>
      <c r="C163" s="18" t="s">
        <v>221</v>
      </c>
      <c r="D163" s="16" t="s">
        <v>441</v>
      </c>
      <c r="E163" s="16">
        <f t="shared" si="11"/>
        <v>100</v>
      </c>
      <c r="F163" s="16"/>
      <c r="G163" s="16"/>
      <c r="H163" s="16">
        <v>100</v>
      </c>
      <c r="I163" s="16"/>
      <c r="J163" s="16"/>
      <c r="K163" s="17" t="s">
        <v>679</v>
      </c>
      <c r="L163" s="16" t="s">
        <v>603</v>
      </c>
      <c r="M163" s="16" t="s">
        <v>249</v>
      </c>
      <c r="N163" s="17" t="s">
        <v>367</v>
      </c>
      <c r="O163" s="31" t="s">
        <v>680</v>
      </c>
      <c r="P163" s="16" t="s">
        <v>605</v>
      </c>
      <c r="Q163" s="14" t="s">
        <v>34</v>
      </c>
      <c r="R163" s="14" t="s">
        <v>149</v>
      </c>
    </row>
    <row r="164" s="4" customFormat="1" ht="31" customHeight="1" spans="1:18">
      <c r="A164" s="16">
        <v>155</v>
      </c>
      <c r="B164" s="17" t="s">
        <v>681</v>
      </c>
      <c r="C164" s="16" t="s">
        <v>496</v>
      </c>
      <c r="D164" s="16" t="s">
        <v>497</v>
      </c>
      <c r="E164" s="16">
        <f t="shared" si="11"/>
        <v>100</v>
      </c>
      <c r="F164" s="16">
        <v>100</v>
      </c>
      <c r="G164" s="16"/>
      <c r="H164" s="16"/>
      <c r="I164" s="16"/>
      <c r="J164" s="16"/>
      <c r="K164" s="17" t="s">
        <v>682</v>
      </c>
      <c r="L164" s="16" t="s">
        <v>603</v>
      </c>
      <c r="M164" s="16" t="s">
        <v>146</v>
      </c>
      <c r="N164" s="17" t="s">
        <v>528</v>
      </c>
      <c r="O164" s="17" t="s">
        <v>683</v>
      </c>
      <c r="P164" s="16" t="s">
        <v>605</v>
      </c>
      <c r="Q164" s="16" t="s">
        <v>34</v>
      </c>
      <c r="R164" s="16" t="s">
        <v>34</v>
      </c>
    </row>
    <row r="165" s="1" customFormat="1" ht="48" customHeight="1" spans="1:18">
      <c r="A165" s="16">
        <v>156</v>
      </c>
      <c r="B165" s="17" t="s">
        <v>684</v>
      </c>
      <c r="C165" s="16" t="s">
        <v>276</v>
      </c>
      <c r="D165" s="16" t="s">
        <v>92</v>
      </c>
      <c r="E165" s="16">
        <f t="shared" si="11"/>
        <v>150</v>
      </c>
      <c r="F165" s="16">
        <v>150</v>
      </c>
      <c r="G165" s="16"/>
      <c r="H165" s="22"/>
      <c r="I165" s="22"/>
      <c r="J165" s="22"/>
      <c r="K165" s="17" t="s">
        <v>685</v>
      </c>
      <c r="L165" s="16" t="s">
        <v>278</v>
      </c>
      <c r="M165" s="16" t="s">
        <v>272</v>
      </c>
      <c r="N165" s="17" t="s">
        <v>279</v>
      </c>
      <c r="O165" s="17" t="s">
        <v>280</v>
      </c>
      <c r="P165" s="16" t="s">
        <v>605</v>
      </c>
      <c r="Q165" s="14" t="s">
        <v>34</v>
      </c>
      <c r="R165" s="14" t="s">
        <v>149</v>
      </c>
    </row>
    <row r="166" s="4" customFormat="1" ht="31" customHeight="1" spans="1:18">
      <c r="A166" s="16">
        <v>157</v>
      </c>
      <c r="B166" s="25" t="s">
        <v>686</v>
      </c>
      <c r="C166" s="26" t="s">
        <v>387</v>
      </c>
      <c r="D166" s="26" t="s">
        <v>388</v>
      </c>
      <c r="E166" s="26">
        <f t="shared" si="11"/>
        <v>100</v>
      </c>
      <c r="F166" s="26">
        <v>100</v>
      </c>
      <c r="G166" s="26"/>
      <c r="H166" s="26"/>
      <c r="I166" s="26"/>
      <c r="J166" s="26"/>
      <c r="K166" s="25" t="s">
        <v>687</v>
      </c>
      <c r="L166" s="26" t="s">
        <v>688</v>
      </c>
      <c r="M166" s="26" t="s">
        <v>689</v>
      </c>
      <c r="N166" s="25" t="s">
        <v>55</v>
      </c>
      <c r="O166" s="18" t="s">
        <v>604</v>
      </c>
      <c r="P166" s="16" t="s">
        <v>605</v>
      </c>
      <c r="Q166" s="27" t="s">
        <v>34</v>
      </c>
      <c r="R166" s="16" t="s">
        <v>149</v>
      </c>
    </row>
    <row r="167" s="4" customFormat="1" ht="31" customHeight="1" spans="1:18">
      <c r="A167" s="16">
        <v>158</v>
      </c>
      <c r="B167" s="25" t="s">
        <v>690</v>
      </c>
      <c r="C167" s="26" t="s">
        <v>387</v>
      </c>
      <c r="D167" s="26"/>
      <c r="E167" s="26">
        <f t="shared" si="11"/>
        <v>100</v>
      </c>
      <c r="F167" s="26">
        <v>100</v>
      </c>
      <c r="G167" s="26"/>
      <c r="H167" s="26"/>
      <c r="I167" s="26"/>
      <c r="J167" s="26"/>
      <c r="K167" s="25"/>
      <c r="L167" s="26" t="s">
        <v>688</v>
      </c>
      <c r="M167" s="26" t="s">
        <v>689</v>
      </c>
      <c r="N167" s="25" t="s">
        <v>340</v>
      </c>
      <c r="O167" s="18" t="s">
        <v>604</v>
      </c>
      <c r="P167" s="16" t="s">
        <v>605</v>
      </c>
      <c r="Q167" s="27" t="s">
        <v>34</v>
      </c>
      <c r="R167" s="16" t="s">
        <v>149</v>
      </c>
    </row>
    <row r="168" s="4" customFormat="1" ht="31" customHeight="1" spans="1:18">
      <c r="A168" s="16">
        <v>159</v>
      </c>
      <c r="B168" s="25" t="s">
        <v>691</v>
      </c>
      <c r="C168" s="26" t="s">
        <v>387</v>
      </c>
      <c r="D168" s="26"/>
      <c r="E168" s="26">
        <f t="shared" si="11"/>
        <v>100</v>
      </c>
      <c r="F168" s="26">
        <v>100</v>
      </c>
      <c r="G168" s="26"/>
      <c r="H168" s="26"/>
      <c r="I168" s="26"/>
      <c r="J168" s="26"/>
      <c r="K168" s="25"/>
      <c r="L168" s="26" t="s">
        <v>688</v>
      </c>
      <c r="M168" s="26" t="s">
        <v>689</v>
      </c>
      <c r="N168" s="25" t="s">
        <v>692</v>
      </c>
      <c r="O168" s="18" t="s">
        <v>604</v>
      </c>
      <c r="P168" s="16" t="s">
        <v>605</v>
      </c>
      <c r="Q168" s="27" t="s">
        <v>34</v>
      </c>
      <c r="R168" s="16" t="s">
        <v>149</v>
      </c>
    </row>
    <row r="169" s="4" customFormat="1" ht="31" customHeight="1" spans="1:18">
      <c r="A169" s="16">
        <v>160</v>
      </c>
      <c r="B169" s="25" t="s">
        <v>693</v>
      </c>
      <c r="C169" s="26" t="s">
        <v>376</v>
      </c>
      <c r="D169" s="26" t="s">
        <v>380</v>
      </c>
      <c r="E169" s="26">
        <v>100</v>
      </c>
      <c r="F169" s="26">
        <v>100</v>
      </c>
      <c r="G169" s="26"/>
      <c r="H169" s="26"/>
      <c r="I169" s="26"/>
      <c r="J169" s="26"/>
      <c r="K169" s="25" t="s">
        <v>694</v>
      </c>
      <c r="L169" s="26" t="s">
        <v>688</v>
      </c>
      <c r="M169" s="26" t="s">
        <v>689</v>
      </c>
      <c r="N169" s="25" t="s">
        <v>620</v>
      </c>
      <c r="O169" s="18" t="s">
        <v>604</v>
      </c>
      <c r="P169" s="16" t="s">
        <v>605</v>
      </c>
      <c r="Q169" s="27" t="s">
        <v>34</v>
      </c>
      <c r="R169" s="16" t="s">
        <v>149</v>
      </c>
    </row>
    <row r="170" s="4" customFormat="1" ht="31" customHeight="1" spans="1:18">
      <c r="A170" s="16">
        <v>161</v>
      </c>
      <c r="B170" s="25" t="s">
        <v>695</v>
      </c>
      <c r="C170" s="26" t="s">
        <v>376</v>
      </c>
      <c r="D170" s="26"/>
      <c r="E170" s="26">
        <v>100</v>
      </c>
      <c r="F170" s="26">
        <v>100</v>
      </c>
      <c r="G170" s="26"/>
      <c r="H170" s="26"/>
      <c r="I170" s="26"/>
      <c r="J170" s="26"/>
      <c r="K170" s="25"/>
      <c r="L170" s="26" t="s">
        <v>688</v>
      </c>
      <c r="M170" s="26" t="s">
        <v>689</v>
      </c>
      <c r="N170" s="25" t="s">
        <v>147</v>
      </c>
      <c r="O170" s="18" t="s">
        <v>604</v>
      </c>
      <c r="P170" s="16" t="s">
        <v>605</v>
      </c>
      <c r="Q170" s="27" t="s">
        <v>34</v>
      </c>
      <c r="R170" s="16" t="s">
        <v>149</v>
      </c>
    </row>
    <row r="171" s="4" customFormat="1" ht="31" customHeight="1" spans="1:18">
      <c r="A171" s="16">
        <v>162</v>
      </c>
      <c r="B171" s="25" t="s">
        <v>696</v>
      </c>
      <c r="C171" s="26" t="s">
        <v>376</v>
      </c>
      <c r="D171" s="26"/>
      <c r="E171" s="26">
        <v>100</v>
      </c>
      <c r="F171" s="26">
        <v>100</v>
      </c>
      <c r="G171" s="26"/>
      <c r="H171" s="26"/>
      <c r="I171" s="26"/>
      <c r="J171" s="26"/>
      <c r="K171" s="25"/>
      <c r="L171" s="26" t="s">
        <v>688</v>
      </c>
      <c r="M171" s="26" t="s">
        <v>689</v>
      </c>
      <c r="N171" s="25" t="s">
        <v>620</v>
      </c>
      <c r="O171" s="18" t="s">
        <v>604</v>
      </c>
      <c r="P171" s="16" t="s">
        <v>605</v>
      </c>
      <c r="Q171" s="27" t="s">
        <v>34</v>
      </c>
      <c r="R171" s="16" t="s">
        <v>149</v>
      </c>
    </row>
    <row r="172" s="1" customFormat="1" ht="48" customHeight="1" spans="1:18">
      <c r="A172" s="40" t="s">
        <v>697</v>
      </c>
      <c r="B172" s="41" t="s">
        <v>698</v>
      </c>
      <c r="C172" s="42"/>
      <c r="D172" s="42"/>
      <c r="E172" s="42">
        <f>E173</f>
        <v>200</v>
      </c>
      <c r="F172" s="42">
        <f>F173</f>
        <v>0</v>
      </c>
      <c r="G172" s="42">
        <f>G173</f>
        <v>200</v>
      </c>
      <c r="H172" s="42"/>
      <c r="I172" s="42"/>
      <c r="J172" s="42">
        <f>J173</f>
        <v>0</v>
      </c>
      <c r="K172" s="41"/>
      <c r="L172" s="16"/>
      <c r="M172" s="16"/>
      <c r="N172" s="17"/>
      <c r="O172" s="17"/>
      <c r="P172" s="16"/>
      <c r="Q172" s="14"/>
      <c r="R172" s="14"/>
    </row>
    <row r="173" s="1" customFormat="1" ht="48" customHeight="1" spans="1:18">
      <c r="A173" s="43">
        <v>163</v>
      </c>
      <c r="B173" s="25" t="s">
        <v>699</v>
      </c>
      <c r="C173" s="26" t="s">
        <v>700</v>
      </c>
      <c r="D173" s="26" t="s">
        <v>27</v>
      </c>
      <c r="E173" s="26">
        <f>SUM(F173:J173)</f>
        <v>200</v>
      </c>
      <c r="F173" s="26"/>
      <c r="G173" s="26">
        <v>200</v>
      </c>
      <c r="H173" s="26"/>
      <c r="I173" s="26"/>
      <c r="J173" s="26"/>
      <c r="K173" s="25" t="s">
        <v>701</v>
      </c>
      <c r="L173" s="26" t="s">
        <v>702</v>
      </c>
      <c r="M173" s="26" t="s">
        <v>703</v>
      </c>
      <c r="N173" s="25" t="s">
        <v>704</v>
      </c>
      <c r="O173" s="17" t="s">
        <v>705</v>
      </c>
      <c r="P173" s="26" t="s">
        <v>706</v>
      </c>
      <c r="Q173" s="14" t="s">
        <v>34</v>
      </c>
      <c r="R173" s="14" t="s">
        <v>34</v>
      </c>
    </row>
    <row r="174" s="3" customFormat="1" ht="33" customHeight="1" spans="1:18">
      <c r="A174" s="12" t="s">
        <v>707</v>
      </c>
      <c r="B174" s="13" t="s">
        <v>708</v>
      </c>
      <c r="C174" s="10"/>
      <c r="D174" s="10"/>
      <c r="E174" s="10">
        <f t="shared" ref="E174:J174" si="12">E175+E189+E192+E313+E340+E350</f>
        <v>19051.92</v>
      </c>
      <c r="F174" s="10">
        <f t="shared" si="12"/>
        <v>5870.58</v>
      </c>
      <c r="G174" s="10">
        <f t="shared" si="12"/>
        <v>842</v>
      </c>
      <c r="H174" s="10">
        <f t="shared" si="12"/>
        <v>155</v>
      </c>
      <c r="I174" s="10">
        <f t="shared" si="12"/>
        <v>5041.2</v>
      </c>
      <c r="J174" s="10">
        <f t="shared" si="12"/>
        <v>7143.14</v>
      </c>
      <c r="K174" s="13"/>
      <c r="L174" s="10"/>
      <c r="M174" s="10"/>
      <c r="N174" s="13"/>
      <c r="O174" s="13"/>
      <c r="P174" s="10"/>
      <c r="Q174" s="12"/>
      <c r="R174" s="12"/>
    </row>
    <row r="175" s="3" customFormat="1" ht="33" customHeight="1" spans="1:18">
      <c r="A175" s="12" t="s">
        <v>23</v>
      </c>
      <c r="B175" s="13" t="s">
        <v>709</v>
      </c>
      <c r="C175" s="10"/>
      <c r="D175" s="10"/>
      <c r="E175" s="10">
        <f t="shared" ref="E175:J175" si="13">SUM(E176:E188)</f>
        <v>1358</v>
      </c>
      <c r="F175" s="10">
        <f t="shared" si="13"/>
        <v>758</v>
      </c>
      <c r="G175" s="10">
        <f t="shared" si="13"/>
        <v>600</v>
      </c>
      <c r="H175" s="10">
        <f t="shared" si="13"/>
        <v>0</v>
      </c>
      <c r="I175" s="10">
        <f t="shared" si="13"/>
        <v>0</v>
      </c>
      <c r="J175" s="10">
        <f t="shared" si="13"/>
        <v>0</v>
      </c>
      <c r="K175" s="13"/>
      <c r="L175" s="10"/>
      <c r="M175" s="10"/>
      <c r="N175" s="13"/>
      <c r="O175" s="13"/>
      <c r="P175" s="10"/>
      <c r="Q175" s="12"/>
      <c r="R175" s="12"/>
    </row>
    <row r="176" s="1" customFormat="1" ht="50" customHeight="1" spans="1:18">
      <c r="A176" s="14">
        <v>164</v>
      </c>
      <c r="B176" s="17" t="s">
        <v>710</v>
      </c>
      <c r="C176" s="16" t="s">
        <v>83</v>
      </c>
      <c r="D176" s="16" t="s">
        <v>88</v>
      </c>
      <c r="E176" s="16">
        <f t="shared" ref="E176:E188" si="14">SUM(F176:J176)</f>
        <v>150</v>
      </c>
      <c r="F176" s="16">
        <v>150</v>
      </c>
      <c r="G176" s="16"/>
      <c r="H176" s="16"/>
      <c r="I176" s="16"/>
      <c r="J176" s="16"/>
      <c r="K176" s="17" t="s">
        <v>711</v>
      </c>
      <c r="L176" s="16" t="s">
        <v>712</v>
      </c>
      <c r="M176" s="16" t="s">
        <v>193</v>
      </c>
      <c r="N176" s="17" t="s">
        <v>713</v>
      </c>
      <c r="O176" s="17" t="s">
        <v>714</v>
      </c>
      <c r="P176" s="16" t="s">
        <v>715</v>
      </c>
      <c r="Q176" s="14" t="s">
        <v>34</v>
      </c>
      <c r="R176" s="14" t="s">
        <v>34</v>
      </c>
    </row>
    <row r="177" s="1" customFormat="1" ht="47" customHeight="1" spans="1:18">
      <c r="A177" s="14">
        <v>165</v>
      </c>
      <c r="B177" s="17" t="s">
        <v>716</v>
      </c>
      <c r="C177" s="16" t="s">
        <v>545</v>
      </c>
      <c r="D177" s="16" t="s">
        <v>717</v>
      </c>
      <c r="E177" s="16">
        <f t="shared" si="14"/>
        <v>275</v>
      </c>
      <c r="F177" s="16">
        <v>275</v>
      </c>
      <c r="G177" s="16"/>
      <c r="H177" s="16"/>
      <c r="I177" s="16"/>
      <c r="J177" s="16"/>
      <c r="K177" s="17" t="s">
        <v>718</v>
      </c>
      <c r="L177" s="16" t="s">
        <v>719</v>
      </c>
      <c r="M177" s="16" t="s">
        <v>193</v>
      </c>
      <c r="N177" s="17" t="s">
        <v>374</v>
      </c>
      <c r="O177" s="17" t="s">
        <v>714</v>
      </c>
      <c r="P177" s="16" t="s">
        <v>715</v>
      </c>
      <c r="Q177" s="14" t="s">
        <v>34</v>
      </c>
      <c r="R177" s="14" t="s">
        <v>34</v>
      </c>
    </row>
    <row r="178" s="1" customFormat="1" ht="60" customHeight="1" spans="1:18">
      <c r="A178" s="14">
        <v>166</v>
      </c>
      <c r="B178" s="17" t="s">
        <v>720</v>
      </c>
      <c r="C178" s="16" t="s">
        <v>721</v>
      </c>
      <c r="D178" s="16" t="s">
        <v>722</v>
      </c>
      <c r="E178" s="16">
        <f t="shared" si="14"/>
        <v>120</v>
      </c>
      <c r="F178" s="16">
        <v>120</v>
      </c>
      <c r="G178" s="16"/>
      <c r="H178" s="16"/>
      <c r="I178" s="16"/>
      <c r="J178" s="16"/>
      <c r="K178" s="17" t="s">
        <v>723</v>
      </c>
      <c r="L178" s="16" t="s">
        <v>724</v>
      </c>
      <c r="M178" s="16" t="s">
        <v>30</v>
      </c>
      <c r="N178" s="17" t="s">
        <v>374</v>
      </c>
      <c r="O178" s="17" t="s">
        <v>725</v>
      </c>
      <c r="P178" s="16" t="s">
        <v>715</v>
      </c>
      <c r="Q178" s="14" t="s">
        <v>34</v>
      </c>
      <c r="R178" s="14" t="s">
        <v>34</v>
      </c>
    </row>
    <row r="179" s="1" customFormat="1" ht="45" customHeight="1" spans="1:18">
      <c r="A179" s="14">
        <v>167</v>
      </c>
      <c r="B179" s="17" t="s">
        <v>726</v>
      </c>
      <c r="C179" s="16" t="s">
        <v>105</v>
      </c>
      <c r="D179" s="16" t="s">
        <v>727</v>
      </c>
      <c r="E179" s="16">
        <f t="shared" si="14"/>
        <v>103</v>
      </c>
      <c r="F179" s="16">
        <v>103</v>
      </c>
      <c r="G179" s="16"/>
      <c r="H179" s="16"/>
      <c r="I179" s="16"/>
      <c r="J179" s="16"/>
      <c r="K179" s="17" t="s">
        <v>728</v>
      </c>
      <c r="L179" s="16" t="s">
        <v>712</v>
      </c>
      <c r="M179" s="16" t="s">
        <v>30</v>
      </c>
      <c r="N179" s="17" t="s">
        <v>729</v>
      </c>
      <c r="O179" s="17" t="s">
        <v>725</v>
      </c>
      <c r="P179" s="16" t="s">
        <v>715</v>
      </c>
      <c r="Q179" s="14" t="s">
        <v>34</v>
      </c>
      <c r="R179" s="14" t="s">
        <v>34</v>
      </c>
    </row>
    <row r="180" s="1" customFormat="1" ht="52" customHeight="1" spans="1:18">
      <c r="A180" s="14">
        <v>168</v>
      </c>
      <c r="B180" s="17" t="s">
        <v>730</v>
      </c>
      <c r="C180" s="16" t="s">
        <v>572</v>
      </c>
      <c r="D180" s="16" t="s">
        <v>325</v>
      </c>
      <c r="E180" s="16">
        <f t="shared" si="14"/>
        <v>110</v>
      </c>
      <c r="F180" s="16">
        <v>110</v>
      </c>
      <c r="G180" s="16"/>
      <c r="H180" s="16"/>
      <c r="I180" s="16"/>
      <c r="J180" s="16"/>
      <c r="K180" s="17" t="s">
        <v>731</v>
      </c>
      <c r="L180" s="16" t="s">
        <v>712</v>
      </c>
      <c r="M180" s="16" t="s">
        <v>30</v>
      </c>
      <c r="N180" s="17" t="s">
        <v>729</v>
      </c>
      <c r="O180" s="17" t="s">
        <v>725</v>
      </c>
      <c r="P180" s="16" t="s">
        <v>715</v>
      </c>
      <c r="Q180" s="14" t="s">
        <v>34</v>
      </c>
      <c r="R180" s="14" t="s">
        <v>34</v>
      </c>
    </row>
    <row r="181" s="6" customFormat="1" ht="73" customHeight="1" spans="1:18">
      <c r="A181" s="14">
        <v>169</v>
      </c>
      <c r="B181" s="16" t="s">
        <v>732</v>
      </c>
      <c r="C181" s="16" t="s">
        <v>733</v>
      </c>
      <c r="D181" s="16" t="s">
        <v>364</v>
      </c>
      <c r="E181" s="16">
        <f t="shared" si="14"/>
        <v>106</v>
      </c>
      <c r="F181" s="16">
        <v>0</v>
      </c>
      <c r="G181" s="16">
        <v>106</v>
      </c>
      <c r="H181" s="16"/>
      <c r="I181" s="16"/>
      <c r="J181" s="16">
        <v>0</v>
      </c>
      <c r="K181" s="17" t="s">
        <v>734</v>
      </c>
      <c r="L181" s="16" t="s">
        <v>735</v>
      </c>
      <c r="M181" s="16" t="s">
        <v>736</v>
      </c>
      <c r="N181" s="17" t="s">
        <v>737</v>
      </c>
      <c r="O181" s="17" t="s">
        <v>714</v>
      </c>
      <c r="P181" s="16" t="s">
        <v>715</v>
      </c>
      <c r="Q181" s="14" t="s">
        <v>34</v>
      </c>
      <c r="R181" s="14" t="s">
        <v>34</v>
      </c>
    </row>
    <row r="182" s="6" customFormat="1" ht="73" customHeight="1" spans="1:18">
      <c r="A182" s="14">
        <v>170</v>
      </c>
      <c r="B182" s="16" t="s">
        <v>738</v>
      </c>
      <c r="C182" s="16" t="s">
        <v>739</v>
      </c>
      <c r="D182" s="16" t="s">
        <v>151</v>
      </c>
      <c r="E182" s="16">
        <f t="shared" si="14"/>
        <v>44</v>
      </c>
      <c r="F182" s="16">
        <v>0</v>
      </c>
      <c r="G182" s="16">
        <v>44</v>
      </c>
      <c r="H182" s="16"/>
      <c r="I182" s="16"/>
      <c r="J182" s="16">
        <v>0</v>
      </c>
      <c r="K182" s="17" t="s">
        <v>740</v>
      </c>
      <c r="L182" s="16" t="s">
        <v>741</v>
      </c>
      <c r="M182" s="16" t="s">
        <v>736</v>
      </c>
      <c r="N182" s="17" t="s">
        <v>147</v>
      </c>
      <c r="O182" s="17" t="s">
        <v>714</v>
      </c>
      <c r="P182" s="16" t="s">
        <v>715</v>
      </c>
      <c r="Q182" s="14" t="s">
        <v>34</v>
      </c>
      <c r="R182" s="14" t="s">
        <v>34</v>
      </c>
    </row>
    <row r="183" s="6" customFormat="1" ht="73" customHeight="1" spans="1:18">
      <c r="A183" s="14">
        <v>171</v>
      </c>
      <c r="B183" s="16" t="s">
        <v>742</v>
      </c>
      <c r="C183" s="16" t="s">
        <v>739</v>
      </c>
      <c r="D183" s="16" t="s">
        <v>743</v>
      </c>
      <c r="E183" s="16">
        <f t="shared" si="14"/>
        <v>80</v>
      </c>
      <c r="F183" s="16">
        <v>0</v>
      </c>
      <c r="G183" s="16">
        <v>80</v>
      </c>
      <c r="H183" s="16"/>
      <c r="I183" s="16"/>
      <c r="J183" s="16">
        <v>0</v>
      </c>
      <c r="K183" s="17" t="s">
        <v>744</v>
      </c>
      <c r="L183" s="16" t="s">
        <v>745</v>
      </c>
      <c r="M183" s="16" t="s">
        <v>736</v>
      </c>
      <c r="N183" s="17" t="s">
        <v>746</v>
      </c>
      <c r="O183" s="17" t="s">
        <v>714</v>
      </c>
      <c r="P183" s="16" t="s">
        <v>715</v>
      </c>
      <c r="Q183" s="14" t="s">
        <v>34</v>
      </c>
      <c r="R183" s="14" t="s">
        <v>34</v>
      </c>
    </row>
    <row r="184" s="6" customFormat="1" ht="73" customHeight="1" spans="1:18">
      <c r="A184" s="14">
        <v>172</v>
      </c>
      <c r="B184" s="16" t="s">
        <v>747</v>
      </c>
      <c r="C184" s="16" t="s">
        <v>748</v>
      </c>
      <c r="D184" s="16" t="s">
        <v>342</v>
      </c>
      <c r="E184" s="16">
        <f t="shared" si="14"/>
        <v>50</v>
      </c>
      <c r="F184" s="16">
        <v>0</v>
      </c>
      <c r="G184" s="16">
        <v>50</v>
      </c>
      <c r="H184" s="16"/>
      <c r="I184" s="16"/>
      <c r="J184" s="16">
        <v>0</v>
      </c>
      <c r="K184" s="17" t="s">
        <v>749</v>
      </c>
      <c r="L184" s="16" t="s">
        <v>750</v>
      </c>
      <c r="M184" s="16" t="s">
        <v>736</v>
      </c>
      <c r="N184" s="17" t="s">
        <v>76</v>
      </c>
      <c r="O184" s="17" t="s">
        <v>714</v>
      </c>
      <c r="P184" s="16" t="s">
        <v>715</v>
      </c>
      <c r="Q184" s="14" t="s">
        <v>34</v>
      </c>
      <c r="R184" s="14" t="s">
        <v>34</v>
      </c>
    </row>
    <row r="185" s="6" customFormat="1" ht="73" customHeight="1" spans="1:18">
      <c r="A185" s="14">
        <v>173</v>
      </c>
      <c r="B185" s="16" t="s">
        <v>751</v>
      </c>
      <c r="C185" s="16" t="s">
        <v>752</v>
      </c>
      <c r="D185" s="16" t="s">
        <v>753</v>
      </c>
      <c r="E185" s="16">
        <f t="shared" si="14"/>
        <v>51</v>
      </c>
      <c r="F185" s="16">
        <v>0</v>
      </c>
      <c r="G185" s="16">
        <v>51</v>
      </c>
      <c r="H185" s="16"/>
      <c r="I185" s="16"/>
      <c r="J185" s="16">
        <v>0</v>
      </c>
      <c r="K185" s="17" t="s">
        <v>754</v>
      </c>
      <c r="L185" s="16" t="s">
        <v>434</v>
      </c>
      <c r="M185" s="16" t="s">
        <v>736</v>
      </c>
      <c r="N185" s="17" t="s">
        <v>755</v>
      </c>
      <c r="O185" s="17" t="s">
        <v>714</v>
      </c>
      <c r="P185" s="16" t="s">
        <v>715</v>
      </c>
      <c r="Q185" s="14" t="s">
        <v>34</v>
      </c>
      <c r="R185" s="14" t="s">
        <v>34</v>
      </c>
    </row>
    <row r="186" s="6" customFormat="1" ht="73" customHeight="1" spans="1:18">
      <c r="A186" s="14">
        <v>174</v>
      </c>
      <c r="B186" s="16" t="s">
        <v>756</v>
      </c>
      <c r="C186" s="16" t="s">
        <v>757</v>
      </c>
      <c r="D186" s="16" t="s">
        <v>758</v>
      </c>
      <c r="E186" s="16">
        <f t="shared" si="14"/>
        <v>106</v>
      </c>
      <c r="F186" s="16">
        <v>0</v>
      </c>
      <c r="G186" s="16">
        <v>106</v>
      </c>
      <c r="H186" s="16"/>
      <c r="I186" s="16"/>
      <c r="J186" s="16">
        <v>0</v>
      </c>
      <c r="K186" s="17" t="s">
        <v>759</v>
      </c>
      <c r="L186" s="16" t="s">
        <v>760</v>
      </c>
      <c r="M186" s="16" t="s">
        <v>736</v>
      </c>
      <c r="N186" s="17" t="s">
        <v>761</v>
      </c>
      <c r="O186" s="17" t="s">
        <v>714</v>
      </c>
      <c r="P186" s="16" t="s">
        <v>715</v>
      </c>
      <c r="Q186" s="14" t="s">
        <v>34</v>
      </c>
      <c r="R186" s="14" t="s">
        <v>34</v>
      </c>
    </row>
    <row r="187" s="6" customFormat="1" ht="105" customHeight="1" spans="1:18">
      <c r="A187" s="14">
        <v>175</v>
      </c>
      <c r="B187" s="16" t="s">
        <v>762</v>
      </c>
      <c r="C187" s="16" t="s">
        <v>763</v>
      </c>
      <c r="D187" s="16" t="s">
        <v>764</v>
      </c>
      <c r="E187" s="16">
        <f t="shared" si="14"/>
        <v>113</v>
      </c>
      <c r="F187" s="16">
        <v>0</v>
      </c>
      <c r="G187" s="16">
        <v>113</v>
      </c>
      <c r="H187" s="16"/>
      <c r="I187" s="16"/>
      <c r="J187" s="16">
        <v>0</v>
      </c>
      <c r="K187" s="17" t="s">
        <v>765</v>
      </c>
      <c r="L187" s="16" t="s">
        <v>766</v>
      </c>
      <c r="M187" s="16" t="s">
        <v>736</v>
      </c>
      <c r="N187" s="17" t="s">
        <v>767</v>
      </c>
      <c r="O187" s="17" t="s">
        <v>725</v>
      </c>
      <c r="P187" s="16" t="s">
        <v>715</v>
      </c>
      <c r="Q187" s="14" t="s">
        <v>34</v>
      </c>
      <c r="R187" s="14" t="s">
        <v>34</v>
      </c>
    </row>
    <row r="188" s="6" customFormat="1" ht="105" customHeight="1" spans="1:18">
      <c r="A188" s="14">
        <v>176</v>
      </c>
      <c r="B188" s="16" t="s">
        <v>768</v>
      </c>
      <c r="C188" s="16" t="s">
        <v>769</v>
      </c>
      <c r="D188" s="16" t="s">
        <v>770</v>
      </c>
      <c r="E188" s="16">
        <f t="shared" si="14"/>
        <v>50</v>
      </c>
      <c r="F188" s="16">
        <v>0</v>
      </c>
      <c r="G188" s="16">
        <v>50</v>
      </c>
      <c r="H188" s="16"/>
      <c r="I188" s="16"/>
      <c r="J188" s="16">
        <v>0</v>
      </c>
      <c r="K188" s="17" t="s">
        <v>771</v>
      </c>
      <c r="L188" s="16" t="s">
        <v>772</v>
      </c>
      <c r="M188" s="16" t="s">
        <v>736</v>
      </c>
      <c r="N188" s="17" t="s">
        <v>773</v>
      </c>
      <c r="O188" s="17" t="s">
        <v>725</v>
      </c>
      <c r="P188" s="16" t="s">
        <v>715</v>
      </c>
      <c r="Q188" s="14" t="s">
        <v>34</v>
      </c>
      <c r="R188" s="14" t="s">
        <v>34</v>
      </c>
    </row>
    <row r="189" s="3" customFormat="1" ht="33" customHeight="1" spans="1:18">
      <c r="A189" s="12" t="s">
        <v>393</v>
      </c>
      <c r="B189" s="13" t="s">
        <v>774</v>
      </c>
      <c r="C189" s="10"/>
      <c r="D189" s="10"/>
      <c r="E189" s="10">
        <f t="shared" ref="E189:J189" si="15">SUM(E190:E191)</f>
        <v>215</v>
      </c>
      <c r="F189" s="10">
        <f t="shared" si="15"/>
        <v>95</v>
      </c>
      <c r="G189" s="10">
        <f t="shared" si="15"/>
        <v>120</v>
      </c>
      <c r="H189" s="10">
        <f t="shared" si="15"/>
        <v>0</v>
      </c>
      <c r="I189" s="10">
        <f t="shared" si="15"/>
        <v>0</v>
      </c>
      <c r="J189" s="10">
        <f t="shared" si="15"/>
        <v>0</v>
      </c>
      <c r="K189" s="13"/>
      <c r="L189" s="10"/>
      <c r="M189" s="10"/>
      <c r="N189" s="13"/>
      <c r="O189" s="13"/>
      <c r="P189" s="10"/>
      <c r="Q189" s="12"/>
      <c r="R189" s="12"/>
    </row>
    <row r="190" s="1" customFormat="1" ht="50" customHeight="1" spans="1:18">
      <c r="A190" s="14">
        <v>177</v>
      </c>
      <c r="B190" s="17" t="s">
        <v>775</v>
      </c>
      <c r="C190" s="16" t="s">
        <v>396</v>
      </c>
      <c r="D190" s="16" t="s">
        <v>776</v>
      </c>
      <c r="E190" s="16">
        <f t="shared" ref="E190:E255" si="16">SUM(F190:J190)</f>
        <v>95</v>
      </c>
      <c r="F190" s="16">
        <v>95</v>
      </c>
      <c r="G190" s="16"/>
      <c r="H190" s="16"/>
      <c r="I190" s="16"/>
      <c r="J190" s="16"/>
      <c r="K190" s="17" t="s">
        <v>777</v>
      </c>
      <c r="L190" s="16" t="s">
        <v>81</v>
      </c>
      <c r="M190" s="16" t="s">
        <v>193</v>
      </c>
      <c r="N190" s="17" t="s">
        <v>778</v>
      </c>
      <c r="O190" s="17" t="s">
        <v>779</v>
      </c>
      <c r="P190" s="16" t="s">
        <v>402</v>
      </c>
      <c r="Q190" s="14" t="s">
        <v>34</v>
      </c>
      <c r="R190" s="14" t="s">
        <v>34</v>
      </c>
    </row>
    <row r="191" s="1" customFormat="1" ht="50" customHeight="1" spans="1:18">
      <c r="A191" s="14">
        <v>178</v>
      </c>
      <c r="B191" s="17" t="s">
        <v>775</v>
      </c>
      <c r="C191" s="16" t="s">
        <v>780</v>
      </c>
      <c r="D191" s="16" t="s">
        <v>781</v>
      </c>
      <c r="E191" s="16">
        <f>SUM(G191:J191)</f>
        <v>120</v>
      </c>
      <c r="F191" s="16"/>
      <c r="G191" s="16">
        <v>120</v>
      </c>
      <c r="H191" s="16"/>
      <c r="I191" s="16"/>
      <c r="J191" s="16"/>
      <c r="K191" s="17" t="s">
        <v>782</v>
      </c>
      <c r="L191" s="16" t="s">
        <v>783</v>
      </c>
      <c r="M191" s="16" t="s">
        <v>193</v>
      </c>
      <c r="N191" s="17" t="s">
        <v>784</v>
      </c>
      <c r="O191" s="17" t="s">
        <v>779</v>
      </c>
      <c r="P191" s="16" t="s">
        <v>402</v>
      </c>
      <c r="Q191" s="14" t="s">
        <v>34</v>
      </c>
      <c r="R191" s="14" t="s">
        <v>34</v>
      </c>
    </row>
    <row r="192" s="3" customFormat="1" ht="33" customHeight="1" spans="1:18">
      <c r="A192" s="12" t="s">
        <v>521</v>
      </c>
      <c r="B192" s="13" t="s">
        <v>785</v>
      </c>
      <c r="C192" s="10"/>
      <c r="D192" s="10"/>
      <c r="E192" s="10">
        <f t="shared" ref="E192:J192" si="17">SUM(E193:E312)</f>
        <v>14001.63</v>
      </c>
      <c r="F192" s="10">
        <f t="shared" si="17"/>
        <v>2890.98</v>
      </c>
      <c r="G192" s="10">
        <f t="shared" si="17"/>
        <v>0</v>
      </c>
      <c r="H192" s="10">
        <f t="shared" si="17"/>
        <v>155</v>
      </c>
      <c r="I192" s="10">
        <f t="shared" si="17"/>
        <v>5041.2</v>
      </c>
      <c r="J192" s="10">
        <f t="shared" si="17"/>
        <v>5914.45</v>
      </c>
      <c r="K192" s="13"/>
      <c r="L192" s="10"/>
      <c r="M192" s="10"/>
      <c r="N192" s="13"/>
      <c r="O192" s="13"/>
      <c r="P192" s="10"/>
      <c r="Q192" s="12"/>
      <c r="R192" s="12"/>
    </row>
    <row r="193" s="1" customFormat="1" ht="52" customHeight="1" spans="1:18">
      <c r="A193" s="14">
        <v>179</v>
      </c>
      <c r="B193" s="17" t="s">
        <v>786</v>
      </c>
      <c r="C193" s="20" t="s">
        <v>787</v>
      </c>
      <c r="D193" s="16" t="s">
        <v>788</v>
      </c>
      <c r="E193" s="16">
        <f t="shared" si="16"/>
        <v>240</v>
      </c>
      <c r="F193" s="16">
        <v>240</v>
      </c>
      <c r="G193" s="16"/>
      <c r="H193" s="16"/>
      <c r="I193" s="16"/>
      <c r="J193" s="16"/>
      <c r="K193" s="17" t="s">
        <v>789</v>
      </c>
      <c r="L193" s="16" t="s">
        <v>790</v>
      </c>
      <c r="M193" s="16" t="s">
        <v>193</v>
      </c>
      <c r="N193" s="17" t="s">
        <v>791</v>
      </c>
      <c r="O193" s="17" t="s">
        <v>792</v>
      </c>
      <c r="P193" s="16" t="s">
        <v>793</v>
      </c>
      <c r="Q193" s="24" t="s">
        <v>34</v>
      </c>
      <c r="R193" s="24" t="s">
        <v>34</v>
      </c>
    </row>
    <row r="194" s="1" customFormat="1" ht="52" customHeight="1" spans="1:18">
      <c r="A194" s="14">
        <v>180</v>
      </c>
      <c r="B194" s="17" t="s">
        <v>794</v>
      </c>
      <c r="C194" s="21"/>
      <c r="D194" s="16" t="s">
        <v>795</v>
      </c>
      <c r="E194" s="16">
        <f t="shared" si="16"/>
        <v>280</v>
      </c>
      <c r="F194" s="16">
        <v>280</v>
      </c>
      <c r="G194" s="16"/>
      <c r="H194" s="16"/>
      <c r="I194" s="16"/>
      <c r="J194" s="16"/>
      <c r="K194" s="17" t="s">
        <v>796</v>
      </c>
      <c r="L194" s="16" t="s">
        <v>797</v>
      </c>
      <c r="M194" s="16" t="s">
        <v>193</v>
      </c>
      <c r="N194" s="17" t="s">
        <v>798</v>
      </c>
      <c r="O194" s="17" t="s">
        <v>792</v>
      </c>
      <c r="P194" s="16" t="s">
        <v>793</v>
      </c>
      <c r="Q194" s="24" t="s">
        <v>34</v>
      </c>
      <c r="R194" s="24" t="s">
        <v>34</v>
      </c>
    </row>
    <row r="195" s="1" customFormat="1" ht="52" customHeight="1" spans="1:18">
      <c r="A195" s="14">
        <v>181</v>
      </c>
      <c r="B195" s="17" t="s">
        <v>799</v>
      </c>
      <c r="C195" s="18"/>
      <c r="D195" s="16" t="s">
        <v>800</v>
      </c>
      <c r="E195" s="16">
        <f t="shared" si="16"/>
        <v>242</v>
      </c>
      <c r="F195" s="16">
        <v>242</v>
      </c>
      <c r="G195" s="16"/>
      <c r="H195" s="16"/>
      <c r="I195" s="16"/>
      <c r="J195" s="16"/>
      <c r="K195" s="17" t="s">
        <v>801</v>
      </c>
      <c r="L195" s="16" t="s">
        <v>434</v>
      </c>
      <c r="M195" s="16" t="s">
        <v>193</v>
      </c>
      <c r="N195" s="17" t="s">
        <v>798</v>
      </c>
      <c r="O195" s="17" t="s">
        <v>792</v>
      </c>
      <c r="P195" s="16" t="s">
        <v>793</v>
      </c>
      <c r="Q195" s="24" t="s">
        <v>34</v>
      </c>
      <c r="R195" s="24" t="s">
        <v>34</v>
      </c>
    </row>
    <row r="196" s="1" customFormat="1" ht="43" customHeight="1" spans="1:18">
      <c r="A196" s="14">
        <v>182</v>
      </c>
      <c r="B196" s="17" t="s">
        <v>802</v>
      </c>
      <c r="C196" s="16" t="s">
        <v>803</v>
      </c>
      <c r="D196" s="16" t="s">
        <v>804</v>
      </c>
      <c r="E196" s="16">
        <f t="shared" si="16"/>
        <v>92.2</v>
      </c>
      <c r="F196" s="16">
        <v>92.2</v>
      </c>
      <c r="G196" s="16"/>
      <c r="H196" s="16"/>
      <c r="I196" s="16"/>
      <c r="J196" s="16"/>
      <c r="K196" s="17" t="s">
        <v>805</v>
      </c>
      <c r="L196" s="16" t="s">
        <v>806</v>
      </c>
      <c r="M196" s="16" t="s">
        <v>30</v>
      </c>
      <c r="N196" s="17" t="s">
        <v>807</v>
      </c>
      <c r="O196" s="17" t="s">
        <v>792</v>
      </c>
      <c r="P196" s="16" t="s">
        <v>793</v>
      </c>
      <c r="Q196" s="14" t="s">
        <v>34</v>
      </c>
      <c r="R196" s="14" t="s">
        <v>34</v>
      </c>
    </row>
    <row r="197" s="1" customFormat="1" ht="43" customHeight="1" spans="1:18">
      <c r="A197" s="14">
        <v>183</v>
      </c>
      <c r="B197" s="17" t="s">
        <v>808</v>
      </c>
      <c r="C197" s="16"/>
      <c r="D197" s="16" t="s">
        <v>804</v>
      </c>
      <c r="E197" s="16">
        <f t="shared" si="16"/>
        <v>266.88</v>
      </c>
      <c r="F197" s="16">
        <v>96.88</v>
      </c>
      <c r="G197" s="16"/>
      <c r="H197" s="16"/>
      <c r="I197" s="16"/>
      <c r="J197" s="16">
        <v>170</v>
      </c>
      <c r="K197" s="17" t="s">
        <v>809</v>
      </c>
      <c r="L197" s="16" t="s">
        <v>806</v>
      </c>
      <c r="M197" s="16" t="s">
        <v>193</v>
      </c>
      <c r="N197" s="17" t="s">
        <v>810</v>
      </c>
      <c r="O197" s="17" t="s">
        <v>792</v>
      </c>
      <c r="P197" s="16" t="s">
        <v>793</v>
      </c>
      <c r="Q197" s="14" t="s">
        <v>34</v>
      </c>
      <c r="R197" s="14" t="s">
        <v>34</v>
      </c>
    </row>
    <row r="198" s="1" customFormat="1" ht="43" customHeight="1" spans="1:18">
      <c r="A198" s="14">
        <v>184</v>
      </c>
      <c r="B198" s="17" t="s">
        <v>811</v>
      </c>
      <c r="C198" s="16"/>
      <c r="D198" s="16" t="s">
        <v>812</v>
      </c>
      <c r="E198" s="16">
        <f t="shared" si="16"/>
        <v>8</v>
      </c>
      <c r="F198" s="16">
        <v>8</v>
      </c>
      <c r="G198" s="16"/>
      <c r="H198" s="16"/>
      <c r="I198" s="16"/>
      <c r="J198" s="16"/>
      <c r="K198" s="17" t="s">
        <v>813</v>
      </c>
      <c r="L198" s="16" t="s">
        <v>806</v>
      </c>
      <c r="M198" s="16" t="s">
        <v>30</v>
      </c>
      <c r="N198" s="17" t="s">
        <v>814</v>
      </c>
      <c r="O198" s="17" t="s">
        <v>792</v>
      </c>
      <c r="P198" s="16" t="s">
        <v>793</v>
      </c>
      <c r="Q198" s="14" t="s">
        <v>34</v>
      </c>
      <c r="R198" s="14" t="s">
        <v>34</v>
      </c>
    </row>
    <row r="199" s="1" customFormat="1" ht="43" customHeight="1" spans="1:18">
      <c r="A199" s="14">
        <v>185</v>
      </c>
      <c r="B199" s="17" t="s">
        <v>815</v>
      </c>
      <c r="C199" s="20" t="s">
        <v>83</v>
      </c>
      <c r="D199" s="16" t="s">
        <v>88</v>
      </c>
      <c r="E199" s="16">
        <f t="shared" si="16"/>
        <v>164.7</v>
      </c>
      <c r="F199" s="16">
        <v>164.7</v>
      </c>
      <c r="G199" s="16"/>
      <c r="H199" s="16"/>
      <c r="I199" s="16"/>
      <c r="J199" s="16"/>
      <c r="K199" s="17" t="s">
        <v>816</v>
      </c>
      <c r="L199" s="16" t="s">
        <v>806</v>
      </c>
      <c r="M199" s="16" t="s">
        <v>30</v>
      </c>
      <c r="N199" s="17" t="s">
        <v>817</v>
      </c>
      <c r="O199" s="17" t="s">
        <v>792</v>
      </c>
      <c r="P199" s="16" t="s">
        <v>793</v>
      </c>
      <c r="Q199" s="14" t="s">
        <v>34</v>
      </c>
      <c r="R199" s="14" t="s">
        <v>34</v>
      </c>
    </row>
    <row r="200" s="1" customFormat="1" ht="43" customHeight="1" spans="1:18">
      <c r="A200" s="14">
        <v>186</v>
      </c>
      <c r="B200" s="17" t="s">
        <v>818</v>
      </c>
      <c r="C200" s="21"/>
      <c r="D200" s="16" t="s">
        <v>88</v>
      </c>
      <c r="E200" s="16">
        <f t="shared" si="16"/>
        <v>122.8</v>
      </c>
      <c r="F200" s="16">
        <v>122.8</v>
      </c>
      <c r="G200" s="16"/>
      <c r="H200" s="16"/>
      <c r="I200" s="16"/>
      <c r="J200" s="16"/>
      <c r="K200" s="17" t="s">
        <v>819</v>
      </c>
      <c r="L200" s="16" t="s">
        <v>806</v>
      </c>
      <c r="M200" s="16" t="s">
        <v>30</v>
      </c>
      <c r="N200" s="17" t="s">
        <v>820</v>
      </c>
      <c r="O200" s="17" t="s">
        <v>792</v>
      </c>
      <c r="P200" s="16" t="s">
        <v>793</v>
      </c>
      <c r="Q200" s="14" t="s">
        <v>34</v>
      </c>
      <c r="R200" s="14" t="s">
        <v>34</v>
      </c>
    </row>
    <row r="201" s="1" customFormat="1" ht="43" customHeight="1" spans="1:18">
      <c r="A201" s="14">
        <v>187</v>
      </c>
      <c r="B201" s="17" t="s">
        <v>821</v>
      </c>
      <c r="C201" s="18"/>
      <c r="D201" s="16" t="s">
        <v>90</v>
      </c>
      <c r="E201" s="16">
        <f t="shared" si="16"/>
        <v>75.1</v>
      </c>
      <c r="F201" s="16">
        <v>75.1</v>
      </c>
      <c r="G201" s="16"/>
      <c r="H201" s="16"/>
      <c r="I201" s="16"/>
      <c r="J201" s="16"/>
      <c r="K201" s="17" t="s">
        <v>822</v>
      </c>
      <c r="L201" s="16" t="s">
        <v>806</v>
      </c>
      <c r="M201" s="16" t="s">
        <v>30</v>
      </c>
      <c r="N201" s="17" t="s">
        <v>823</v>
      </c>
      <c r="O201" s="17" t="s">
        <v>792</v>
      </c>
      <c r="P201" s="16" t="s">
        <v>793</v>
      </c>
      <c r="Q201" s="14" t="s">
        <v>34</v>
      </c>
      <c r="R201" s="14" t="s">
        <v>34</v>
      </c>
    </row>
    <row r="202" s="1" customFormat="1" ht="52" customHeight="1" spans="1:18">
      <c r="A202" s="14">
        <v>188</v>
      </c>
      <c r="B202" s="17" t="s">
        <v>824</v>
      </c>
      <c r="C202" s="16" t="s">
        <v>99</v>
      </c>
      <c r="D202" s="16" t="s">
        <v>825</v>
      </c>
      <c r="E202" s="16">
        <f t="shared" si="16"/>
        <v>95</v>
      </c>
      <c r="F202" s="16">
        <v>95</v>
      </c>
      <c r="G202" s="16"/>
      <c r="H202" s="16"/>
      <c r="I202" s="16"/>
      <c r="J202" s="16"/>
      <c r="K202" s="17" t="s">
        <v>826</v>
      </c>
      <c r="L202" s="16" t="s">
        <v>434</v>
      </c>
      <c r="M202" s="16" t="s">
        <v>30</v>
      </c>
      <c r="N202" s="17" t="s">
        <v>827</v>
      </c>
      <c r="O202" s="17" t="s">
        <v>792</v>
      </c>
      <c r="P202" s="16" t="s">
        <v>793</v>
      </c>
      <c r="Q202" s="14" t="s">
        <v>34</v>
      </c>
      <c r="R202" s="14" t="s">
        <v>34</v>
      </c>
    </row>
    <row r="203" s="1" customFormat="1" ht="35" customHeight="1" spans="1:18">
      <c r="A203" s="14">
        <v>189</v>
      </c>
      <c r="B203" s="17" t="s">
        <v>828</v>
      </c>
      <c r="C203" s="16" t="s">
        <v>524</v>
      </c>
      <c r="D203" s="16" t="s">
        <v>829</v>
      </c>
      <c r="E203" s="16">
        <f t="shared" si="16"/>
        <v>37.2</v>
      </c>
      <c r="F203" s="16">
        <v>37.2</v>
      </c>
      <c r="G203" s="16"/>
      <c r="H203" s="16"/>
      <c r="I203" s="16"/>
      <c r="J203" s="16"/>
      <c r="K203" s="17" t="s">
        <v>830</v>
      </c>
      <c r="L203" s="16" t="s">
        <v>806</v>
      </c>
      <c r="M203" s="16" t="s">
        <v>30</v>
      </c>
      <c r="N203" s="17" t="s">
        <v>831</v>
      </c>
      <c r="O203" s="17" t="s">
        <v>792</v>
      </c>
      <c r="P203" s="16" t="s">
        <v>793</v>
      </c>
      <c r="Q203" s="14" t="s">
        <v>34</v>
      </c>
      <c r="R203" s="14" t="s">
        <v>34</v>
      </c>
    </row>
    <row r="204" s="1" customFormat="1" ht="35" customHeight="1" spans="1:18">
      <c r="A204" s="14">
        <v>190</v>
      </c>
      <c r="B204" s="17" t="s">
        <v>832</v>
      </c>
      <c r="C204" s="16"/>
      <c r="D204" s="16" t="s">
        <v>833</v>
      </c>
      <c r="E204" s="16">
        <f t="shared" si="16"/>
        <v>32.8</v>
      </c>
      <c r="F204" s="16">
        <v>32.8</v>
      </c>
      <c r="G204" s="16"/>
      <c r="H204" s="16"/>
      <c r="I204" s="16"/>
      <c r="J204" s="16"/>
      <c r="K204" s="17" t="s">
        <v>834</v>
      </c>
      <c r="L204" s="16" t="s">
        <v>806</v>
      </c>
      <c r="M204" s="16" t="s">
        <v>30</v>
      </c>
      <c r="N204" s="17" t="s">
        <v>835</v>
      </c>
      <c r="O204" s="17" t="s">
        <v>792</v>
      </c>
      <c r="P204" s="16" t="s">
        <v>793</v>
      </c>
      <c r="Q204" s="14" t="s">
        <v>34</v>
      </c>
      <c r="R204" s="14" t="s">
        <v>34</v>
      </c>
    </row>
    <row r="205" s="1" customFormat="1" ht="35" customHeight="1" spans="1:18">
      <c r="A205" s="14">
        <v>191</v>
      </c>
      <c r="B205" s="17" t="s">
        <v>836</v>
      </c>
      <c r="C205" s="16"/>
      <c r="D205" s="16" t="s">
        <v>833</v>
      </c>
      <c r="E205" s="16">
        <f t="shared" si="16"/>
        <v>76.5</v>
      </c>
      <c r="F205" s="16">
        <v>76.5</v>
      </c>
      <c r="G205" s="16"/>
      <c r="H205" s="16"/>
      <c r="I205" s="16"/>
      <c r="J205" s="16"/>
      <c r="K205" s="17" t="s">
        <v>837</v>
      </c>
      <c r="L205" s="16" t="s">
        <v>806</v>
      </c>
      <c r="M205" s="16" t="s">
        <v>30</v>
      </c>
      <c r="N205" s="17" t="s">
        <v>838</v>
      </c>
      <c r="O205" s="17" t="s">
        <v>792</v>
      </c>
      <c r="P205" s="16" t="s">
        <v>793</v>
      </c>
      <c r="Q205" s="14" t="s">
        <v>34</v>
      </c>
      <c r="R205" s="14" t="s">
        <v>34</v>
      </c>
    </row>
    <row r="206" s="1" customFormat="1" ht="48" customHeight="1" spans="1:18">
      <c r="A206" s="14">
        <v>192</v>
      </c>
      <c r="B206" s="17" t="s">
        <v>839</v>
      </c>
      <c r="C206" s="16" t="s">
        <v>625</v>
      </c>
      <c r="D206" s="16" t="s">
        <v>840</v>
      </c>
      <c r="E206" s="16">
        <f t="shared" si="16"/>
        <v>57.6</v>
      </c>
      <c r="F206" s="16">
        <v>57.6</v>
      </c>
      <c r="G206" s="16"/>
      <c r="H206" s="16"/>
      <c r="I206" s="16"/>
      <c r="J206" s="16"/>
      <c r="K206" s="17" t="s">
        <v>841</v>
      </c>
      <c r="L206" s="16" t="s">
        <v>842</v>
      </c>
      <c r="M206" s="16" t="s">
        <v>30</v>
      </c>
      <c r="N206" s="17" t="s">
        <v>843</v>
      </c>
      <c r="O206" s="17" t="s">
        <v>792</v>
      </c>
      <c r="P206" s="16" t="s">
        <v>793</v>
      </c>
      <c r="Q206" s="14" t="s">
        <v>34</v>
      </c>
      <c r="R206" s="14" t="s">
        <v>34</v>
      </c>
    </row>
    <row r="207" s="1" customFormat="1" ht="53" customHeight="1" spans="1:18">
      <c r="A207" s="14">
        <v>193</v>
      </c>
      <c r="B207" s="17" t="s">
        <v>844</v>
      </c>
      <c r="C207" s="16" t="s">
        <v>545</v>
      </c>
      <c r="D207" s="16" t="s">
        <v>222</v>
      </c>
      <c r="E207" s="16">
        <f t="shared" si="16"/>
        <v>160</v>
      </c>
      <c r="F207" s="16">
        <v>160</v>
      </c>
      <c r="G207" s="16"/>
      <c r="H207" s="16"/>
      <c r="I207" s="16"/>
      <c r="J207" s="16"/>
      <c r="K207" s="17" t="s">
        <v>845</v>
      </c>
      <c r="L207" s="16" t="s">
        <v>846</v>
      </c>
      <c r="M207" s="16" t="s">
        <v>30</v>
      </c>
      <c r="N207" s="17" t="s">
        <v>847</v>
      </c>
      <c r="O207" s="17" t="s">
        <v>792</v>
      </c>
      <c r="P207" s="16" t="s">
        <v>793</v>
      </c>
      <c r="Q207" s="14" t="s">
        <v>34</v>
      </c>
      <c r="R207" s="14" t="s">
        <v>34</v>
      </c>
    </row>
    <row r="208" s="1" customFormat="1" ht="43" customHeight="1" spans="1:18">
      <c r="A208" s="14">
        <v>194</v>
      </c>
      <c r="B208" s="17" t="s">
        <v>848</v>
      </c>
      <c r="C208" s="16" t="s">
        <v>849</v>
      </c>
      <c r="D208" s="16" t="s">
        <v>764</v>
      </c>
      <c r="E208" s="16">
        <f t="shared" si="16"/>
        <v>90.6</v>
      </c>
      <c r="F208" s="16">
        <v>90.6</v>
      </c>
      <c r="G208" s="16"/>
      <c r="H208" s="16"/>
      <c r="I208" s="16"/>
      <c r="J208" s="16"/>
      <c r="K208" s="17" t="s">
        <v>850</v>
      </c>
      <c r="L208" s="16" t="s">
        <v>806</v>
      </c>
      <c r="M208" s="16" t="s">
        <v>30</v>
      </c>
      <c r="N208" s="17" t="s">
        <v>851</v>
      </c>
      <c r="O208" s="17" t="s">
        <v>792</v>
      </c>
      <c r="P208" s="16" t="s">
        <v>793</v>
      </c>
      <c r="Q208" s="14" t="s">
        <v>34</v>
      </c>
      <c r="R208" s="14" t="s">
        <v>34</v>
      </c>
    </row>
    <row r="209" s="1" customFormat="1" ht="43" customHeight="1" spans="1:18">
      <c r="A209" s="14">
        <v>195</v>
      </c>
      <c r="B209" s="17" t="s">
        <v>852</v>
      </c>
      <c r="C209" s="16"/>
      <c r="D209" s="16" t="s">
        <v>853</v>
      </c>
      <c r="E209" s="16">
        <f t="shared" si="16"/>
        <v>19.2</v>
      </c>
      <c r="F209" s="16">
        <v>19.2</v>
      </c>
      <c r="G209" s="16"/>
      <c r="H209" s="16"/>
      <c r="I209" s="16"/>
      <c r="J209" s="16"/>
      <c r="K209" s="17" t="s">
        <v>854</v>
      </c>
      <c r="L209" s="16" t="s">
        <v>806</v>
      </c>
      <c r="M209" s="16" t="s">
        <v>30</v>
      </c>
      <c r="N209" s="17" t="s">
        <v>855</v>
      </c>
      <c r="O209" s="17" t="s">
        <v>792</v>
      </c>
      <c r="P209" s="16" t="s">
        <v>793</v>
      </c>
      <c r="Q209" s="14" t="s">
        <v>34</v>
      </c>
      <c r="R209" s="14" t="s">
        <v>34</v>
      </c>
    </row>
    <row r="210" s="1" customFormat="1" ht="43" customHeight="1" spans="1:18">
      <c r="A210" s="14">
        <v>196</v>
      </c>
      <c r="B210" s="17" t="s">
        <v>856</v>
      </c>
      <c r="C210" s="16"/>
      <c r="D210" s="16" t="s">
        <v>857</v>
      </c>
      <c r="E210" s="16">
        <f t="shared" si="16"/>
        <v>100</v>
      </c>
      <c r="F210" s="16"/>
      <c r="G210" s="16"/>
      <c r="H210" s="16"/>
      <c r="I210" s="16"/>
      <c r="J210" s="16">
        <v>100</v>
      </c>
      <c r="K210" s="17" t="s">
        <v>858</v>
      </c>
      <c r="L210" s="16" t="s">
        <v>434</v>
      </c>
      <c r="M210" s="16" t="s">
        <v>30</v>
      </c>
      <c r="N210" s="17" t="s">
        <v>859</v>
      </c>
      <c r="O210" s="17" t="s">
        <v>792</v>
      </c>
      <c r="P210" s="16" t="s">
        <v>793</v>
      </c>
      <c r="Q210" s="14" t="s">
        <v>34</v>
      </c>
      <c r="R210" s="14" t="s">
        <v>34</v>
      </c>
    </row>
    <row r="211" s="1" customFormat="1" ht="43" customHeight="1" spans="1:18">
      <c r="A211" s="14">
        <v>197</v>
      </c>
      <c r="B211" s="17" t="s">
        <v>860</v>
      </c>
      <c r="C211" s="16"/>
      <c r="D211" s="16" t="s">
        <v>861</v>
      </c>
      <c r="E211" s="16">
        <f t="shared" si="16"/>
        <v>32</v>
      </c>
      <c r="F211" s="16">
        <v>32</v>
      </c>
      <c r="G211" s="16"/>
      <c r="H211" s="16"/>
      <c r="I211" s="16"/>
      <c r="J211" s="16"/>
      <c r="K211" s="17" t="s">
        <v>862</v>
      </c>
      <c r="L211" s="16" t="s">
        <v>790</v>
      </c>
      <c r="M211" s="16" t="s">
        <v>30</v>
      </c>
      <c r="N211" s="17" t="s">
        <v>863</v>
      </c>
      <c r="O211" s="17" t="s">
        <v>792</v>
      </c>
      <c r="P211" s="16" t="s">
        <v>793</v>
      </c>
      <c r="Q211" s="14" t="s">
        <v>34</v>
      </c>
      <c r="R211" s="14" t="s">
        <v>34</v>
      </c>
    </row>
    <row r="212" s="1" customFormat="1" ht="53" customHeight="1" spans="1:18">
      <c r="A212" s="14">
        <v>198</v>
      </c>
      <c r="B212" s="17" t="s">
        <v>864</v>
      </c>
      <c r="C212" s="16" t="s">
        <v>865</v>
      </c>
      <c r="D212" s="16" t="s">
        <v>866</v>
      </c>
      <c r="E212" s="16">
        <f t="shared" si="16"/>
        <v>121</v>
      </c>
      <c r="F212" s="16">
        <v>121</v>
      </c>
      <c r="G212" s="16"/>
      <c r="H212" s="16"/>
      <c r="I212" s="16"/>
      <c r="J212" s="16"/>
      <c r="K212" s="17" t="s">
        <v>867</v>
      </c>
      <c r="L212" s="16" t="s">
        <v>868</v>
      </c>
      <c r="M212" s="16" t="s">
        <v>30</v>
      </c>
      <c r="N212" s="17" t="s">
        <v>869</v>
      </c>
      <c r="O212" s="17" t="s">
        <v>792</v>
      </c>
      <c r="P212" s="16" t="s">
        <v>793</v>
      </c>
      <c r="Q212" s="14" t="s">
        <v>34</v>
      </c>
      <c r="R212" s="14" t="s">
        <v>34</v>
      </c>
    </row>
    <row r="213" s="1" customFormat="1" ht="53" customHeight="1" spans="1:18">
      <c r="A213" s="14">
        <v>199</v>
      </c>
      <c r="B213" s="17" t="s">
        <v>870</v>
      </c>
      <c r="C213" s="16" t="s">
        <v>871</v>
      </c>
      <c r="D213" s="16" t="s">
        <v>872</v>
      </c>
      <c r="E213" s="16">
        <f t="shared" si="16"/>
        <v>68</v>
      </c>
      <c r="F213" s="16">
        <v>68</v>
      </c>
      <c r="G213" s="16"/>
      <c r="H213" s="16"/>
      <c r="I213" s="16"/>
      <c r="J213" s="16"/>
      <c r="K213" s="17" t="s">
        <v>873</v>
      </c>
      <c r="L213" s="16" t="s">
        <v>790</v>
      </c>
      <c r="M213" s="16" t="s">
        <v>30</v>
      </c>
      <c r="N213" s="17" t="s">
        <v>147</v>
      </c>
      <c r="O213" s="17" t="s">
        <v>792</v>
      </c>
      <c r="P213" s="16" t="s">
        <v>793</v>
      </c>
      <c r="Q213" s="14" t="s">
        <v>34</v>
      </c>
      <c r="R213" s="14" t="s">
        <v>34</v>
      </c>
    </row>
    <row r="214" s="1" customFormat="1" ht="59" customHeight="1" spans="1:18">
      <c r="A214" s="14">
        <v>200</v>
      </c>
      <c r="B214" s="17" t="s">
        <v>874</v>
      </c>
      <c r="C214" s="16" t="s">
        <v>157</v>
      </c>
      <c r="D214" s="16" t="s">
        <v>875</v>
      </c>
      <c r="E214" s="16">
        <f t="shared" si="16"/>
        <v>67</v>
      </c>
      <c r="F214" s="16">
        <v>67</v>
      </c>
      <c r="G214" s="16"/>
      <c r="H214" s="16"/>
      <c r="I214" s="16"/>
      <c r="J214" s="16"/>
      <c r="K214" s="17" t="s">
        <v>876</v>
      </c>
      <c r="L214" s="16" t="s">
        <v>790</v>
      </c>
      <c r="M214" s="16" t="s">
        <v>30</v>
      </c>
      <c r="N214" s="17" t="s">
        <v>877</v>
      </c>
      <c r="O214" s="17" t="s">
        <v>792</v>
      </c>
      <c r="P214" s="16" t="s">
        <v>793</v>
      </c>
      <c r="Q214" s="14" t="s">
        <v>34</v>
      </c>
      <c r="R214" s="14" t="s">
        <v>34</v>
      </c>
    </row>
    <row r="215" s="1" customFormat="1" ht="53" customHeight="1" spans="1:18">
      <c r="A215" s="14">
        <v>201</v>
      </c>
      <c r="B215" s="17" t="s">
        <v>878</v>
      </c>
      <c r="C215" s="16" t="s">
        <v>95</v>
      </c>
      <c r="D215" s="16" t="s">
        <v>240</v>
      </c>
      <c r="E215" s="16">
        <f t="shared" si="16"/>
        <v>300</v>
      </c>
      <c r="F215" s="16">
        <v>300</v>
      </c>
      <c r="G215" s="16"/>
      <c r="H215" s="16"/>
      <c r="I215" s="16"/>
      <c r="J215" s="16"/>
      <c r="K215" s="17" t="s">
        <v>879</v>
      </c>
      <c r="L215" s="16" t="s">
        <v>880</v>
      </c>
      <c r="M215" s="16" t="s">
        <v>193</v>
      </c>
      <c r="N215" s="17" t="s">
        <v>881</v>
      </c>
      <c r="O215" s="17" t="s">
        <v>792</v>
      </c>
      <c r="P215" s="16" t="s">
        <v>793</v>
      </c>
      <c r="Q215" s="14" t="s">
        <v>34</v>
      </c>
      <c r="R215" s="14" t="s">
        <v>34</v>
      </c>
    </row>
    <row r="216" s="1" customFormat="1" ht="53" customHeight="1" spans="1:18">
      <c r="A216" s="14">
        <v>202</v>
      </c>
      <c r="B216" s="17" t="s">
        <v>882</v>
      </c>
      <c r="C216" s="16" t="s">
        <v>572</v>
      </c>
      <c r="D216" s="16" t="s">
        <v>246</v>
      </c>
      <c r="E216" s="16">
        <f t="shared" si="16"/>
        <v>80</v>
      </c>
      <c r="F216" s="16">
        <v>80</v>
      </c>
      <c r="G216" s="16"/>
      <c r="H216" s="16"/>
      <c r="I216" s="16"/>
      <c r="J216" s="16"/>
      <c r="K216" s="17" t="s">
        <v>883</v>
      </c>
      <c r="L216" s="16" t="s">
        <v>884</v>
      </c>
      <c r="M216" s="16" t="s">
        <v>30</v>
      </c>
      <c r="N216" s="15" t="s">
        <v>885</v>
      </c>
      <c r="O216" s="15" t="s">
        <v>792</v>
      </c>
      <c r="P216" s="16" t="s">
        <v>793</v>
      </c>
      <c r="Q216" s="14" t="s">
        <v>34</v>
      </c>
      <c r="R216" s="14" t="s">
        <v>34</v>
      </c>
    </row>
    <row r="217" s="1" customFormat="1" ht="52" customHeight="1" spans="1:18">
      <c r="A217" s="14">
        <v>203</v>
      </c>
      <c r="B217" s="17" t="s">
        <v>886</v>
      </c>
      <c r="C217" s="16" t="s">
        <v>887</v>
      </c>
      <c r="D217" s="16" t="s">
        <v>888</v>
      </c>
      <c r="E217" s="16">
        <f t="shared" si="16"/>
        <v>3254.3</v>
      </c>
      <c r="F217" s="16"/>
      <c r="G217" s="16"/>
      <c r="H217" s="16"/>
      <c r="I217" s="16"/>
      <c r="J217" s="16">
        <v>3254.3</v>
      </c>
      <c r="K217" s="17" t="s">
        <v>889</v>
      </c>
      <c r="L217" s="16" t="s">
        <v>890</v>
      </c>
      <c r="M217" s="16" t="s">
        <v>891</v>
      </c>
      <c r="N217" s="17" t="s">
        <v>892</v>
      </c>
      <c r="O217" s="46" t="s">
        <v>792</v>
      </c>
      <c r="P217" s="16" t="s">
        <v>793</v>
      </c>
      <c r="Q217" s="24" t="s">
        <v>34</v>
      </c>
      <c r="R217" s="24" t="s">
        <v>34</v>
      </c>
    </row>
    <row r="218" s="1" customFormat="1" ht="52" customHeight="1" spans="1:18">
      <c r="A218" s="14">
        <v>204</v>
      </c>
      <c r="B218" s="17" t="s">
        <v>893</v>
      </c>
      <c r="C218" s="20" t="s">
        <v>887</v>
      </c>
      <c r="D218" s="16" t="s">
        <v>894</v>
      </c>
      <c r="E218" s="16">
        <f t="shared" si="16"/>
        <v>77.1</v>
      </c>
      <c r="F218" s="16"/>
      <c r="G218" s="16"/>
      <c r="H218" s="16"/>
      <c r="I218" s="16"/>
      <c r="J218" s="16">
        <v>77.1</v>
      </c>
      <c r="K218" s="17" t="s">
        <v>895</v>
      </c>
      <c r="L218" s="16" t="s">
        <v>842</v>
      </c>
      <c r="M218" s="16" t="s">
        <v>891</v>
      </c>
      <c r="N218" s="17" t="s">
        <v>896</v>
      </c>
      <c r="O218" s="46" t="s">
        <v>792</v>
      </c>
      <c r="P218" s="16" t="s">
        <v>793</v>
      </c>
      <c r="Q218" s="24" t="s">
        <v>34</v>
      </c>
      <c r="R218" s="24" t="s">
        <v>34</v>
      </c>
    </row>
    <row r="219" s="1" customFormat="1" ht="43" customHeight="1" spans="1:18">
      <c r="A219" s="14">
        <v>205</v>
      </c>
      <c r="B219" s="17" t="s">
        <v>897</v>
      </c>
      <c r="C219" s="21"/>
      <c r="D219" s="16" t="s">
        <v>898</v>
      </c>
      <c r="E219" s="16">
        <f t="shared" si="16"/>
        <v>64.9</v>
      </c>
      <c r="F219" s="16"/>
      <c r="G219" s="16"/>
      <c r="H219" s="16"/>
      <c r="I219" s="16"/>
      <c r="J219" s="16">
        <v>64.9</v>
      </c>
      <c r="K219" s="17" t="s">
        <v>899</v>
      </c>
      <c r="L219" s="16" t="s">
        <v>842</v>
      </c>
      <c r="M219" s="16" t="s">
        <v>891</v>
      </c>
      <c r="N219" s="17" t="s">
        <v>900</v>
      </c>
      <c r="O219" s="46" t="s">
        <v>792</v>
      </c>
      <c r="P219" s="16" t="s">
        <v>793</v>
      </c>
      <c r="Q219" s="24" t="s">
        <v>34</v>
      </c>
      <c r="R219" s="24" t="s">
        <v>34</v>
      </c>
    </row>
    <row r="220" s="1" customFormat="1" ht="43" customHeight="1" spans="1:18">
      <c r="A220" s="14">
        <v>206</v>
      </c>
      <c r="B220" s="17" t="s">
        <v>901</v>
      </c>
      <c r="C220" s="21"/>
      <c r="D220" s="16" t="s">
        <v>902</v>
      </c>
      <c r="E220" s="16">
        <f t="shared" si="16"/>
        <v>63.7</v>
      </c>
      <c r="F220" s="16"/>
      <c r="G220" s="16"/>
      <c r="H220" s="16"/>
      <c r="I220" s="16"/>
      <c r="J220" s="16">
        <v>63.7</v>
      </c>
      <c r="K220" s="17" t="s">
        <v>903</v>
      </c>
      <c r="L220" s="16" t="s">
        <v>842</v>
      </c>
      <c r="M220" s="16" t="s">
        <v>891</v>
      </c>
      <c r="N220" s="17" t="s">
        <v>904</v>
      </c>
      <c r="O220" s="46" t="s">
        <v>792</v>
      </c>
      <c r="P220" s="16" t="s">
        <v>793</v>
      </c>
      <c r="Q220" s="24" t="s">
        <v>34</v>
      </c>
      <c r="R220" s="24" t="s">
        <v>34</v>
      </c>
    </row>
    <row r="221" s="1" customFormat="1" ht="43" customHeight="1" spans="1:18">
      <c r="A221" s="14">
        <v>207</v>
      </c>
      <c r="B221" s="17" t="s">
        <v>905</v>
      </c>
      <c r="C221" s="21"/>
      <c r="D221" s="16" t="s">
        <v>906</v>
      </c>
      <c r="E221" s="16">
        <f t="shared" si="16"/>
        <v>132.6</v>
      </c>
      <c r="F221" s="16"/>
      <c r="G221" s="16"/>
      <c r="H221" s="16"/>
      <c r="I221" s="16"/>
      <c r="J221" s="16">
        <v>132.6</v>
      </c>
      <c r="K221" s="17" t="s">
        <v>907</v>
      </c>
      <c r="L221" s="16" t="s">
        <v>842</v>
      </c>
      <c r="M221" s="16" t="s">
        <v>891</v>
      </c>
      <c r="N221" s="17" t="s">
        <v>908</v>
      </c>
      <c r="O221" s="46" t="s">
        <v>792</v>
      </c>
      <c r="P221" s="16" t="s">
        <v>793</v>
      </c>
      <c r="Q221" s="24" t="s">
        <v>34</v>
      </c>
      <c r="R221" s="24" t="s">
        <v>34</v>
      </c>
    </row>
    <row r="222" s="1" customFormat="1" ht="43" customHeight="1" spans="1:18">
      <c r="A222" s="14">
        <v>208</v>
      </c>
      <c r="B222" s="17" t="s">
        <v>909</v>
      </c>
      <c r="C222" s="21"/>
      <c r="D222" s="16" t="s">
        <v>910</v>
      </c>
      <c r="E222" s="16">
        <f t="shared" si="16"/>
        <v>333.2</v>
      </c>
      <c r="F222" s="16"/>
      <c r="G222" s="16"/>
      <c r="H222" s="16"/>
      <c r="I222" s="16"/>
      <c r="J222" s="16">
        <v>333.2</v>
      </c>
      <c r="K222" s="17" t="s">
        <v>911</v>
      </c>
      <c r="L222" s="16" t="s">
        <v>842</v>
      </c>
      <c r="M222" s="16" t="s">
        <v>891</v>
      </c>
      <c r="N222" s="17" t="s">
        <v>912</v>
      </c>
      <c r="O222" s="46" t="s">
        <v>792</v>
      </c>
      <c r="P222" s="16" t="s">
        <v>793</v>
      </c>
      <c r="Q222" s="24" t="s">
        <v>34</v>
      </c>
      <c r="R222" s="24" t="s">
        <v>34</v>
      </c>
    </row>
    <row r="223" s="1" customFormat="1" ht="43" customHeight="1" spans="1:18">
      <c r="A223" s="14">
        <v>209</v>
      </c>
      <c r="B223" s="17" t="s">
        <v>913</v>
      </c>
      <c r="C223" s="18"/>
      <c r="D223" s="16" t="s">
        <v>914</v>
      </c>
      <c r="E223" s="16">
        <f t="shared" si="16"/>
        <v>43.9</v>
      </c>
      <c r="F223" s="16"/>
      <c r="G223" s="16"/>
      <c r="H223" s="16"/>
      <c r="I223" s="16"/>
      <c r="J223" s="16">
        <v>43.9</v>
      </c>
      <c r="K223" s="17" t="s">
        <v>915</v>
      </c>
      <c r="L223" s="16" t="s">
        <v>842</v>
      </c>
      <c r="M223" s="16" t="s">
        <v>891</v>
      </c>
      <c r="N223" s="17" t="s">
        <v>916</v>
      </c>
      <c r="O223" s="46" t="s">
        <v>792</v>
      </c>
      <c r="P223" s="16" t="s">
        <v>793</v>
      </c>
      <c r="Q223" s="24" t="s">
        <v>34</v>
      </c>
      <c r="R223" s="24" t="s">
        <v>34</v>
      </c>
    </row>
    <row r="224" s="1" customFormat="1" ht="43" customHeight="1" spans="1:18">
      <c r="A224" s="14">
        <v>210</v>
      </c>
      <c r="B224" s="17" t="s">
        <v>917</v>
      </c>
      <c r="C224" s="20" t="s">
        <v>887</v>
      </c>
      <c r="D224" s="20" t="s">
        <v>918</v>
      </c>
      <c r="E224" s="16">
        <f t="shared" si="16"/>
        <v>63.3</v>
      </c>
      <c r="F224" s="16"/>
      <c r="G224" s="16"/>
      <c r="H224" s="16"/>
      <c r="I224" s="16"/>
      <c r="J224" s="16">
        <v>63.3</v>
      </c>
      <c r="K224" s="17" t="s">
        <v>919</v>
      </c>
      <c r="L224" s="16" t="s">
        <v>842</v>
      </c>
      <c r="M224" s="16" t="s">
        <v>891</v>
      </c>
      <c r="N224" s="17" t="s">
        <v>920</v>
      </c>
      <c r="O224" s="46" t="s">
        <v>792</v>
      </c>
      <c r="P224" s="16" t="s">
        <v>793</v>
      </c>
      <c r="Q224" s="24" t="s">
        <v>34</v>
      </c>
      <c r="R224" s="24" t="s">
        <v>34</v>
      </c>
    </row>
    <row r="225" s="1" customFormat="1" ht="43" customHeight="1" spans="1:18">
      <c r="A225" s="14">
        <v>211</v>
      </c>
      <c r="B225" s="17" t="s">
        <v>921</v>
      </c>
      <c r="C225" s="21"/>
      <c r="D225" s="18"/>
      <c r="E225" s="16">
        <f t="shared" si="16"/>
        <v>100</v>
      </c>
      <c r="F225" s="16"/>
      <c r="G225" s="16"/>
      <c r="H225" s="16"/>
      <c r="I225" s="16"/>
      <c r="J225" s="16">
        <v>100</v>
      </c>
      <c r="K225" s="17" t="s">
        <v>922</v>
      </c>
      <c r="L225" s="16" t="s">
        <v>842</v>
      </c>
      <c r="M225" s="16" t="s">
        <v>891</v>
      </c>
      <c r="N225" s="17" t="s">
        <v>923</v>
      </c>
      <c r="O225" s="46" t="s">
        <v>792</v>
      </c>
      <c r="P225" s="16" t="s">
        <v>793</v>
      </c>
      <c r="Q225" s="24" t="s">
        <v>34</v>
      </c>
      <c r="R225" s="24" t="s">
        <v>34</v>
      </c>
    </row>
    <row r="226" s="1" customFormat="1" ht="52" customHeight="1" spans="1:18">
      <c r="A226" s="14">
        <v>212</v>
      </c>
      <c r="B226" s="17" t="s">
        <v>924</v>
      </c>
      <c r="C226" s="21"/>
      <c r="D226" s="16" t="s">
        <v>925</v>
      </c>
      <c r="E226" s="16">
        <f t="shared" si="16"/>
        <v>7.1</v>
      </c>
      <c r="F226" s="16"/>
      <c r="G226" s="16"/>
      <c r="H226" s="16"/>
      <c r="I226" s="16"/>
      <c r="J226" s="16">
        <v>7.1</v>
      </c>
      <c r="K226" s="17" t="s">
        <v>926</v>
      </c>
      <c r="L226" s="16" t="s">
        <v>842</v>
      </c>
      <c r="M226" s="16" t="s">
        <v>891</v>
      </c>
      <c r="N226" s="17" t="s">
        <v>923</v>
      </c>
      <c r="O226" s="46" t="s">
        <v>792</v>
      </c>
      <c r="P226" s="16" t="s">
        <v>793</v>
      </c>
      <c r="Q226" s="24" t="s">
        <v>34</v>
      </c>
      <c r="R226" s="24" t="s">
        <v>34</v>
      </c>
    </row>
    <row r="227" s="1" customFormat="1" ht="35" customHeight="1" spans="1:18">
      <c r="A227" s="14">
        <v>213</v>
      </c>
      <c r="B227" s="17" t="s">
        <v>927</v>
      </c>
      <c r="C227" s="21"/>
      <c r="D227" s="20" t="s">
        <v>928</v>
      </c>
      <c r="E227" s="16">
        <f t="shared" si="16"/>
        <v>55.2</v>
      </c>
      <c r="F227" s="16"/>
      <c r="G227" s="16"/>
      <c r="H227" s="16"/>
      <c r="I227" s="16"/>
      <c r="J227" s="16">
        <v>55.2</v>
      </c>
      <c r="K227" s="17" t="s">
        <v>929</v>
      </c>
      <c r="L227" s="16" t="s">
        <v>842</v>
      </c>
      <c r="M227" s="16" t="s">
        <v>891</v>
      </c>
      <c r="N227" s="17" t="s">
        <v>930</v>
      </c>
      <c r="O227" s="46" t="s">
        <v>792</v>
      </c>
      <c r="P227" s="16" t="s">
        <v>793</v>
      </c>
      <c r="Q227" s="24" t="s">
        <v>34</v>
      </c>
      <c r="R227" s="24" t="s">
        <v>34</v>
      </c>
    </row>
    <row r="228" s="1" customFormat="1" ht="43" customHeight="1" spans="1:18">
      <c r="A228" s="14">
        <v>214</v>
      </c>
      <c r="B228" s="17" t="s">
        <v>931</v>
      </c>
      <c r="C228" s="21"/>
      <c r="D228" s="18"/>
      <c r="E228" s="16">
        <f t="shared" si="16"/>
        <v>94.8</v>
      </c>
      <c r="F228" s="16"/>
      <c r="G228" s="16"/>
      <c r="H228" s="16"/>
      <c r="I228" s="16"/>
      <c r="J228" s="16">
        <v>94.8</v>
      </c>
      <c r="K228" s="17" t="s">
        <v>932</v>
      </c>
      <c r="L228" s="16" t="s">
        <v>842</v>
      </c>
      <c r="M228" s="16" t="s">
        <v>891</v>
      </c>
      <c r="N228" s="17" t="s">
        <v>930</v>
      </c>
      <c r="O228" s="46" t="s">
        <v>792</v>
      </c>
      <c r="P228" s="16" t="s">
        <v>793</v>
      </c>
      <c r="Q228" s="24" t="s">
        <v>34</v>
      </c>
      <c r="R228" s="24" t="s">
        <v>34</v>
      </c>
    </row>
    <row r="229" s="1" customFormat="1" ht="48" customHeight="1" spans="1:18">
      <c r="A229" s="14">
        <v>215</v>
      </c>
      <c r="B229" s="17" t="s">
        <v>933</v>
      </c>
      <c r="C229" s="16" t="s">
        <v>887</v>
      </c>
      <c r="D229" s="16" t="s">
        <v>934</v>
      </c>
      <c r="E229" s="16">
        <f t="shared" si="16"/>
        <v>17.1</v>
      </c>
      <c r="F229" s="16"/>
      <c r="G229" s="16"/>
      <c r="H229" s="16"/>
      <c r="I229" s="16"/>
      <c r="J229" s="16">
        <v>17.1</v>
      </c>
      <c r="K229" s="17" t="s">
        <v>935</v>
      </c>
      <c r="L229" s="16" t="s">
        <v>842</v>
      </c>
      <c r="M229" s="16" t="s">
        <v>891</v>
      </c>
      <c r="N229" s="17" t="s">
        <v>936</v>
      </c>
      <c r="O229" s="46" t="s">
        <v>792</v>
      </c>
      <c r="P229" s="16" t="s">
        <v>793</v>
      </c>
      <c r="Q229" s="24" t="s">
        <v>34</v>
      </c>
      <c r="R229" s="24" t="s">
        <v>34</v>
      </c>
    </row>
    <row r="230" s="1" customFormat="1" ht="53" customHeight="1" spans="1:18">
      <c r="A230" s="14">
        <v>216</v>
      </c>
      <c r="B230" s="17" t="s">
        <v>937</v>
      </c>
      <c r="C230" s="16" t="s">
        <v>887</v>
      </c>
      <c r="D230" s="16" t="s">
        <v>938</v>
      </c>
      <c r="E230" s="16">
        <f t="shared" si="16"/>
        <v>89.8</v>
      </c>
      <c r="F230" s="16"/>
      <c r="G230" s="16"/>
      <c r="H230" s="16"/>
      <c r="I230" s="16"/>
      <c r="J230" s="16">
        <v>89.8</v>
      </c>
      <c r="K230" s="17" t="s">
        <v>939</v>
      </c>
      <c r="L230" s="16" t="s">
        <v>842</v>
      </c>
      <c r="M230" s="16" t="s">
        <v>891</v>
      </c>
      <c r="N230" s="17" t="s">
        <v>940</v>
      </c>
      <c r="O230" s="46" t="s">
        <v>792</v>
      </c>
      <c r="P230" s="16" t="s">
        <v>793</v>
      </c>
      <c r="Q230" s="24" t="s">
        <v>34</v>
      </c>
      <c r="R230" s="24" t="s">
        <v>34</v>
      </c>
    </row>
    <row r="231" s="1" customFormat="1" ht="53" customHeight="1" spans="1:18">
      <c r="A231" s="14">
        <v>217</v>
      </c>
      <c r="B231" s="17" t="s">
        <v>941</v>
      </c>
      <c r="C231" s="16"/>
      <c r="D231" s="16" t="s">
        <v>942</v>
      </c>
      <c r="E231" s="16">
        <f t="shared" si="16"/>
        <v>63.7</v>
      </c>
      <c r="F231" s="16"/>
      <c r="G231" s="16"/>
      <c r="H231" s="16"/>
      <c r="I231" s="16"/>
      <c r="J231" s="16">
        <v>63.7</v>
      </c>
      <c r="K231" s="17" t="s">
        <v>943</v>
      </c>
      <c r="L231" s="16" t="s">
        <v>842</v>
      </c>
      <c r="M231" s="16" t="s">
        <v>891</v>
      </c>
      <c r="N231" s="17" t="s">
        <v>944</v>
      </c>
      <c r="O231" s="46" t="s">
        <v>792</v>
      </c>
      <c r="P231" s="16" t="s">
        <v>793</v>
      </c>
      <c r="Q231" s="24" t="s">
        <v>34</v>
      </c>
      <c r="R231" s="24" t="s">
        <v>34</v>
      </c>
    </row>
    <row r="232" s="1" customFormat="1" ht="43" customHeight="1" spans="1:18">
      <c r="A232" s="14">
        <v>218</v>
      </c>
      <c r="B232" s="17" t="s">
        <v>945</v>
      </c>
      <c r="C232" s="20" t="s">
        <v>887</v>
      </c>
      <c r="D232" s="16" t="s">
        <v>946</v>
      </c>
      <c r="E232" s="16">
        <f t="shared" si="16"/>
        <v>78.6</v>
      </c>
      <c r="F232" s="16"/>
      <c r="G232" s="16"/>
      <c r="H232" s="16"/>
      <c r="I232" s="16"/>
      <c r="J232" s="16">
        <v>78.6</v>
      </c>
      <c r="K232" s="17" t="s">
        <v>947</v>
      </c>
      <c r="L232" s="16" t="s">
        <v>842</v>
      </c>
      <c r="M232" s="16" t="s">
        <v>891</v>
      </c>
      <c r="N232" s="17" t="s">
        <v>948</v>
      </c>
      <c r="O232" s="46" t="s">
        <v>792</v>
      </c>
      <c r="P232" s="16" t="s">
        <v>793</v>
      </c>
      <c r="Q232" s="24" t="s">
        <v>34</v>
      </c>
      <c r="R232" s="24" t="s">
        <v>34</v>
      </c>
    </row>
    <row r="233" s="1" customFormat="1" ht="43" customHeight="1" spans="1:18">
      <c r="A233" s="14">
        <v>219</v>
      </c>
      <c r="B233" s="17" t="s">
        <v>949</v>
      </c>
      <c r="C233" s="21"/>
      <c r="D233" s="20" t="s">
        <v>950</v>
      </c>
      <c r="E233" s="16">
        <f t="shared" si="16"/>
        <v>112.9</v>
      </c>
      <c r="F233" s="16"/>
      <c r="G233" s="16"/>
      <c r="H233" s="16"/>
      <c r="I233" s="16"/>
      <c r="J233" s="16">
        <v>112.9</v>
      </c>
      <c r="K233" s="17" t="s">
        <v>951</v>
      </c>
      <c r="L233" s="16" t="s">
        <v>842</v>
      </c>
      <c r="M233" s="16" t="s">
        <v>891</v>
      </c>
      <c r="N233" s="17" t="s">
        <v>952</v>
      </c>
      <c r="O233" s="46" t="s">
        <v>792</v>
      </c>
      <c r="P233" s="16" t="s">
        <v>793</v>
      </c>
      <c r="Q233" s="24" t="s">
        <v>34</v>
      </c>
      <c r="R233" s="24" t="s">
        <v>34</v>
      </c>
    </row>
    <row r="234" s="1" customFormat="1" ht="53" customHeight="1" spans="1:18">
      <c r="A234" s="14">
        <v>220</v>
      </c>
      <c r="B234" s="17" t="s">
        <v>953</v>
      </c>
      <c r="C234" s="21"/>
      <c r="D234" s="21"/>
      <c r="E234" s="16">
        <f t="shared" si="16"/>
        <v>89.6</v>
      </c>
      <c r="F234" s="16"/>
      <c r="G234" s="16"/>
      <c r="H234" s="16"/>
      <c r="I234" s="16"/>
      <c r="J234" s="16">
        <v>89.6</v>
      </c>
      <c r="K234" s="17" t="s">
        <v>947</v>
      </c>
      <c r="L234" s="16" t="s">
        <v>842</v>
      </c>
      <c r="M234" s="16" t="s">
        <v>891</v>
      </c>
      <c r="N234" s="17" t="s">
        <v>952</v>
      </c>
      <c r="O234" s="46" t="s">
        <v>792</v>
      </c>
      <c r="P234" s="16" t="s">
        <v>793</v>
      </c>
      <c r="Q234" s="24" t="s">
        <v>34</v>
      </c>
      <c r="R234" s="24" t="s">
        <v>34</v>
      </c>
    </row>
    <row r="235" s="1" customFormat="1" ht="53" customHeight="1" spans="1:18">
      <c r="A235" s="14">
        <v>221</v>
      </c>
      <c r="B235" s="17" t="s">
        <v>954</v>
      </c>
      <c r="C235" s="18"/>
      <c r="D235" s="18"/>
      <c r="E235" s="16">
        <f t="shared" si="16"/>
        <v>89.2</v>
      </c>
      <c r="F235" s="16"/>
      <c r="G235" s="16"/>
      <c r="H235" s="16"/>
      <c r="I235" s="16"/>
      <c r="J235" s="16">
        <v>89.2</v>
      </c>
      <c r="K235" s="17" t="s">
        <v>955</v>
      </c>
      <c r="L235" s="16" t="s">
        <v>842</v>
      </c>
      <c r="M235" s="16" t="s">
        <v>891</v>
      </c>
      <c r="N235" s="17" t="s">
        <v>952</v>
      </c>
      <c r="O235" s="46" t="s">
        <v>792</v>
      </c>
      <c r="P235" s="16" t="s">
        <v>793</v>
      </c>
      <c r="Q235" s="24" t="s">
        <v>34</v>
      </c>
      <c r="R235" s="24" t="s">
        <v>34</v>
      </c>
    </row>
    <row r="236" s="1" customFormat="1" ht="35" customHeight="1" spans="1:18">
      <c r="A236" s="14">
        <v>222</v>
      </c>
      <c r="B236" s="17" t="s">
        <v>956</v>
      </c>
      <c r="C236" s="20" t="s">
        <v>887</v>
      </c>
      <c r="D236" s="16" t="s">
        <v>957</v>
      </c>
      <c r="E236" s="16">
        <f t="shared" si="16"/>
        <v>18.2</v>
      </c>
      <c r="F236" s="16"/>
      <c r="G236" s="16"/>
      <c r="H236" s="16"/>
      <c r="I236" s="16"/>
      <c r="J236" s="16">
        <v>18.2</v>
      </c>
      <c r="K236" s="17" t="s">
        <v>958</v>
      </c>
      <c r="L236" s="16" t="s">
        <v>842</v>
      </c>
      <c r="M236" s="16" t="s">
        <v>891</v>
      </c>
      <c r="N236" s="17" t="s">
        <v>959</v>
      </c>
      <c r="O236" s="46" t="s">
        <v>792</v>
      </c>
      <c r="P236" s="16" t="s">
        <v>793</v>
      </c>
      <c r="Q236" s="24" t="s">
        <v>34</v>
      </c>
      <c r="R236" s="24" t="s">
        <v>34</v>
      </c>
    </row>
    <row r="237" s="1" customFormat="1" ht="35" customHeight="1" spans="1:18">
      <c r="A237" s="14">
        <v>223</v>
      </c>
      <c r="B237" s="17" t="s">
        <v>960</v>
      </c>
      <c r="C237" s="21"/>
      <c r="D237" s="16" t="s">
        <v>961</v>
      </c>
      <c r="E237" s="16">
        <f t="shared" si="16"/>
        <v>124</v>
      </c>
      <c r="F237" s="16"/>
      <c r="G237" s="16"/>
      <c r="H237" s="16"/>
      <c r="I237" s="16"/>
      <c r="J237" s="16">
        <v>124</v>
      </c>
      <c r="K237" s="17" t="s">
        <v>962</v>
      </c>
      <c r="L237" s="16" t="s">
        <v>842</v>
      </c>
      <c r="M237" s="16" t="s">
        <v>891</v>
      </c>
      <c r="N237" s="17" t="s">
        <v>963</v>
      </c>
      <c r="O237" s="46" t="s">
        <v>792</v>
      </c>
      <c r="P237" s="16" t="s">
        <v>793</v>
      </c>
      <c r="Q237" s="24" t="s">
        <v>34</v>
      </c>
      <c r="R237" s="24" t="s">
        <v>34</v>
      </c>
    </row>
    <row r="238" s="1" customFormat="1" ht="59" customHeight="1" spans="1:18">
      <c r="A238" s="14">
        <v>224</v>
      </c>
      <c r="B238" s="17" t="s">
        <v>964</v>
      </c>
      <c r="C238" s="18"/>
      <c r="D238" s="16" t="s">
        <v>965</v>
      </c>
      <c r="E238" s="16">
        <f t="shared" si="16"/>
        <v>17.6</v>
      </c>
      <c r="F238" s="16"/>
      <c r="G238" s="16"/>
      <c r="H238" s="16"/>
      <c r="I238" s="16"/>
      <c r="J238" s="16">
        <v>17.6</v>
      </c>
      <c r="K238" s="17" t="s">
        <v>966</v>
      </c>
      <c r="L238" s="16" t="s">
        <v>842</v>
      </c>
      <c r="M238" s="16" t="s">
        <v>891</v>
      </c>
      <c r="N238" s="17" t="s">
        <v>967</v>
      </c>
      <c r="O238" s="46" t="s">
        <v>792</v>
      </c>
      <c r="P238" s="16" t="s">
        <v>793</v>
      </c>
      <c r="Q238" s="24" t="s">
        <v>34</v>
      </c>
      <c r="R238" s="24" t="s">
        <v>34</v>
      </c>
    </row>
    <row r="239" s="1" customFormat="1" ht="53" customHeight="1" spans="1:18">
      <c r="A239" s="14">
        <v>225</v>
      </c>
      <c r="B239" s="17" t="s">
        <v>968</v>
      </c>
      <c r="C239" s="20" t="s">
        <v>887</v>
      </c>
      <c r="D239" s="16" t="s">
        <v>969</v>
      </c>
      <c r="E239" s="16">
        <f t="shared" si="16"/>
        <v>51.2</v>
      </c>
      <c r="F239" s="16"/>
      <c r="G239" s="16"/>
      <c r="H239" s="16"/>
      <c r="I239" s="16">
        <v>51.2</v>
      </c>
      <c r="J239" s="16"/>
      <c r="K239" s="17" t="s">
        <v>970</v>
      </c>
      <c r="L239" s="16" t="s">
        <v>842</v>
      </c>
      <c r="M239" s="16" t="s">
        <v>891</v>
      </c>
      <c r="N239" s="17" t="s">
        <v>971</v>
      </c>
      <c r="O239" s="46" t="s">
        <v>792</v>
      </c>
      <c r="P239" s="16" t="s">
        <v>793</v>
      </c>
      <c r="Q239" s="24" t="s">
        <v>34</v>
      </c>
      <c r="R239" s="24" t="s">
        <v>34</v>
      </c>
    </row>
    <row r="240" s="1" customFormat="1" ht="53" customHeight="1" spans="1:18">
      <c r="A240" s="14">
        <v>226</v>
      </c>
      <c r="B240" s="17" t="s">
        <v>972</v>
      </c>
      <c r="C240" s="18"/>
      <c r="D240" s="16" t="s">
        <v>973</v>
      </c>
      <c r="E240" s="16">
        <f t="shared" si="16"/>
        <v>81</v>
      </c>
      <c r="F240" s="16"/>
      <c r="G240" s="16"/>
      <c r="H240" s="16"/>
      <c r="I240" s="16">
        <v>81</v>
      </c>
      <c r="J240" s="16"/>
      <c r="K240" s="17" t="s">
        <v>947</v>
      </c>
      <c r="L240" s="16" t="s">
        <v>842</v>
      </c>
      <c r="M240" s="16" t="s">
        <v>891</v>
      </c>
      <c r="N240" s="17" t="s">
        <v>974</v>
      </c>
      <c r="O240" s="46" t="s">
        <v>792</v>
      </c>
      <c r="P240" s="16" t="s">
        <v>793</v>
      </c>
      <c r="Q240" s="24" t="s">
        <v>34</v>
      </c>
      <c r="R240" s="24" t="s">
        <v>34</v>
      </c>
    </row>
    <row r="241" s="1" customFormat="1" ht="53" customHeight="1" spans="1:18">
      <c r="A241" s="14">
        <v>227</v>
      </c>
      <c r="B241" s="17" t="s">
        <v>975</v>
      </c>
      <c r="C241" s="20" t="s">
        <v>183</v>
      </c>
      <c r="D241" s="16" t="s">
        <v>269</v>
      </c>
      <c r="E241" s="16">
        <f t="shared" si="16"/>
        <v>54</v>
      </c>
      <c r="F241" s="16"/>
      <c r="G241" s="16"/>
      <c r="H241" s="16"/>
      <c r="I241" s="16">
        <v>54</v>
      </c>
      <c r="J241" s="16"/>
      <c r="K241" s="17" t="s">
        <v>976</v>
      </c>
      <c r="L241" s="47" t="s">
        <v>977</v>
      </c>
      <c r="M241" s="16" t="s">
        <v>891</v>
      </c>
      <c r="N241" s="17" t="s">
        <v>978</v>
      </c>
      <c r="O241" s="46" t="s">
        <v>792</v>
      </c>
      <c r="P241" s="16" t="s">
        <v>793</v>
      </c>
      <c r="Q241" s="14" t="s">
        <v>34</v>
      </c>
      <c r="R241" s="14" t="s">
        <v>34</v>
      </c>
    </row>
    <row r="242" s="1" customFormat="1" ht="53" customHeight="1" spans="1:18">
      <c r="A242" s="14">
        <v>228</v>
      </c>
      <c r="B242" s="17" t="s">
        <v>979</v>
      </c>
      <c r="C242" s="21"/>
      <c r="D242" s="16" t="s">
        <v>190</v>
      </c>
      <c r="E242" s="16">
        <f t="shared" si="16"/>
        <v>59</v>
      </c>
      <c r="F242" s="16"/>
      <c r="G242" s="16"/>
      <c r="H242" s="16"/>
      <c r="I242" s="16">
        <v>59</v>
      </c>
      <c r="J242" s="16"/>
      <c r="K242" s="17" t="s">
        <v>980</v>
      </c>
      <c r="L242" s="47" t="s">
        <v>977</v>
      </c>
      <c r="M242" s="16" t="s">
        <v>891</v>
      </c>
      <c r="N242" s="17" t="s">
        <v>981</v>
      </c>
      <c r="O242" s="46" t="s">
        <v>792</v>
      </c>
      <c r="P242" s="16" t="s">
        <v>793</v>
      </c>
      <c r="Q242" s="14" t="s">
        <v>34</v>
      </c>
      <c r="R242" s="14" t="s">
        <v>34</v>
      </c>
    </row>
    <row r="243" s="1" customFormat="1" ht="53" customHeight="1" spans="1:18">
      <c r="A243" s="14">
        <v>229</v>
      </c>
      <c r="B243" s="17" t="s">
        <v>982</v>
      </c>
      <c r="C243" s="21"/>
      <c r="D243" s="16" t="s">
        <v>342</v>
      </c>
      <c r="E243" s="16">
        <f t="shared" si="16"/>
        <v>64.5</v>
      </c>
      <c r="F243" s="16"/>
      <c r="G243" s="16"/>
      <c r="H243" s="16"/>
      <c r="I243" s="16">
        <v>64.5</v>
      </c>
      <c r="J243" s="16"/>
      <c r="K243" s="17" t="s">
        <v>983</v>
      </c>
      <c r="L243" s="47" t="s">
        <v>977</v>
      </c>
      <c r="M243" s="16" t="s">
        <v>891</v>
      </c>
      <c r="N243" s="17" t="s">
        <v>984</v>
      </c>
      <c r="O243" s="46" t="s">
        <v>792</v>
      </c>
      <c r="P243" s="16" t="s">
        <v>793</v>
      </c>
      <c r="Q243" s="14" t="s">
        <v>34</v>
      </c>
      <c r="R243" s="14" t="s">
        <v>34</v>
      </c>
    </row>
    <row r="244" s="1" customFormat="1" ht="53" customHeight="1" spans="1:18">
      <c r="A244" s="14">
        <v>230</v>
      </c>
      <c r="B244" s="17" t="s">
        <v>985</v>
      </c>
      <c r="C244" s="21"/>
      <c r="D244" s="16" t="s">
        <v>986</v>
      </c>
      <c r="E244" s="16">
        <f t="shared" si="16"/>
        <v>45</v>
      </c>
      <c r="F244" s="16"/>
      <c r="G244" s="16"/>
      <c r="H244" s="16"/>
      <c r="I244" s="16">
        <v>45</v>
      </c>
      <c r="J244" s="16"/>
      <c r="K244" s="17" t="s">
        <v>987</v>
      </c>
      <c r="L244" s="16" t="s">
        <v>977</v>
      </c>
      <c r="M244" s="16" t="s">
        <v>891</v>
      </c>
      <c r="N244" s="46" t="s">
        <v>755</v>
      </c>
      <c r="O244" s="46" t="s">
        <v>792</v>
      </c>
      <c r="P244" s="16" t="s">
        <v>793</v>
      </c>
      <c r="Q244" s="14" t="s">
        <v>34</v>
      </c>
      <c r="R244" s="14" t="s">
        <v>34</v>
      </c>
    </row>
    <row r="245" s="1" customFormat="1" ht="53" customHeight="1" spans="1:18">
      <c r="A245" s="14">
        <v>231</v>
      </c>
      <c r="B245" s="17" t="s">
        <v>988</v>
      </c>
      <c r="C245" s="18"/>
      <c r="D245" s="16" t="s">
        <v>989</v>
      </c>
      <c r="E245" s="16">
        <f t="shared" si="16"/>
        <v>45</v>
      </c>
      <c r="F245" s="16"/>
      <c r="G245" s="16"/>
      <c r="H245" s="16"/>
      <c r="I245" s="16">
        <v>45</v>
      </c>
      <c r="J245" s="16"/>
      <c r="K245" s="17" t="s">
        <v>990</v>
      </c>
      <c r="L245" s="16" t="s">
        <v>977</v>
      </c>
      <c r="M245" s="16" t="s">
        <v>891</v>
      </c>
      <c r="N245" s="17" t="s">
        <v>991</v>
      </c>
      <c r="O245" s="46" t="s">
        <v>792</v>
      </c>
      <c r="P245" s="16" t="s">
        <v>793</v>
      </c>
      <c r="Q245" s="14" t="s">
        <v>34</v>
      </c>
      <c r="R245" s="14" t="s">
        <v>34</v>
      </c>
    </row>
    <row r="246" s="1" customFormat="1" ht="53" customHeight="1" spans="1:18">
      <c r="A246" s="14">
        <v>232</v>
      </c>
      <c r="B246" s="17" t="s">
        <v>992</v>
      </c>
      <c r="C246" s="16" t="s">
        <v>347</v>
      </c>
      <c r="D246" s="16" t="s">
        <v>993</v>
      </c>
      <c r="E246" s="16">
        <f t="shared" si="16"/>
        <v>334.2</v>
      </c>
      <c r="F246" s="16"/>
      <c r="G246" s="16"/>
      <c r="H246" s="16"/>
      <c r="I246" s="16">
        <v>334.2</v>
      </c>
      <c r="J246" s="16"/>
      <c r="K246" s="17" t="s">
        <v>994</v>
      </c>
      <c r="L246" s="48" t="s">
        <v>995</v>
      </c>
      <c r="M246" s="16" t="s">
        <v>891</v>
      </c>
      <c r="N246" s="46" t="s">
        <v>996</v>
      </c>
      <c r="O246" s="46" t="s">
        <v>792</v>
      </c>
      <c r="P246" s="16" t="s">
        <v>793</v>
      </c>
      <c r="Q246" s="14" t="s">
        <v>34</v>
      </c>
      <c r="R246" s="14" t="s">
        <v>34</v>
      </c>
    </row>
    <row r="247" s="1" customFormat="1" ht="53" customHeight="1" spans="1:18">
      <c r="A247" s="14">
        <v>233</v>
      </c>
      <c r="B247" s="17" t="s">
        <v>997</v>
      </c>
      <c r="C247" s="16" t="s">
        <v>197</v>
      </c>
      <c r="D247" s="16" t="s">
        <v>52</v>
      </c>
      <c r="E247" s="16">
        <f t="shared" si="16"/>
        <v>250</v>
      </c>
      <c r="F247" s="16"/>
      <c r="G247" s="16"/>
      <c r="H247" s="16"/>
      <c r="I247" s="16">
        <v>250</v>
      </c>
      <c r="J247" s="16"/>
      <c r="K247" s="17" t="s">
        <v>998</v>
      </c>
      <c r="L247" s="48" t="s">
        <v>999</v>
      </c>
      <c r="M247" s="16" t="s">
        <v>891</v>
      </c>
      <c r="N247" s="17" t="s">
        <v>1000</v>
      </c>
      <c r="O247" s="46" t="s">
        <v>792</v>
      </c>
      <c r="P247" s="16" t="s">
        <v>793</v>
      </c>
      <c r="Q247" s="14" t="s">
        <v>34</v>
      </c>
      <c r="R247" s="14" t="s">
        <v>34</v>
      </c>
    </row>
    <row r="248" s="1" customFormat="1" ht="53" customHeight="1" spans="1:18">
      <c r="A248" s="14">
        <v>234</v>
      </c>
      <c r="B248" s="17" t="s">
        <v>1001</v>
      </c>
      <c r="C248" s="20" t="s">
        <v>68</v>
      </c>
      <c r="D248" s="16" t="s">
        <v>1002</v>
      </c>
      <c r="E248" s="16">
        <f t="shared" si="16"/>
        <v>30</v>
      </c>
      <c r="F248" s="16"/>
      <c r="G248" s="16"/>
      <c r="H248" s="16"/>
      <c r="I248" s="16">
        <v>30</v>
      </c>
      <c r="J248" s="16"/>
      <c r="K248" s="17" t="s">
        <v>1003</v>
      </c>
      <c r="L248" s="49" t="s">
        <v>842</v>
      </c>
      <c r="M248" s="16" t="s">
        <v>891</v>
      </c>
      <c r="N248" s="50" t="s">
        <v>620</v>
      </c>
      <c r="O248" s="46" t="s">
        <v>792</v>
      </c>
      <c r="P248" s="16" t="s">
        <v>793</v>
      </c>
      <c r="Q248" s="14" t="s">
        <v>34</v>
      </c>
      <c r="R248" s="14" t="s">
        <v>34</v>
      </c>
    </row>
    <row r="249" s="1" customFormat="1" ht="53" customHeight="1" spans="1:18">
      <c r="A249" s="14">
        <v>235</v>
      </c>
      <c r="B249" s="17" t="s">
        <v>1004</v>
      </c>
      <c r="C249" s="21"/>
      <c r="D249" s="20" t="s">
        <v>1005</v>
      </c>
      <c r="E249" s="16">
        <f t="shared" si="16"/>
        <v>25</v>
      </c>
      <c r="F249" s="16"/>
      <c r="G249" s="16"/>
      <c r="H249" s="16"/>
      <c r="I249" s="16">
        <v>25</v>
      </c>
      <c r="J249" s="16"/>
      <c r="K249" s="17" t="s">
        <v>1006</v>
      </c>
      <c r="L249" s="49" t="s">
        <v>1007</v>
      </c>
      <c r="M249" s="16" t="s">
        <v>891</v>
      </c>
      <c r="N249" s="17" t="s">
        <v>1008</v>
      </c>
      <c r="O249" s="46" t="s">
        <v>792</v>
      </c>
      <c r="P249" s="16" t="s">
        <v>793</v>
      </c>
      <c r="Q249" s="14" t="s">
        <v>34</v>
      </c>
      <c r="R249" s="14" t="s">
        <v>34</v>
      </c>
    </row>
    <row r="250" s="1" customFormat="1" ht="53" customHeight="1" spans="1:18">
      <c r="A250" s="14">
        <v>236</v>
      </c>
      <c r="B250" s="17" t="s">
        <v>1009</v>
      </c>
      <c r="C250" s="21"/>
      <c r="D250" s="21"/>
      <c r="E250" s="16">
        <f t="shared" si="16"/>
        <v>58.3</v>
      </c>
      <c r="F250" s="16"/>
      <c r="G250" s="16"/>
      <c r="H250" s="16"/>
      <c r="I250" s="16">
        <v>58.3</v>
      </c>
      <c r="J250" s="16"/>
      <c r="K250" s="17" t="s">
        <v>1010</v>
      </c>
      <c r="L250" s="47" t="s">
        <v>1011</v>
      </c>
      <c r="M250" s="16" t="s">
        <v>891</v>
      </c>
      <c r="N250" s="17" t="s">
        <v>1012</v>
      </c>
      <c r="O250" s="46" t="s">
        <v>792</v>
      </c>
      <c r="P250" s="16" t="s">
        <v>793</v>
      </c>
      <c r="Q250" s="14" t="s">
        <v>34</v>
      </c>
      <c r="R250" s="14" t="s">
        <v>34</v>
      </c>
    </row>
    <row r="251" s="1" customFormat="1" ht="53" customHeight="1" spans="1:18">
      <c r="A251" s="14">
        <v>237</v>
      </c>
      <c r="B251" s="17" t="s">
        <v>1013</v>
      </c>
      <c r="C251" s="21"/>
      <c r="D251" s="21"/>
      <c r="E251" s="16">
        <f t="shared" si="16"/>
        <v>116.4</v>
      </c>
      <c r="F251" s="16"/>
      <c r="G251" s="16"/>
      <c r="H251" s="16"/>
      <c r="I251" s="16">
        <v>116.4</v>
      </c>
      <c r="J251" s="16"/>
      <c r="K251" s="17" t="s">
        <v>1014</v>
      </c>
      <c r="L251" s="47" t="s">
        <v>1015</v>
      </c>
      <c r="M251" s="16" t="s">
        <v>891</v>
      </c>
      <c r="N251" s="17" t="s">
        <v>1016</v>
      </c>
      <c r="O251" s="46" t="s">
        <v>792</v>
      </c>
      <c r="P251" s="16" t="s">
        <v>793</v>
      </c>
      <c r="Q251" s="14" t="s">
        <v>34</v>
      </c>
      <c r="R251" s="14" t="s">
        <v>34</v>
      </c>
    </row>
    <row r="252" s="1" customFormat="1" ht="53" customHeight="1" spans="1:18">
      <c r="A252" s="14">
        <v>238</v>
      </c>
      <c r="B252" s="17" t="s">
        <v>1017</v>
      </c>
      <c r="C252" s="21"/>
      <c r="D252" s="21"/>
      <c r="E252" s="16">
        <f t="shared" si="16"/>
        <v>59.7</v>
      </c>
      <c r="F252" s="16"/>
      <c r="G252" s="16"/>
      <c r="H252" s="16"/>
      <c r="I252" s="16">
        <v>59.7</v>
      </c>
      <c r="J252" s="16"/>
      <c r="K252" s="17" t="s">
        <v>1018</v>
      </c>
      <c r="L252" s="47" t="s">
        <v>1019</v>
      </c>
      <c r="M252" s="16" t="s">
        <v>891</v>
      </c>
      <c r="N252" s="17" t="s">
        <v>755</v>
      </c>
      <c r="O252" s="46" t="s">
        <v>792</v>
      </c>
      <c r="P252" s="16" t="s">
        <v>793</v>
      </c>
      <c r="Q252" s="14" t="s">
        <v>34</v>
      </c>
      <c r="R252" s="14" t="s">
        <v>34</v>
      </c>
    </row>
    <row r="253" s="1" customFormat="1" ht="53" customHeight="1" spans="1:18">
      <c r="A253" s="14">
        <v>239</v>
      </c>
      <c r="B253" s="17" t="s">
        <v>1020</v>
      </c>
      <c r="C253" s="21"/>
      <c r="D253" s="18"/>
      <c r="E253" s="16">
        <f t="shared" si="16"/>
        <v>446.8</v>
      </c>
      <c r="F253" s="16"/>
      <c r="G253" s="16"/>
      <c r="H253" s="16"/>
      <c r="I253" s="16">
        <v>446.8</v>
      </c>
      <c r="J253" s="16"/>
      <c r="K253" s="17" t="s">
        <v>1021</v>
      </c>
      <c r="L253" s="47" t="s">
        <v>1022</v>
      </c>
      <c r="M253" s="16" t="s">
        <v>891</v>
      </c>
      <c r="N253" s="17" t="s">
        <v>1023</v>
      </c>
      <c r="O253" s="46" t="s">
        <v>792</v>
      </c>
      <c r="P253" s="16" t="s">
        <v>793</v>
      </c>
      <c r="Q253" s="14" t="s">
        <v>34</v>
      </c>
      <c r="R253" s="14" t="s">
        <v>34</v>
      </c>
    </row>
    <row r="254" s="1" customFormat="1" ht="53" customHeight="1" spans="1:18">
      <c r="A254" s="14">
        <v>240</v>
      </c>
      <c r="B254" s="17" t="s">
        <v>1024</v>
      </c>
      <c r="C254" s="16" t="s">
        <v>68</v>
      </c>
      <c r="D254" s="16" t="s">
        <v>1025</v>
      </c>
      <c r="E254" s="16">
        <f t="shared" si="16"/>
        <v>155</v>
      </c>
      <c r="F254" s="16"/>
      <c r="G254" s="16"/>
      <c r="H254" s="16">
        <v>155</v>
      </c>
      <c r="I254" s="16"/>
      <c r="J254" s="16"/>
      <c r="K254" s="17" t="s">
        <v>1026</v>
      </c>
      <c r="L254" s="17" t="s">
        <v>1027</v>
      </c>
      <c r="M254" s="16" t="s">
        <v>146</v>
      </c>
      <c r="N254" s="16" t="s">
        <v>1028</v>
      </c>
      <c r="O254" s="17" t="s">
        <v>1029</v>
      </c>
      <c r="P254" s="16" t="s">
        <v>793</v>
      </c>
      <c r="Q254" s="14" t="s">
        <v>34</v>
      </c>
      <c r="R254" s="14" t="s">
        <v>34</v>
      </c>
    </row>
    <row r="255" s="1" customFormat="1" ht="53" customHeight="1" spans="1:18">
      <c r="A255" s="14">
        <v>241</v>
      </c>
      <c r="B255" s="17" t="s">
        <v>1030</v>
      </c>
      <c r="C255" s="20" t="s">
        <v>363</v>
      </c>
      <c r="D255" s="16" t="s">
        <v>78</v>
      </c>
      <c r="E255" s="16">
        <f t="shared" si="16"/>
        <v>110</v>
      </c>
      <c r="F255" s="16"/>
      <c r="G255" s="16"/>
      <c r="H255" s="16"/>
      <c r="I255" s="16">
        <v>110</v>
      </c>
      <c r="J255" s="16"/>
      <c r="K255" s="17" t="s">
        <v>1031</v>
      </c>
      <c r="L255" s="49" t="s">
        <v>1032</v>
      </c>
      <c r="M255" s="16" t="s">
        <v>891</v>
      </c>
      <c r="N255" s="51" t="s">
        <v>1033</v>
      </c>
      <c r="O255" s="46" t="s">
        <v>792</v>
      </c>
      <c r="P255" s="16" t="s">
        <v>793</v>
      </c>
      <c r="Q255" s="14" t="s">
        <v>34</v>
      </c>
      <c r="R255" s="14" t="s">
        <v>34</v>
      </c>
    </row>
    <row r="256" s="1" customFormat="1" ht="53" customHeight="1" spans="1:18">
      <c r="A256" s="14">
        <v>242</v>
      </c>
      <c r="B256" s="17" t="s">
        <v>1034</v>
      </c>
      <c r="C256" s="21"/>
      <c r="D256" s="16" t="s">
        <v>514</v>
      </c>
      <c r="E256" s="16">
        <f t="shared" ref="E256:E312" si="18">SUM(F256:J256)</f>
        <v>30</v>
      </c>
      <c r="F256" s="16"/>
      <c r="G256" s="16"/>
      <c r="H256" s="16"/>
      <c r="I256" s="16">
        <v>30</v>
      </c>
      <c r="J256" s="16"/>
      <c r="K256" s="17" t="s">
        <v>1035</v>
      </c>
      <c r="L256" s="49" t="s">
        <v>977</v>
      </c>
      <c r="M256" s="16" t="s">
        <v>891</v>
      </c>
      <c r="N256" s="17" t="s">
        <v>1036</v>
      </c>
      <c r="O256" s="46" t="s">
        <v>792</v>
      </c>
      <c r="P256" s="16" t="s">
        <v>793</v>
      </c>
      <c r="Q256" s="14" t="s">
        <v>34</v>
      </c>
      <c r="R256" s="14" t="s">
        <v>34</v>
      </c>
    </row>
    <row r="257" s="1" customFormat="1" ht="53" customHeight="1" spans="1:18">
      <c r="A257" s="14">
        <v>243</v>
      </c>
      <c r="B257" s="17" t="s">
        <v>1037</v>
      </c>
      <c r="C257" s="18"/>
      <c r="D257" s="16" t="s">
        <v>1038</v>
      </c>
      <c r="E257" s="16">
        <f t="shared" si="18"/>
        <v>50</v>
      </c>
      <c r="F257" s="16"/>
      <c r="G257" s="16"/>
      <c r="H257" s="16"/>
      <c r="I257" s="16">
        <v>50</v>
      </c>
      <c r="J257" s="16"/>
      <c r="K257" s="17" t="s">
        <v>1039</v>
      </c>
      <c r="L257" s="16" t="s">
        <v>1040</v>
      </c>
      <c r="M257" s="16" t="s">
        <v>891</v>
      </c>
      <c r="N257" s="51" t="s">
        <v>1041</v>
      </c>
      <c r="O257" s="46" t="s">
        <v>792</v>
      </c>
      <c r="P257" s="16" t="s">
        <v>793</v>
      </c>
      <c r="Q257" s="14" t="s">
        <v>34</v>
      </c>
      <c r="R257" s="14" t="s">
        <v>34</v>
      </c>
    </row>
    <row r="258" s="1" customFormat="1" ht="48" customHeight="1" spans="1:18">
      <c r="A258" s="14">
        <v>244</v>
      </c>
      <c r="B258" s="17" t="s">
        <v>1042</v>
      </c>
      <c r="C258" s="16" t="s">
        <v>276</v>
      </c>
      <c r="D258" s="16" t="s">
        <v>90</v>
      </c>
      <c r="E258" s="16">
        <f t="shared" si="18"/>
        <v>200</v>
      </c>
      <c r="F258" s="16"/>
      <c r="G258" s="16"/>
      <c r="H258" s="16"/>
      <c r="I258" s="16">
        <v>200</v>
      </c>
      <c r="J258" s="16"/>
      <c r="K258" s="17" t="s">
        <v>1043</v>
      </c>
      <c r="L258" s="49" t="s">
        <v>1044</v>
      </c>
      <c r="M258" s="16" t="s">
        <v>891</v>
      </c>
      <c r="N258" s="17" t="s">
        <v>1045</v>
      </c>
      <c r="O258" s="46" t="s">
        <v>792</v>
      </c>
      <c r="P258" s="16" t="s">
        <v>793</v>
      </c>
      <c r="Q258" s="14" t="s">
        <v>34</v>
      </c>
      <c r="R258" s="14" t="s">
        <v>34</v>
      </c>
    </row>
    <row r="259" s="1" customFormat="1" ht="53" customHeight="1" spans="1:18">
      <c r="A259" s="14">
        <v>245</v>
      </c>
      <c r="B259" s="17" t="s">
        <v>1046</v>
      </c>
      <c r="C259" s="20" t="s">
        <v>209</v>
      </c>
      <c r="D259" s="16" t="s">
        <v>1047</v>
      </c>
      <c r="E259" s="16">
        <f t="shared" si="18"/>
        <v>50</v>
      </c>
      <c r="F259" s="16"/>
      <c r="G259" s="16"/>
      <c r="H259" s="16"/>
      <c r="I259" s="16">
        <v>50</v>
      </c>
      <c r="J259" s="16"/>
      <c r="K259" s="17" t="s">
        <v>1048</v>
      </c>
      <c r="L259" s="49" t="s">
        <v>1049</v>
      </c>
      <c r="M259" s="16" t="s">
        <v>891</v>
      </c>
      <c r="N259" s="17" t="s">
        <v>1050</v>
      </c>
      <c r="O259" s="46" t="s">
        <v>792</v>
      </c>
      <c r="P259" s="16" t="s">
        <v>793</v>
      </c>
      <c r="Q259" s="14" t="s">
        <v>34</v>
      </c>
      <c r="R259" s="14" t="s">
        <v>34</v>
      </c>
    </row>
    <row r="260" s="1" customFormat="1" ht="53" customHeight="1" spans="1:18">
      <c r="A260" s="14">
        <v>246</v>
      </c>
      <c r="B260" s="17" t="s">
        <v>1051</v>
      </c>
      <c r="C260" s="18"/>
      <c r="D260" s="16" t="s">
        <v>210</v>
      </c>
      <c r="E260" s="16">
        <f t="shared" si="18"/>
        <v>48.8</v>
      </c>
      <c r="F260" s="16"/>
      <c r="G260" s="16"/>
      <c r="H260" s="16"/>
      <c r="I260" s="16">
        <v>48.8</v>
      </c>
      <c r="J260" s="16"/>
      <c r="K260" s="17" t="s">
        <v>1052</v>
      </c>
      <c r="L260" s="49" t="s">
        <v>1049</v>
      </c>
      <c r="M260" s="16" t="s">
        <v>891</v>
      </c>
      <c r="N260" s="17" t="s">
        <v>1053</v>
      </c>
      <c r="O260" s="46" t="s">
        <v>792</v>
      </c>
      <c r="P260" s="16" t="s">
        <v>793</v>
      </c>
      <c r="Q260" s="14" t="s">
        <v>34</v>
      </c>
      <c r="R260" s="14" t="s">
        <v>34</v>
      </c>
    </row>
    <row r="261" s="1" customFormat="1" ht="53" customHeight="1" spans="1:18">
      <c r="A261" s="14">
        <v>247</v>
      </c>
      <c r="B261" s="17" t="s">
        <v>1054</v>
      </c>
      <c r="C261" s="16" t="s">
        <v>1055</v>
      </c>
      <c r="D261" s="16" t="s">
        <v>1056</v>
      </c>
      <c r="E261" s="16">
        <f t="shared" si="18"/>
        <v>300</v>
      </c>
      <c r="F261" s="16"/>
      <c r="G261" s="16"/>
      <c r="H261" s="16"/>
      <c r="I261" s="16">
        <v>300</v>
      </c>
      <c r="J261" s="16"/>
      <c r="K261" s="17" t="s">
        <v>1057</v>
      </c>
      <c r="L261" s="49" t="s">
        <v>1058</v>
      </c>
      <c r="M261" s="16" t="s">
        <v>891</v>
      </c>
      <c r="N261" s="46" t="s">
        <v>1059</v>
      </c>
      <c r="O261" s="46" t="s">
        <v>792</v>
      </c>
      <c r="P261" s="16" t="s">
        <v>793</v>
      </c>
      <c r="Q261" s="14" t="s">
        <v>34</v>
      </c>
      <c r="R261" s="14" t="s">
        <v>34</v>
      </c>
    </row>
    <row r="262" s="1" customFormat="1" ht="53" customHeight="1" spans="1:18">
      <c r="A262" s="14">
        <v>248</v>
      </c>
      <c r="B262" s="17" t="s">
        <v>1060</v>
      </c>
      <c r="C262" s="20" t="s">
        <v>215</v>
      </c>
      <c r="D262" s="16" t="s">
        <v>1061</v>
      </c>
      <c r="E262" s="16">
        <f t="shared" si="18"/>
        <v>73</v>
      </c>
      <c r="F262" s="16"/>
      <c r="G262" s="16"/>
      <c r="H262" s="16"/>
      <c r="I262" s="16">
        <v>73</v>
      </c>
      <c r="J262" s="16"/>
      <c r="K262" s="17" t="s">
        <v>1062</v>
      </c>
      <c r="L262" s="47" t="s">
        <v>1040</v>
      </c>
      <c r="M262" s="16" t="s">
        <v>891</v>
      </c>
      <c r="N262" s="46" t="s">
        <v>1063</v>
      </c>
      <c r="O262" s="46" t="s">
        <v>792</v>
      </c>
      <c r="P262" s="16" t="s">
        <v>793</v>
      </c>
      <c r="Q262" s="14" t="s">
        <v>34</v>
      </c>
      <c r="R262" s="14" t="s">
        <v>34</v>
      </c>
    </row>
    <row r="263" s="1" customFormat="1" ht="53" customHeight="1" spans="1:18">
      <c r="A263" s="14">
        <v>249</v>
      </c>
      <c r="B263" s="17" t="s">
        <v>1064</v>
      </c>
      <c r="C263" s="21"/>
      <c r="D263" s="20" t="s">
        <v>674</v>
      </c>
      <c r="E263" s="16">
        <f t="shared" si="18"/>
        <v>18</v>
      </c>
      <c r="F263" s="16"/>
      <c r="G263" s="16"/>
      <c r="H263" s="16"/>
      <c r="I263" s="16">
        <v>18</v>
      </c>
      <c r="J263" s="16"/>
      <c r="K263" s="17" t="s">
        <v>1065</v>
      </c>
      <c r="L263" s="49" t="s">
        <v>1049</v>
      </c>
      <c r="M263" s="16" t="s">
        <v>891</v>
      </c>
      <c r="N263" s="53" t="s">
        <v>1066</v>
      </c>
      <c r="O263" s="46" t="s">
        <v>792</v>
      </c>
      <c r="P263" s="16" t="s">
        <v>793</v>
      </c>
      <c r="Q263" s="14" t="s">
        <v>34</v>
      </c>
      <c r="R263" s="14" t="s">
        <v>34</v>
      </c>
    </row>
    <row r="264" s="1" customFormat="1" ht="53" customHeight="1" spans="1:18">
      <c r="A264" s="14">
        <v>250</v>
      </c>
      <c r="B264" s="17" t="s">
        <v>1067</v>
      </c>
      <c r="C264" s="18"/>
      <c r="D264" s="18"/>
      <c r="E264" s="16">
        <f t="shared" si="18"/>
        <v>27</v>
      </c>
      <c r="F264" s="16"/>
      <c r="G264" s="16"/>
      <c r="H264" s="16"/>
      <c r="I264" s="16">
        <v>27</v>
      </c>
      <c r="J264" s="16"/>
      <c r="K264" s="17" t="s">
        <v>1068</v>
      </c>
      <c r="L264" s="49" t="s">
        <v>1049</v>
      </c>
      <c r="M264" s="16" t="s">
        <v>891</v>
      </c>
      <c r="N264" s="53" t="s">
        <v>1069</v>
      </c>
      <c r="O264" s="46" t="s">
        <v>792</v>
      </c>
      <c r="P264" s="16" t="s">
        <v>793</v>
      </c>
      <c r="Q264" s="14" t="s">
        <v>34</v>
      </c>
      <c r="R264" s="14" t="s">
        <v>34</v>
      </c>
    </row>
    <row r="265" s="1" customFormat="1" ht="53" customHeight="1" spans="1:18">
      <c r="A265" s="14">
        <v>251</v>
      </c>
      <c r="B265" s="17" t="s">
        <v>1070</v>
      </c>
      <c r="C265" s="16" t="s">
        <v>376</v>
      </c>
      <c r="D265" s="16" t="s">
        <v>1071</v>
      </c>
      <c r="E265" s="16">
        <f t="shared" si="18"/>
        <v>100</v>
      </c>
      <c r="F265" s="16"/>
      <c r="G265" s="16"/>
      <c r="H265" s="16"/>
      <c r="I265" s="16">
        <v>100</v>
      </c>
      <c r="J265" s="16"/>
      <c r="K265" s="17" t="s">
        <v>1072</v>
      </c>
      <c r="L265" s="47" t="s">
        <v>1073</v>
      </c>
      <c r="M265" s="16" t="s">
        <v>891</v>
      </c>
      <c r="N265" s="51" t="s">
        <v>1074</v>
      </c>
      <c r="O265" s="46" t="s">
        <v>792</v>
      </c>
      <c r="P265" s="16" t="s">
        <v>793</v>
      </c>
      <c r="Q265" s="14" t="s">
        <v>34</v>
      </c>
      <c r="R265" s="14" t="s">
        <v>34</v>
      </c>
    </row>
    <row r="266" s="1" customFormat="1" ht="53" customHeight="1" spans="1:18">
      <c r="A266" s="14">
        <v>252</v>
      </c>
      <c r="B266" s="17" t="s">
        <v>1075</v>
      </c>
      <c r="C266" s="20" t="s">
        <v>314</v>
      </c>
      <c r="D266" s="20" t="s">
        <v>1076</v>
      </c>
      <c r="E266" s="16">
        <f t="shared" si="18"/>
        <v>15</v>
      </c>
      <c r="F266" s="16"/>
      <c r="G266" s="16"/>
      <c r="H266" s="16"/>
      <c r="I266" s="16">
        <v>15</v>
      </c>
      <c r="J266" s="16"/>
      <c r="K266" s="17" t="s">
        <v>1077</v>
      </c>
      <c r="L266" s="47" t="s">
        <v>1078</v>
      </c>
      <c r="M266" s="16" t="s">
        <v>891</v>
      </c>
      <c r="N266" s="46" t="s">
        <v>382</v>
      </c>
      <c r="O266" s="46" t="s">
        <v>792</v>
      </c>
      <c r="P266" s="16" t="s">
        <v>793</v>
      </c>
      <c r="Q266" s="14" t="s">
        <v>34</v>
      </c>
      <c r="R266" s="14" t="s">
        <v>34</v>
      </c>
    </row>
    <row r="267" s="1" customFormat="1" ht="53" customHeight="1" spans="1:18">
      <c r="A267" s="14">
        <v>253</v>
      </c>
      <c r="B267" s="17" t="s">
        <v>1079</v>
      </c>
      <c r="C267" s="21"/>
      <c r="D267" s="18"/>
      <c r="E267" s="16">
        <f t="shared" si="18"/>
        <v>20</v>
      </c>
      <c r="F267" s="16"/>
      <c r="G267" s="16"/>
      <c r="H267" s="16"/>
      <c r="I267" s="16">
        <v>20</v>
      </c>
      <c r="J267" s="16"/>
      <c r="K267" s="17" t="s">
        <v>1080</v>
      </c>
      <c r="L267" s="47" t="s">
        <v>1007</v>
      </c>
      <c r="M267" s="16" t="s">
        <v>891</v>
      </c>
      <c r="N267" s="46" t="s">
        <v>1081</v>
      </c>
      <c r="O267" s="46" t="s">
        <v>792</v>
      </c>
      <c r="P267" s="16" t="s">
        <v>793</v>
      </c>
      <c r="Q267" s="14" t="s">
        <v>34</v>
      </c>
      <c r="R267" s="14" t="s">
        <v>34</v>
      </c>
    </row>
    <row r="268" s="1" customFormat="1" ht="53" customHeight="1" spans="1:18">
      <c r="A268" s="14">
        <v>254</v>
      </c>
      <c r="B268" s="17" t="s">
        <v>1082</v>
      </c>
      <c r="C268" s="21"/>
      <c r="D268" s="16" t="s">
        <v>829</v>
      </c>
      <c r="E268" s="16">
        <f t="shared" si="18"/>
        <v>46</v>
      </c>
      <c r="F268" s="16"/>
      <c r="G268" s="16"/>
      <c r="H268" s="16"/>
      <c r="I268" s="16">
        <v>46</v>
      </c>
      <c r="J268" s="16"/>
      <c r="K268" s="17" t="s">
        <v>1083</v>
      </c>
      <c r="L268" s="47" t="s">
        <v>1084</v>
      </c>
      <c r="M268" s="16" t="s">
        <v>891</v>
      </c>
      <c r="N268" s="17" t="s">
        <v>1085</v>
      </c>
      <c r="O268" s="46" t="s">
        <v>792</v>
      </c>
      <c r="P268" s="16" t="s">
        <v>793</v>
      </c>
      <c r="Q268" s="14" t="s">
        <v>34</v>
      </c>
      <c r="R268" s="14" t="s">
        <v>34</v>
      </c>
    </row>
    <row r="269" s="1" customFormat="1" ht="53" customHeight="1" spans="1:18">
      <c r="A269" s="14">
        <v>255</v>
      </c>
      <c r="B269" s="17" t="s">
        <v>1086</v>
      </c>
      <c r="C269" s="18"/>
      <c r="D269" s="16" t="s">
        <v>534</v>
      </c>
      <c r="E269" s="16">
        <f t="shared" si="18"/>
        <v>18</v>
      </c>
      <c r="F269" s="16"/>
      <c r="G269" s="16"/>
      <c r="H269" s="16"/>
      <c r="I269" s="16">
        <v>18</v>
      </c>
      <c r="J269" s="16"/>
      <c r="K269" s="17" t="s">
        <v>1087</v>
      </c>
      <c r="L269" s="14" t="s">
        <v>1073</v>
      </c>
      <c r="M269" s="16" t="s">
        <v>891</v>
      </c>
      <c r="N269" s="46" t="s">
        <v>981</v>
      </c>
      <c r="O269" s="46" t="s">
        <v>792</v>
      </c>
      <c r="P269" s="16" t="s">
        <v>793</v>
      </c>
      <c r="Q269" s="14" t="s">
        <v>34</v>
      </c>
      <c r="R269" s="14" t="s">
        <v>34</v>
      </c>
    </row>
    <row r="270" s="1" customFormat="1" ht="53" customHeight="1" spans="1:18">
      <c r="A270" s="14">
        <v>256</v>
      </c>
      <c r="B270" s="17" t="s">
        <v>1088</v>
      </c>
      <c r="C270" s="16" t="s">
        <v>221</v>
      </c>
      <c r="D270" s="16" t="s">
        <v>853</v>
      </c>
      <c r="E270" s="16">
        <f t="shared" si="18"/>
        <v>50</v>
      </c>
      <c r="F270" s="16"/>
      <c r="G270" s="16"/>
      <c r="H270" s="16"/>
      <c r="I270" s="16">
        <v>50</v>
      </c>
      <c r="J270" s="16"/>
      <c r="K270" s="17" t="s">
        <v>1089</v>
      </c>
      <c r="L270" s="47" t="s">
        <v>1007</v>
      </c>
      <c r="M270" s="16" t="s">
        <v>891</v>
      </c>
      <c r="N270" s="54" t="s">
        <v>1090</v>
      </c>
      <c r="O270" s="46" t="s">
        <v>792</v>
      </c>
      <c r="P270" s="16" t="s">
        <v>793</v>
      </c>
      <c r="Q270" s="14" t="s">
        <v>34</v>
      </c>
      <c r="R270" s="14" t="s">
        <v>34</v>
      </c>
    </row>
    <row r="271" s="1" customFormat="1" ht="60" customHeight="1" spans="1:18">
      <c r="A271" s="14">
        <v>257</v>
      </c>
      <c r="B271" s="17" t="s">
        <v>1091</v>
      </c>
      <c r="C271" s="16" t="s">
        <v>538</v>
      </c>
      <c r="D271" s="16" t="s">
        <v>1092</v>
      </c>
      <c r="E271" s="16">
        <f t="shared" si="18"/>
        <v>190</v>
      </c>
      <c r="F271" s="16"/>
      <c r="G271" s="16"/>
      <c r="H271" s="16"/>
      <c r="I271" s="16">
        <v>190</v>
      </c>
      <c r="J271" s="16"/>
      <c r="K271" s="17" t="s">
        <v>1093</v>
      </c>
      <c r="L271" s="49" t="s">
        <v>1094</v>
      </c>
      <c r="M271" s="16" t="s">
        <v>891</v>
      </c>
      <c r="N271" s="46" t="s">
        <v>1095</v>
      </c>
      <c r="O271" s="46" t="s">
        <v>792</v>
      </c>
      <c r="P271" s="16" t="s">
        <v>793</v>
      </c>
      <c r="Q271" s="14" t="s">
        <v>34</v>
      </c>
      <c r="R271" s="14" t="s">
        <v>34</v>
      </c>
    </row>
    <row r="272" s="1" customFormat="1" ht="53" customHeight="1" spans="1:18">
      <c r="A272" s="14">
        <v>258</v>
      </c>
      <c r="B272" s="17" t="s">
        <v>1096</v>
      </c>
      <c r="C272" s="20" t="s">
        <v>440</v>
      </c>
      <c r="D272" s="16" t="s">
        <v>1097</v>
      </c>
      <c r="E272" s="16">
        <f t="shared" si="18"/>
        <v>80</v>
      </c>
      <c r="F272" s="16"/>
      <c r="G272" s="16"/>
      <c r="H272" s="16"/>
      <c r="I272" s="16">
        <v>80</v>
      </c>
      <c r="J272" s="16"/>
      <c r="K272" s="17" t="s">
        <v>1098</v>
      </c>
      <c r="L272" s="48" t="s">
        <v>1099</v>
      </c>
      <c r="M272" s="16" t="s">
        <v>891</v>
      </c>
      <c r="N272" s="46" t="s">
        <v>61</v>
      </c>
      <c r="O272" s="46" t="s">
        <v>792</v>
      </c>
      <c r="P272" s="16" t="s">
        <v>793</v>
      </c>
      <c r="Q272" s="14" t="s">
        <v>34</v>
      </c>
      <c r="R272" s="14" t="s">
        <v>34</v>
      </c>
    </row>
    <row r="273" s="1" customFormat="1" ht="53" customHeight="1" spans="1:18">
      <c r="A273" s="14">
        <v>259</v>
      </c>
      <c r="B273" s="17" t="s">
        <v>1100</v>
      </c>
      <c r="C273" s="21"/>
      <c r="D273" s="16" t="s">
        <v>584</v>
      </c>
      <c r="E273" s="16">
        <f t="shared" si="18"/>
        <v>25</v>
      </c>
      <c r="F273" s="16"/>
      <c r="G273" s="16"/>
      <c r="H273" s="16"/>
      <c r="I273" s="16">
        <v>25</v>
      </c>
      <c r="J273" s="16"/>
      <c r="K273" s="17" t="s">
        <v>1101</v>
      </c>
      <c r="L273" s="16" t="s">
        <v>1007</v>
      </c>
      <c r="M273" s="16" t="s">
        <v>891</v>
      </c>
      <c r="N273" s="46" t="s">
        <v>863</v>
      </c>
      <c r="O273" s="46" t="s">
        <v>792</v>
      </c>
      <c r="P273" s="16" t="s">
        <v>793</v>
      </c>
      <c r="Q273" s="14" t="s">
        <v>34</v>
      </c>
      <c r="R273" s="14" t="s">
        <v>34</v>
      </c>
    </row>
    <row r="274" s="1" customFormat="1" ht="53" customHeight="1" spans="1:18">
      <c r="A274" s="14">
        <v>260</v>
      </c>
      <c r="B274" s="17" t="s">
        <v>1102</v>
      </c>
      <c r="C274" s="18"/>
      <c r="D274" s="16" t="s">
        <v>1103</v>
      </c>
      <c r="E274" s="16">
        <f t="shared" si="18"/>
        <v>45</v>
      </c>
      <c r="F274" s="16"/>
      <c r="G274" s="16"/>
      <c r="H274" s="16"/>
      <c r="I274" s="16">
        <v>45</v>
      </c>
      <c r="J274" s="16"/>
      <c r="K274" s="17" t="s">
        <v>1104</v>
      </c>
      <c r="L274" s="14" t="s">
        <v>1105</v>
      </c>
      <c r="M274" s="16" t="s">
        <v>891</v>
      </c>
      <c r="N274" s="46" t="s">
        <v>1081</v>
      </c>
      <c r="O274" s="46" t="s">
        <v>792</v>
      </c>
      <c r="P274" s="16" t="s">
        <v>793</v>
      </c>
      <c r="Q274" s="14" t="s">
        <v>34</v>
      </c>
      <c r="R274" s="14" t="s">
        <v>34</v>
      </c>
    </row>
    <row r="275" s="1" customFormat="1" ht="47" customHeight="1" spans="1:18">
      <c r="A275" s="14">
        <v>261</v>
      </c>
      <c r="B275" s="17" t="s">
        <v>1106</v>
      </c>
      <c r="C275" s="20" t="s">
        <v>387</v>
      </c>
      <c r="D275" s="16" t="s">
        <v>1107</v>
      </c>
      <c r="E275" s="16">
        <f t="shared" si="18"/>
        <v>167</v>
      </c>
      <c r="F275" s="16"/>
      <c r="G275" s="16"/>
      <c r="H275" s="16"/>
      <c r="I275" s="16">
        <v>167</v>
      </c>
      <c r="J275" s="16"/>
      <c r="K275" s="17" t="s">
        <v>1108</v>
      </c>
      <c r="L275" s="16" t="s">
        <v>1109</v>
      </c>
      <c r="M275" s="16" t="s">
        <v>891</v>
      </c>
      <c r="N275" s="55" t="s">
        <v>1110</v>
      </c>
      <c r="O275" s="46" t="s">
        <v>792</v>
      </c>
      <c r="P275" s="16" t="s">
        <v>793</v>
      </c>
      <c r="Q275" s="14" t="s">
        <v>34</v>
      </c>
      <c r="R275" s="14" t="s">
        <v>34</v>
      </c>
    </row>
    <row r="276" s="1" customFormat="1" ht="53" customHeight="1" spans="1:18">
      <c r="A276" s="14">
        <v>262</v>
      </c>
      <c r="B276" s="17" t="s">
        <v>1111</v>
      </c>
      <c r="C276" s="20" t="s">
        <v>1112</v>
      </c>
      <c r="D276" s="16" t="s">
        <v>1113</v>
      </c>
      <c r="E276" s="16">
        <f t="shared" si="18"/>
        <v>460</v>
      </c>
      <c r="F276" s="16"/>
      <c r="G276" s="16"/>
      <c r="H276" s="16"/>
      <c r="I276" s="16">
        <v>460</v>
      </c>
      <c r="J276" s="16"/>
      <c r="K276" s="17" t="s">
        <v>1114</v>
      </c>
      <c r="L276" s="49" t="s">
        <v>842</v>
      </c>
      <c r="M276" s="16" t="s">
        <v>891</v>
      </c>
      <c r="N276" s="17" t="s">
        <v>1115</v>
      </c>
      <c r="O276" s="46" t="s">
        <v>792</v>
      </c>
      <c r="P276" s="16" t="s">
        <v>793</v>
      </c>
      <c r="Q276" s="14" t="s">
        <v>34</v>
      </c>
      <c r="R276" s="14" t="s">
        <v>34</v>
      </c>
    </row>
    <row r="277" s="1" customFormat="1" ht="53" customHeight="1" spans="1:18">
      <c r="A277" s="14">
        <v>263</v>
      </c>
      <c r="B277" s="17" t="s">
        <v>1116</v>
      </c>
      <c r="C277" s="21"/>
      <c r="D277" s="16" t="s">
        <v>1117</v>
      </c>
      <c r="E277" s="16">
        <f t="shared" si="18"/>
        <v>143</v>
      </c>
      <c r="F277" s="16"/>
      <c r="G277" s="16"/>
      <c r="H277" s="16"/>
      <c r="I277" s="16">
        <v>143</v>
      </c>
      <c r="J277" s="16"/>
      <c r="K277" s="17" t="s">
        <v>1118</v>
      </c>
      <c r="L277" s="47" t="s">
        <v>1049</v>
      </c>
      <c r="M277" s="16" t="s">
        <v>891</v>
      </c>
      <c r="N277" s="46" t="s">
        <v>1119</v>
      </c>
      <c r="O277" s="46" t="s">
        <v>792</v>
      </c>
      <c r="P277" s="16" t="s">
        <v>793</v>
      </c>
      <c r="Q277" s="14" t="s">
        <v>34</v>
      </c>
      <c r="R277" s="14" t="s">
        <v>34</v>
      </c>
    </row>
    <row r="278" s="1" customFormat="1" ht="53" customHeight="1" spans="1:18">
      <c r="A278" s="14">
        <v>264</v>
      </c>
      <c r="B278" s="17" t="s">
        <v>1120</v>
      </c>
      <c r="C278" s="18"/>
      <c r="D278" s="16" t="s">
        <v>1121</v>
      </c>
      <c r="E278" s="16">
        <f t="shared" si="18"/>
        <v>29</v>
      </c>
      <c r="F278" s="16"/>
      <c r="G278" s="16"/>
      <c r="H278" s="16"/>
      <c r="I278" s="16">
        <v>29</v>
      </c>
      <c r="J278" s="16"/>
      <c r="K278" s="17" t="s">
        <v>1122</v>
      </c>
      <c r="L278" s="14" t="s">
        <v>977</v>
      </c>
      <c r="M278" s="16" t="s">
        <v>891</v>
      </c>
      <c r="N278" s="46" t="s">
        <v>340</v>
      </c>
      <c r="O278" s="46" t="s">
        <v>792</v>
      </c>
      <c r="P278" s="16" t="s">
        <v>793</v>
      </c>
      <c r="Q278" s="14" t="s">
        <v>34</v>
      </c>
      <c r="R278" s="14" t="s">
        <v>34</v>
      </c>
    </row>
    <row r="279" s="1" customFormat="1" ht="52" customHeight="1" spans="1:18">
      <c r="A279" s="14">
        <v>265</v>
      </c>
      <c r="B279" s="17" t="s">
        <v>1123</v>
      </c>
      <c r="C279" s="20" t="s">
        <v>227</v>
      </c>
      <c r="D279" s="16" t="s">
        <v>1124</v>
      </c>
      <c r="E279" s="16">
        <f t="shared" si="18"/>
        <v>176</v>
      </c>
      <c r="F279" s="16"/>
      <c r="G279" s="16"/>
      <c r="H279" s="16"/>
      <c r="I279" s="16">
        <v>176</v>
      </c>
      <c r="J279" s="16"/>
      <c r="K279" s="17" t="s">
        <v>1125</v>
      </c>
      <c r="L279" s="14" t="s">
        <v>1126</v>
      </c>
      <c r="M279" s="16" t="s">
        <v>891</v>
      </c>
      <c r="N279" s="46" t="s">
        <v>443</v>
      </c>
      <c r="O279" s="46" t="s">
        <v>792</v>
      </c>
      <c r="P279" s="16" t="s">
        <v>793</v>
      </c>
      <c r="Q279" s="14" t="s">
        <v>34</v>
      </c>
      <c r="R279" s="14" t="s">
        <v>34</v>
      </c>
    </row>
    <row r="280" s="1" customFormat="1" ht="53" customHeight="1" spans="1:18">
      <c r="A280" s="14">
        <v>266</v>
      </c>
      <c r="B280" s="17" t="s">
        <v>1127</v>
      </c>
      <c r="C280" s="21"/>
      <c r="D280" s="16" t="s">
        <v>1128</v>
      </c>
      <c r="E280" s="16">
        <f t="shared" si="18"/>
        <v>12.7</v>
      </c>
      <c r="F280" s="16"/>
      <c r="G280" s="16"/>
      <c r="H280" s="16"/>
      <c r="I280" s="16">
        <v>12.7</v>
      </c>
      <c r="J280" s="16"/>
      <c r="K280" s="17" t="s">
        <v>1129</v>
      </c>
      <c r="L280" s="49" t="s">
        <v>977</v>
      </c>
      <c r="M280" s="16" t="s">
        <v>891</v>
      </c>
      <c r="N280" s="46" t="s">
        <v>1130</v>
      </c>
      <c r="O280" s="46" t="s">
        <v>792</v>
      </c>
      <c r="P280" s="16" t="s">
        <v>793</v>
      </c>
      <c r="Q280" s="14" t="s">
        <v>34</v>
      </c>
      <c r="R280" s="14" t="s">
        <v>34</v>
      </c>
    </row>
    <row r="281" s="1" customFormat="1" ht="53" customHeight="1" spans="1:18">
      <c r="A281" s="14">
        <v>267</v>
      </c>
      <c r="B281" s="17" t="s">
        <v>1131</v>
      </c>
      <c r="C281" s="21"/>
      <c r="D281" s="16" t="s">
        <v>1128</v>
      </c>
      <c r="E281" s="16">
        <f t="shared" si="18"/>
        <v>6.9</v>
      </c>
      <c r="F281" s="16"/>
      <c r="G281" s="16"/>
      <c r="H281" s="16"/>
      <c r="I281" s="16">
        <v>6.9</v>
      </c>
      <c r="J281" s="16"/>
      <c r="K281" s="17" t="s">
        <v>1132</v>
      </c>
      <c r="L281" s="49" t="s">
        <v>977</v>
      </c>
      <c r="M281" s="16" t="s">
        <v>891</v>
      </c>
      <c r="N281" s="46" t="s">
        <v>147</v>
      </c>
      <c r="O281" s="46" t="s">
        <v>792</v>
      </c>
      <c r="P281" s="16" t="s">
        <v>793</v>
      </c>
      <c r="Q281" s="14" t="s">
        <v>34</v>
      </c>
      <c r="R281" s="14" t="s">
        <v>34</v>
      </c>
    </row>
    <row r="282" s="1" customFormat="1" ht="53" customHeight="1" spans="1:18">
      <c r="A282" s="14">
        <v>268</v>
      </c>
      <c r="B282" s="17" t="s">
        <v>1133</v>
      </c>
      <c r="C282" s="21"/>
      <c r="D282" s="16" t="s">
        <v>1134</v>
      </c>
      <c r="E282" s="16">
        <f t="shared" si="18"/>
        <v>8.5</v>
      </c>
      <c r="F282" s="16"/>
      <c r="G282" s="16"/>
      <c r="H282" s="16"/>
      <c r="I282" s="16">
        <v>8.5</v>
      </c>
      <c r="J282" s="16"/>
      <c r="K282" s="17" t="s">
        <v>1135</v>
      </c>
      <c r="L282" s="49" t="s">
        <v>1049</v>
      </c>
      <c r="M282" s="16" t="s">
        <v>891</v>
      </c>
      <c r="N282" s="46" t="s">
        <v>638</v>
      </c>
      <c r="O282" s="46" t="s">
        <v>792</v>
      </c>
      <c r="P282" s="16" t="s">
        <v>793</v>
      </c>
      <c r="Q282" s="14" t="s">
        <v>34</v>
      </c>
      <c r="R282" s="14" t="s">
        <v>34</v>
      </c>
    </row>
    <row r="283" s="1" customFormat="1" ht="53" customHeight="1" spans="1:18">
      <c r="A283" s="14">
        <v>269</v>
      </c>
      <c r="B283" s="17" t="s">
        <v>1136</v>
      </c>
      <c r="C283" s="21"/>
      <c r="D283" s="16" t="s">
        <v>1134</v>
      </c>
      <c r="E283" s="16">
        <f t="shared" si="18"/>
        <v>13.2</v>
      </c>
      <c r="F283" s="16"/>
      <c r="G283" s="16"/>
      <c r="H283" s="16"/>
      <c r="I283" s="16">
        <v>13.2</v>
      </c>
      <c r="J283" s="16"/>
      <c r="K283" s="17" t="s">
        <v>1137</v>
      </c>
      <c r="L283" s="49" t="s">
        <v>1049</v>
      </c>
      <c r="M283" s="16" t="s">
        <v>891</v>
      </c>
      <c r="N283" s="46" t="s">
        <v>611</v>
      </c>
      <c r="O283" s="46" t="s">
        <v>792</v>
      </c>
      <c r="P283" s="16" t="s">
        <v>793</v>
      </c>
      <c r="Q283" s="14" t="s">
        <v>34</v>
      </c>
      <c r="R283" s="14" t="s">
        <v>34</v>
      </c>
    </row>
    <row r="284" s="1" customFormat="1" ht="53" customHeight="1" spans="1:18">
      <c r="A284" s="14">
        <v>270</v>
      </c>
      <c r="B284" s="17" t="s">
        <v>1138</v>
      </c>
      <c r="C284" s="21"/>
      <c r="D284" s="16" t="s">
        <v>1139</v>
      </c>
      <c r="E284" s="16">
        <f t="shared" si="18"/>
        <v>14.3</v>
      </c>
      <c r="F284" s="16"/>
      <c r="G284" s="16"/>
      <c r="H284" s="16"/>
      <c r="I284" s="16">
        <v>14.3</v>
      </c>
      <c r="J284" s="16"/>
      <c r="K284" s="17" t="s">
        <v>1140</v>
      </c>
      <c r="L284" s="49" t="s">
        <v>977</v>
      </c>
      <c r="M284" s="16" t="s">
        <v>891</v>
      </c>
      <c r="N284" s="46" t="s">
        <v>1141</v>
      </c>
      <c r="O284" s="46" t="s">
        <v>792</v>
      </c>
      <c r="P284" s="16" t="s">
        <v>793</v>
      </c>
      <c r="Q284" s="14" t="s">
        <v>34</v>
      </c>
      <c r="R284" s="14" t="s">
        <v>34</v>
      </c>
    </row>
    <row r="285" s="1" customFormat="1" ht="53" customHeight="1" spans="1:18">
      <c r="A285" s="14">
        <v>271</v>
      </c>
      <c r="B285" s="17" t="s">
        <v>1142</v>
      </c>
      <c r="C285" s="21"/>
      <c r="D285" s="16" t="s">
        <v>132</v>
      </c>
      <c r="E285" s="16">
        <f t="shared" si="18"/>
        <v>35</v>
      </c>
      <c r="F285" s="16"/>
      <c r="G285" s="16"/>
      <c r="H285" s="16"/>
      <c r="I285" s="16">
        <v>35</v>
      </c>
      <c r="J285" s="16"/>
      <c r="K285" s="17" t="s">
        <v>1143</v>
      </c>
      <c r="L285" s="49" t="s">
        <v>1049</v>
      </c>
      <c r="M285" s="16" t="s">
        <v>891</v>
      </c>
      <c r="N285" s="46" t="s">
        <v>1144</v>
      </c>
      <c r="O285" s="46" t="s">
        <v>792</v>
      </c>
      <c r="P285" s="16" t="s">
        <v>793</v>
      </c>
      <c r="Q285" s="14" t="s">
        <v>34</v>
      </c>
      <c r="R285" s="14" t="s">
        <v>34</v>
      </c>
    </row>
    <row r="286" s="1" customFormat="1" ht="53" customHeight="1" spans="1:18">
      <c r="A286" s="14">
        <v>272</v>
      </c>
      <c r="B286" s="17" t="s">
        <v>1145</v>
      </c>
      <c r="C286" s="18"/>
      <c r="D286" s="16" t="s">
        <v>1146</v>
      </c>
      <c r="E286" s="16">
        <f t="shared" si="18"/>
        <v>5.4</v>
      </c>
      <c r="F286" s="16"/>
      <c r="G286" s="16"/>
      <c r="H286" s="16"/>
      <c r="I286" s="16">
        <v>5.4</v>
      </c>
      <c r="J286" s="16"/>
      <c r="K286" s="17" t="s">
        <v>1147</v>
      </c>
      <c r="L286" s="49" t="s">
        <v>977</v>
      </c>
      <c r="M286" s="16" t="s">
        <v>891</v>
      </c>
      <c r="N286" s="46" t="s">
        <v>611</v>
      </c>
      <c r="O286" s="46" t="s">
        <v>792</v>
      </c>
      <c r="P286" s="16" t="s">
        <v>793</v>
      </c>
      <c r="Q286" s="14" t="s">
        <v>34</v>
      </c>
      <c r="R286" s="14" t="s">
        <v>34</v>
      </c>
    </row>
    <row r="287" s="1" customFormat="1" ht="53" customHeight="1" spans="1:18">
      <c r="A287" s="14">
        <v>273</v>
      </c>
      <c r="B287" s="17" t="s">
        <v>1148</v>
      </c>
      <c r="C287" s="20" t="s">
        <v>142</v>
      </c>
      <c r="D287" s="16" t="s">
        <v>321</v>
      </c>
      <c r="E287" s="16">
        <f t="shared" si="18"/>
        <v>32</v>
      </c>
      <c r="F287" s="16"/>
      <c r="G287" s="16"/>
      <c r="H287" s="16"/>
      <c r="I287" s="16">
        <v>32</v>
      </c>
      <c r="J287" s="16"/>
      <c r="K287" s="17" t="s">
        <v>1149</v>
      </c>
      <c r="L287" s="14" t="s">
        <v>977</v>
      </c>
      <c r="M287" s="16" t="s">
        <v>891</v>
      </c>
      <c r="N287" s="46" t="s">
        <v>76</v>
      </c>
      <c r="O287" s="46" t="s">
        <v>792</v>
      </c>
      <c r="P287" s="16" t="s">
        <v>793</v>
      </c>
      <c r="Q287" s="14" t="s">
        <v>34</v>
      </c>
      <c r="R287" s="14" t="s">
        <v>34</v>
      </c>
    </row>
    <row r="288" s="1" customFormat="1" ht="53" customHeight="1" spans="1:18">
      <c r="A288" s="14">
        <v>274</v>
      </c>
      <c r="B288" s="17" t="s">
        <v>1150</v>
      </c>
      <c r="C288" s="21"/>
      <c r="D288" s="16" t="s">
        <v>137</v>
      </c>
      <c r="E288" s="16">
        <f t="shared" si="18"/>
        <v>43</v>
      </c>
      <c r="F288" s="16"/>
      <c r="G288" s="16"/>
      <c r="H288" s="16"/>
      <c r="I288" s="16">
        <v>43</v>
      </c>
      <c r="J288" s="16"/>
      <c r="K288" s="17" t="s">
        <v>1151</v>
      </c>
      <c r="L288" s="14" t="s">
        <v>977</v>
      </c>
      <c r="M288" s="16" t="s">
        <v>891</v>
      </c>
      <c r="N288" s="46" t="s">
        <v>1152</v>
      </c>
      <c r="O288" s="46" t="s">
        <v>792</v>
      </c>
      <c r="P288" s="16" t="s">
        <v>793</v>
      </c>
      <c r="Q288" s="14" t="s">
        <v>34</v>
      </c>
      <c r="R288" s="14" t="s">
        <v>34</v>
      </c>
    </row>
    <row r="289" s="1" customFormat="1" ht="53" customHeight="1" spans="1:18">
      <c r="A289" s="14">
        <v>275</v>
      </c>
      <c r="B289" s="17" t="s">
        <v>1153</v>
      </c>
      <c r="C289" s="21"/>
      <c r="D289" s="16" t="s">
        <v>1154</v>
      </c>
      <c r="E289" s="16">
        <f t="shared" si="18"/>
        <v>46.3</v>
      </c>
      <c r="F289" s="16"/>
      <c r="G289" s="16"/>
      <c r="H289" s="16"/>
      <c r="I289" s="16">
        <v>46.3</v>
      </c>
      <c r="J289" s="16"/>
      <c r="K289" s="17" t="s">
        <v>1155</v>
      </c>
      <c r="L289" s="49" t="s">
        <v>977</v>
      </c>
      <c r="M289" s="16" t="s">
        <v>891</v>
      </c>
      <c r="N289" s="46" t="s">
        <v>1156</v>
      </c>
      <c r="O289" s="46" t="s">
        <v>792</v>
      </c>
      <c r="P289" s="16" t="s">
        <v>793</v>
      </c>
      <c r="Q289" s="14" t="s">
        <v>34</v>
      </c>
      <c r="R289" s="14" t="s">
        <v>34</v>
      </c>
    </row>
    <row r="290" s="1" customFormat="1" ht="53" customHeight="1" spans="1:18">
      <c r="A290" s="14">
        <v>276</v>
      </c>
      <c r="B290" s="17" t="s">
        <v>1157</v>
      </c>
      <c r="C290" s="18"/>
      <c r="D290" s="16" t="s">
        <v>282</v>
      </c>
      <c r="E290" s="16">
        <f t="shared" si="18"/>
        <v>46</v>
      </c>
      <c r="F290" s="16"/>
      <c r="G290" s="16"/>
      <c r="H290" s="16"/>
      <c r="I290" s="16">
        <v>46</v>
      </c>
      <c r="J290" s="16"/>
      <c r="K290" s="17" t="s">
        <v>1158</v>
      </c>
      <c r="L290" s="49" t="s">
        <v>977</v>
      </c>
      <c r="M290" s="16" t="s">
        <v>891</v>
      </c>
      <c r="N290" s="46" t="s">
        <v>345</v>
      </c>
      <c r="O290" s="46" t="s">
        <v>792</v>
      </c>
      <c r="P290" s="16" t="s">
        <v>793</v>
      </c>
      <c r="Q290" s="14" t="s">
        <v>34</v>
      </c>
      <c r="R290" s="14" t="s">
        <v>34</v>
      </c>
    </row>
    <row r="291" s="1" customFormat="1" ht="53" customHeight="1" spans="1:18">
      <c r="A291" s="14">
        <v>277</v>
      </c>
      <c r="B291" s="17" t="s">
        <v>1159</v>
      </c>
      <c r="C291" s="16" t="s">
        <v>234</v>
      </c>
      <c r="D291" s="16" t="s">
        <v>1160</v>
      </c>
      <c r="E291" s="16">
        <f t="shared" si="18"/>
        <v>100</v>
      </c>
      <c r="F291" s="16"/>
      <c r="G291" s="16"/>
      <c r="H291" s="16"/>
      <c r="I291" s="16">
        <v>100</v>
      </c>
      <c r="J291" s="16"/>
      <c r="K291" s="17" t="s">
        <v>1161</v>
      </c>
      <c r="L291" s="47" t="s">
        <v>1007</v>
      </c>
      <c r="M291" s="16" t="s">
        <v>891</v>
      </c>
      <c r="N291" s="46" t="s">
        <v>443</v>
      </c>
      <c r="O291" s="46" t="s">
        <v>792</v>
      </c>
      <c r="P291" s="16" t="s">
        <v>793</v>
      </c>
      <c r="Q291" s="14" t="s">
        <v>34</v>
      </c>
      <c r="R291" s="14" t="s">
        <v>34</v>
      </c>
    </row>
    <row r="292" s="1" customFormat="1" ht="66" customHeight="1" spans="1:18">
      <c r="A292" s="14">
        <v>278</v>
      </c>
      <c r="B292" s="17" t="s">
        <v>1162</v>
      </c>
      <c r="C292" s="20" t="s">
        <v>1163</v>
      </c>
      <c r="D292" s="16" t="s">
        <v>1164</v>
      </c>
      <c r="E292" s="16">
        <f t="shared" si="18"/>
        <v>51</v>
      </c>
      <c r="F292" s="16"/>
      <c r="G292" s="16"/>
      <c r="H292" s="16"/>
      <c r="I292" s="16">
        <v>51</v>
      </c>
      <c r="J292" s="16"/>
      <c r="K292" s="17" t="s">
        <v>1165</v>
      </c>
      <c r="L292" s="47" t="s">
        <v>1166</v>
      </c>
      <c r="M292" s="16" t="s">
        <v>891</v>
      </c>
      <c r="N292" s="46" t="s">
        <v>1167</v>
      </c>
      <c r="O292" s="46" t="s">
        <v>792</v>
      </c>
      <c r="P292" s="16" t="s">
        <v>793</v>
      </c>
      <c r="Q292" s="14" t="s">
        <v>34</v>
      </c>
      <c r="R292" s="14" t="s">
        <v>34</v>
      </c>
    </row>
    <row r="293" s="1" customFormat="1" ht="51" customHeight="1" spans="1:18">
      <c r="A293" s="14">
        <v>279</v>
      </c>
      <c r="B293" s="17" t="s">
        <v>1168</v>
      </c>
      <c r="C293" s="21"/>
      <c r="D293" s="16" t="s">
        <v>1169</v>
      </c>
      <c r="E293" s="16">
        <f t="shared" si="18"/>
        <v>56</v>
      </c>
      <c r="F293" s="16"/>
      <c r="G293" s="16"/>
      <c r="H293" s="16"/>
      <c r="I293" s="16">
        <v>56</v>
      </c>
      <c r="J293" s="16"/>
      <c r="K293" s="17" t="s">
        <v>1170</v>
      </c>
      <c r="L293" s="49" t="s">
        <v>1049</v>
      </c>
      <c r="M293" s="16" t="s">
        <v>891</v>
      </c>
      <c r="N293" s="46" t="s">
        <v>1171</v>
      </c>
      <c r="O293" s="46" t="s">
        <v>792</v>
      </c>
      <c r="P293" s="16" t="s">
        <v>793</v>
      </c>
      <c r="Q293" s="14" t="s">
        <v>34</v>
      </c>
      <c r="R293" s="14" t="s">
        <v>34</v>
      </c>
    </row>
    <row r="294" s="1" customFormat="1" ht="53" customHeight="1" spans="1:18">
      <c r="A294" s="14">
        <v>280</v>
      </c>
      <c r="B294" s="17" t="s">
        <v>1172</v>
      </c>
      <c r="C294" s="18"/>
      <c r="D294" s="16" t="s">
        <v>1173</v>
      </c>
      <c r="E294" s="16">
        <f t="shared" si="18"/>
        <v>62</v>
      </c>
      <c r="F294" s="16"/>
      <c r="G294" s="16"/>
      <c r="H294" s="16"/>
      <c r="I294" s="16">
        <v>62</v>
      </c>
      <c r="J294" s="16"/>
      <c r="K294" s="17" t="s">
        <v>1174</v>
      </c>
      <c r="L294" s="14" t="s">
        <v>1175</v>
      </c>
      <c r="M294" s="16" t="s">
        <v>891</v>
      </c>
      <c r="N294" s="46" t="s">
        <v>1176</v>
      </c>
      <c r="O294" s="46" t="s">
        <v>792</v>
      </c>
      <c r="P294" s="16" t="s">
        <v>793</v>
      </c>
      <c r="Q294" s="14" t="s">
        <v>34</v>
      </c>
      <c r="R294" s="14" t="s">
        <v>34</v>
      </c>
    </row>
    <row r="295" s="1" customFormat="1" ht="53" customHeight="1" spans="1:18">
      <c r="A295" s="14">
        <v>281</v>
      </c>
      <c r="B295" s="17" t="s">
        <v>1177</v>
      </c>
      <c r="C295" s="16" t="s">
        <v>239</v>
      </c>
      <c r="D295" s="16" t="s">
        <v>561</v>
      </c>
      <c r="E295" s="16">
        <f t="shared" si="18"/>
        <v>25</v>
      </c>
      <c r="F295" s="16"/>
      <c r="G295" s="16"/>
      <c r="H295" s="16"/>
      <c r="I295" s="16">
        <v>25</v>
      </c>
      <c r="J295" s="16"/>
      <c r="K295" s="17" t="s">
        <v>1178</v>
      </c>
      <c r="L295" s="47" t="s">
        <v>1007</v>
      </c>
      <c r="M295" s="16" t="s">
        <v>891</v>
      </c>
      <c r="N295" s="51" t="s">
        <v>1179</v>
      </c>
      <c r="O295" s="46" t="s">
        <v>792</v>
      </c>
      <c r="P295" s="16" t="s">
        <v>793</v>
      </c>
      <c r="Q295" s="14" t="s">
        <v>34</v>
      </c>
      <c r="R295" s="14" t="s">
        <v>34</v>
      </c>
    </row>
    <row r="296" s="1" customFormat="1" ht="53" customHeight="1" spans="1:18">
      <c r="A296" s="14">
        <v>282</v>
      </c>
      <c r="B296" s="17" t="s">
        <v>1180</v>
      </c>
      <c r="C296" s="20" t="s">
        <v>245</v>
      </c>
      <c r="D296" s="16" t="s">
        <v>246</v>
      </c>
      <c r="E296" s="16">
        <f t="shared" si="18"/>
        <v>80</v>
      </c>
      <c r="F296" s="16"/>
      <c r="G296" s="16"/>
      <c r="H296" s="16"/>
      <c r="I296" s="16">
        <v>80</v>
      </c>
      <c r="J296" s="16"/>
      <c r="K296" s="17" t="s">
        <v>1181</v>
      </c>
      <c r="L296" s="47" t="s">
        <v>1007</v>
      </c>
      <c r="M296" s="16" t="s">
        <v>891</v>
      </c>
      <c r="N296" s="46" t="s">
        <v>1182</v>
      </c>
      <c r="O296" s="46" t="s">
        <v>792</v>
      </c>
      <c r="P296" s="16" t="s">
        <v>793</v>
      </c>
      <c r="Q296" s="14" t="s">
        <v>34</v>
      </c>
      <c r="R296" s="14" t="s">
        <v>34</v>
      </c>
    </row>
    <row r="297" s="1" customFormat="1" ht="64" customHeight="1" spans="1:18">
      <c r="A297" s="14">
        <v>283</v>
      </c>
      <c r="B297" s="17" t="s">
        <v>1183</v>
      </c>
      <c r="C297" s="21"/>
      <c r="D297" s="16" t="s">
        <v>252</v>
      </c>
      <c r="E297" s="16">
        <f t="shared" si="18"/>
        <v>70</v>
      </c>
      <c r="F297" s="16"/>
      <c r="G297" s="16"/>
      <c r="H297" s="16"/>
      <c r="I297" s="16">
        <v>70</v>
      </c>
      <c r="J297" s="16"/>
      <c r="K297" s="17" t="s">
        <v>1184</v>
      </c>
      <c r="L297" s="47" t="s">
        <v>1007</v>
      </c>
      <c r="M297" s="16" t="s">
        <v>891</v>
      </c>
      <c r="N297" s="46" t="s">
        <v>1185</v>
      </c>
      <c r="O297" s="46" t="s">
        <v>792</v>
      </c>
      <c r="P297" s="16" t="s">
        <v>793</v>
      </c>
      <c r="Q297" s="14" t="s">
        <v>34</v>
      </c>
      <c r="R297" s="14" t="s">
        <v>34</v>
      </c>
    </row>
    <row r="298" s="1" customFormat="1" ht="52.2" customHeight="1" spans="1:18">
      <c r="A298" s="14">
        <v>284</v>
      </c>
      <c r="B298" s="52" t="s">
        <v>1186</v>
      </c>
      <c r="C298" s="18"/>
      <c r="D298" s="16" t="s">
        <v>1187</v>
      </c>
      <c r="E298" s="16">
        <f t="shared" si="18"/>
        <v>23</v>
      </c>
      <c r="F298" s="16"/>
      <c r="G298" s="16"/>
      <c r="H298" s="16"/>
      <c r="I298" s="16">
        <v>23</v>
      </c>
      <c r="J298" s="16"/>
      <c r="K298" s="56" t="s">
        <v>1188</v>
      </c>
      <c r="L298" s="47" t="s">
        <v>1007</v>
      </c>
      <c r="M298" s="16" t="s">
        <v>891</v>
      </c>
      <c r="N298" s="54" t="s">
        <v>1189</v>
      </c>
      <c r="O298" s="46" t="s">
        <v>792</v>
      </c>
      <c r="P298" s="16" t="s">
        <v>793</v>
      </c>
      <c r="Q298" s="14" t="s">
        <v>34</v>
      </c>
      <c r="R298" s="14" t="s">
        <v>34</v>
      </c>
    </row>
    <row r="299" s="1" customFormat="1" ht="48" customHeight="1" spans="1:18">
      <c r="A299" s="14">
        <v>285</v>
      </c>
      <c r="B299" s="17" t="s">
        <v>1190</v>
      </c>
      <c r="C299" s="16" t="s">
        <v>470</v>
      </c>
      <c r="D299" s="16" t="s">
        <v>1191</v>
      </c>
      <c r="E299" s="16">
        <f t="shared" si="18"/>
        <v>120</v>
      </c>
      <c r="F299" s="16"/>
      <c r="G299" s="16"/>
      <c r="H299" s="16"/>
      <c r="I299" s="16">
        <v>120</v>
      </c>
      <c r="J299" s="16"/>
      <c r="K299" s="17" t="s">
        <v>1192</v>
      </c>
      <c r="L299" s="49" t="s">
        <v>1193</v>
      </c>
      <c r="M299" s="16" t="s">
        <v>891</v>
      </c>
      <c r="N299" s="17" t="s">
        <v>877</v>
      </c>
      <c r="O299" s="46" t="s">
        <v>792</v>
      </c>
      <c r="P299" s="16" t="s">
        <v>793</v>
      </c>
      <c r="Q299" s="14" t="s">
        <v>34</v>
      </c>
      <c r="R299" s="14" t="s">
        <v>34</v>
      </c>
    </row>
    <row r="300" s="1" customFormat="1" ht="35" customHeight="1" spans="1:18">
      <c r="A300" s="14">
        <v>286</v>
      </c>
      <c r="B300" s="17" t="s">
        <v>1194</v>
      </c>
      <c r="C300" s="16" t="s">
        <v>347</v>
      </c>
      <c r="D300" s="16" t="s">
        <v>1195</v>
      </c>
      <c r="E300" s="16">
        <f t="shared" si="18"/>
        <v>367</v>
      </c>
      <c r="F300" s="16">
        <v>295</v>
      </c>
      <c r="G300" s="22"/>
      <c r="H300" s="22"/>
      <c r="I300" s="22"/>
      <c r="J300" s="16">
        <v>72</v>
      </c>
      <c r="K300" s="17" t="s">
        <v>1196</v>
      </c>
      <c r="L300" s="16" t="s">
        <v>842</v>
      </c>
      <c r="M300" s="16" t="s">
        <v>542</v>
      </c>
      <c r="N300" s="17" t="s">
        <v>1197</v>
      </c>
      <c r="O300" s="17" t="s">
        <v>792</v>
      </c>
      <c r="P300" s="16" t="s">
        <v>793</v>
      </c>
      <c r="Q300" s="14" t="s">
        <v>34</v>
      </c>
      <c r="R300" s="14" t="s">
        <v>149</v>
      </c>
    </row>
    <row r="301" s="1" customFormat="1" ht="48" customHeight="1" spans="1:18">
      <c r="A301" s="14">
        <v>287</v>
      </c>
      <c r="B301" s="17" t="s">
        <v>1198</v>
      </c>
      <c r="C301" s="16" t="s">
        <v>68</v>
      </c>
      <c r="D301" s="16" t="s">
        <v>1199</v>
      </c>
      <c r="E301" s="16">
        <f t="shared" si="18"/>
        <v>177</v>
      </c>
      <c r="F301" s="16"/>
      <c r="G301" s="22"/>
      <c r="H301" s="22"/>
      <c r="I301" s="22"/>
      <c r="J301" s="16">
        <v>177</v>
      </c>
      <c r="K301" s="17" t="s">
        <v>1200</v>
      </c>
      <c r="L301" s="16" t="s">
        <v>1201</v>
      </c>
      <c r="M301" s="16" t="s">
        <v>542</v>
      </c>
      <c r="N301" s="17" t="s">
        <v>1202</v>
      </c>
      <c r="O301" s="17" t="s">
        <v>792</v>
      </c>
      <c r="P301" s="16"/>
      <c r="Q301" s="14" t="s">
        <v>34</v>
      </c>
      <c r="R301" s="14" t="s">
        <v>34</v>
      </c>
    </row>
    <row r="302" s="1" customFormat="1" ht="44" customHeight="1" spans="1:18">
      <c r="A302" s="14">
        <v>288</v>
      </c>
      <c r="B302" s="17" t="s">
        <v>1203</v>
      </c>
      <c r="C302" s="16" t="s">
        <v>1055</v>
      </c>
      <c r="D302" s="16" t="s">
        <v>1204</v>
      </c>
      <c r="E302" s="16">
        <f t="shared" si="18"/>
        <v>154.73</v>
      </c>
      <c r="F302" s="16"/>
      <c r="G302" s="22"/>
      <c r="H302" s="22"/>
      <c r="I302" s="22"/>
      <c r="J302" s="16">
        <v>154.73</v>
      </c>
      <c r="K302" s="17" t="s">
        <v>1205</v>
      </c>
      <c r="L302" s="16" t="s">
        <v>1007</v>
      </c>
      <c r="M302" s="16" t="s">
        <v>542</v>
      </c>
      <c r="N302" s="17" t="s">
        <v>1206</v>
      </c>
      <c r="O302" s="17" t="s">
        <v>792</v>
      </c>
      <c r="P302" s="16"/>
      <c r="Q302" s="14" t="s">
        <v>34</v>
      </c>
      <c r="R302" s="14" t="s">
        <v>34</v>
      </c>
    </row>
    <row r="303" s="1" customFormat="1" ht="42" customHeight="1" spans="1:18">
      <c r="A303" s="14">
        <v>289</v>
      </c>
      <c r="B303" s="17" t="s">
        <v>1207</v>
      </c>
      <c r="C303" s="16" t="s">
        <v>1112</v>
      </c>
      <c r="D303" s="16" t="s">
        <v>764</v>
      </c>
      <c r="E303" s="16">
        <f t="shared" si="18"/>
        <v>34</v>
      </c>
      <c r="F303" s="16"/>
      <c r="G303" s="22"/>
      <c r="H303" s="22"/>
      <c r="I303" s="22"/>
      <c r="J303" s="16">
        <v>34</v>
      </c>
      <c r="K303" s="17" t="s">
        <v>1208</v>
      </c>
      <c r="L303" s="16" t="s">
        <v>1209</v>
      </c>
      <c r="M303" s="16" t="s">
        <v>542</v>
      </c>
      <c r="N303" s="17" t="s">
        <v>1210</v>
      </c>
      <c r="O303" s="17" t="s">
        <v>792</v>
      </c>
      <c r="P303" s="16"/>
      <c r="Q303" s="14" t="s">
        <v>34</v>
      </c>
      <c r="R303" s="14" t="s">
        <v>34</v>
      </c>
    </row>
    <row r="304" s="1" customFormat="1" ht="42" customHeight="1" spans="1:18">
      <c r="A304" s="14">
        <v>290</v>
      </c>
      <c r="B304" s="17" t="s">
        <v>1211</v>
      </c>
      <c r="C304" s="16" t="s">
        <v>142</v>
      </c>
      <c r="D304" s="16" t="s">
        <v>151</v>
      </c>
      <c r="E304" s="16">
        <f t="shared" si="18"/>
        <v>29</v>
      </c>
      <c r="F304" s="16">
        <v>29</v>
      </c>
      <c r="G304" s="22"/>
      <c r="H304" s="22"/>
      <c r="I304" s="22"/>
      <c r="J304" s="16"/>
      <c r="K304" s="17" t="s">
        <v>1212</v>
      </c>
      <c r="L304" s="16" t="s">
        <v>1007</v>
      </c>
      <c r="M304" s="16" t="s">
        <v>542</v>
      </c>
      <c r="N304" s="17" t="s">
        <v>1213</v>
      </c>
      <c r="O304" s="17" t="s">
        <v>792</v>
      </c>
      <c r="P304" s="16"/>
      <c r="Q304" s="14" t="s">
        <v>34</v>
      </c>
      <c r="R304" s="14" t="s">
        <v>34</v>
      </c>
    </row>
    <row r="305" s="1" customFormat="1" ht="52" customHeight="1" spans="1:18">
      <c r="A305" s="14">
        <v>291</v>
      </c>
      <c r="B305" s="17" t="s">
        <v>1214</v>
      </c>
      <c r="C305" s="16" t="s">
        <v>1215</v>
      </c>
      <c r="D305" s="16" t="s">
        <v>539</v>
      </c>
      <c r="E305" s="16">
        <f t="shared" si="18"/>
        <v>24.1</v>
      </c>
      <c r="F305" s="16"/>
      <c r="G305" s="22"/>
      <c r="H305" s="22"/>
      <c r="I305" s="22"/>
      <c r="J305" s="16">
        <v>24.1</v>
      </c>
      <c r="K305" s="17" t="s">
        <v>1216</v>
      </c>
      <c r="L305" s="16" t="s">
        <v>1007</v>
      </c>
      <c r="M305" s="16" t="s">
        <v>542</v>
      </c>
      <c r="N305" s="17" t="s">
        <v>1217</v>
      </c>
      <c r="O305" s="17" t="s">
        <v>792</v>
      </c>
      <c r="P305" s="16"/>
      <c r="Q305" s="14" t="s">
        <v>34</v>
      </c>
      <c r="R305" s="14" t="s">
        <v>34</v>
      </c>
    </row>
    <row r="306" s="1" customFormat="1" ht="37" customHeight="1" spans="1:18">
      <c r="A306" s="14">
        <v>292</v>
      </c>
      <c r="B306" s="17" t="s">
        <v>1218</v>
      </c>
      <c r="C306" s="16" t="s">
        <v>1215</v>
      </c>
      <c r="D306" s="16" t="s">
        <v>1169</v>
      </c>
      <c r="E306" s="16">
        <f t="shared" si="18"/>
        <v>3.2</v>
      </c>
      <c r="F306" s="16">
        <v>3.2</v>
      </c>
      <c r="G306" s="22"/>
      <c r="H306" s="22"/>
      <c r="I306" s="22"/>
      <c r="J306" s="16"/>
      <c r="K306" s="17" t="s">
        <v>1219</v>
      </c>
      <c r="L306" s="16" t="s">
        <v>1007</v>
      </c>
      <c r="M306" s="16" t="s">
        <v>542</v>
      </c>
      <c r="N306" s="17" t="s">
        <v>638</v>
      </c>
      <c r="O306" s="17" t="s">
        <v>792</v>
      </c>
      <c r="P306" s="16"/>
      <c r="Q306" s="14" t="s">
        <v>34</v>
      </c>
      <c r="R306" s="14" t="s">
        <v>34</v>
      </c>
    </row>
    <row r="307" s="1" customFormat="1" ht="52" customHeight="1" spans="1:18">
      <c r="A307" s="14">
        <v>293</v>
      </c>
      <c r="B307" s="17" t="s">
        <v>1220</v>
      </c>
      <c r="C307" s="16" t="s">
        <v>1215</v>
      </c>
      <c r="D307" s="16" t="s">
        <v>1221</v>
      </c>
      <c r="E307" s="16">
        <f t="shared" si="18"/>
        <v>5.2</v>
      </c>
      <c r="F307" s="16">
        <v>5.2</v>
      </c>
      <c r="G307" s="22"/>
      <c r="H307" s="22"/>
      <c r="I307" s="22"/>
      <c r="J307" s="16"/>
      <c r="K307" s="17" t="s">
        <v>1222</v>
      </c>
      <c r="L307" s="16" t="s">
        <v>1007</v>
      </c>
      <c r="M307" s="16" t="s">
        <v>542</v>
      </c>
      <c r="N307" s="17" t="s">
        <v>1223</v>
      </c>
      <c r="O307" s="17" t="s">
        <v>792</v>
      </c>
      <c r="P307" s="16"/>
      <c r="Q307" s="14" t="s">
        <v>34</v>
      </c>
      <c r="R307" s="14" t="s">
        <v>34</v>
      </c>
    </row>
    <row r="308" s="1" customFormat="1" ht="38" customHeight="1" spans="1:18">
      <c r="A308" s="14">
        <v>294</v>
      </c>
      <c r="B308" s="17" t="s">
        <v>1224</v>
      </c>
      <c r="C308" s="16" t="s">
        <v>1215</v>
      </c>
      <c r="D308" s="16" t="s">
        <v>1225</v>
      </c>
      <c r="E308" s="16">
        <f t="shared" si="18"/>
        <v>5.3</v>
      </c>
      <c r="F308" s="16"/>
      <c r="G308" s="22"/>
      <c r="H308" s="22"/>
      <c r="I308" s="22"/>
      <c r="J308" s="16">
        <v>5.3</v>
      </c>
      <c r="K308" s="17" t="s">
        <v>1226</v>
      </c>
      <c r="L308" s="16" t="s">
        <v>1007</v>
      </c>
      <c r="M308" s="16" t="s">
        <v>542</v>
      </c>
      <c r="N308" s="17" t="s">
        <v>1036</v>
      </c>
      <c r="O308" s="17" t="s">
        <v>792</v>
      </c>
      <c r="P308" s="16" t="s">
        <v>793</v>
      </c>
      <c r="Q308" s="14" t="s">
        <v>34</v>
      </c>
      <c r="R308" s="14" t="s">
        <v>34</v>
      </c>
    </row>
    <row r="309" s="1" customFormat="1" ht="38" customHeight="1" spans="1:18">
      <c r="A309" s="14">
        <v>295</v>
      </c>
      <c r="B309" s="17" t="s">
        <v>1227</v>
      </c>
      <c r="C309" s="16" t="s">
        <v>1215</v>
      </c>
      <c r="D309" s="16" t="s">
        <v>1164</v>
      </c>
      <c r="E309" s="16">
        <f t="shared" si="18"/>
        <v>8</v>
      </c>
      <c r="F309" s="16"/>
      <c r="G309" s="22"/>
      <c r="H309" s="22"/>
      <c r="I309" s="22"/>
      <c r="J309" s="16">
        <v>8</v>
      </c>
      <c r="K309" s="17" t="s">
        <v>1228</v>
      </c>
      <c r="L309" s="16" t="s">
        <v>1007</v>
      </c>
      <c r="M309" s="16" t="s">
        <v>542</v>
      </c>
      <c r="N309" s="17" t="s">
        <v>1229</v>
      </c>
      <c r="O309" s="17" t="s">
        <v>792</v>
      </c>
      <c r="P309" s="16"/>
      <c r="Q309" s="14" t="s">
        <v>34</v>
      </c>
      <c r="R309" s="14" t="s">
        <v>34</v>
      </c>
    </row>
    <row r="310" s="1" customFormat="1" ht="38" customHeight="1" spans="1:18">
      <c r="A310" s="14">
        <v>296</v>
      </c>
      <c r="B310" s="17" t="s">
        <v>1230</v>
      </c>
      <c r="C310" s="16" t="s">
        <v>1215</v>
      </c>
      <c r="D310" s="16" t="s">
        <v>1231</v>
      </c>
      <c r="E310" s="16">
        <f t="shared" si="18"/>
        <v>2</v>
      </c>
      <c r="F310" s="16"/>
      <c r="G310" s="22"/>
      <c r="H310" s="22"/>
      <c r="I310" s="22"/>
      <c r="J310" s="16">
        <v>2</v>
      </c>
      <c r="K310" s="17" t="s">
        <v>1232</v>
      </c>
      <c r="L310" s="16" t="s">
        <v>1233</v>
      </c>
      <c r="M310" s="16" t="s">
        <v>542</v>
      </c>
      <c r="N310" s="17" t="s">
        <v>1234</v>
      </c>
      <c r="O310" s="17" t="s">
        <v>792</v>
      </c>
      <c r="P310" s="16"/>
      <c r="Q310" s="14" t="s">
        <v>34</v>
      </c>
      <c r="R310" s="14" t="s">
        <v>34</v>
      </c>
    </row>
    <row r="311" s="1" customFormat="1" ht="38" customHeight="1" spans="1:18">
      <c r="A311" s="14">
        <v>297</v>
      </c>
      <c r="B311" s="25" t="s">
        <v>1198</v>
      </c>
      <c r="C311" s="26" t="s">
        <v>68</v>
      </c>
      <c r="D311" s="26" t="s">
        <v>1199</v>
      </c>
      <c r="E311" s="26">
        <f t="shared" si="18"/>
        <v>46.52</v>
      </c>
      <c r="F311" s="26"/>
      <c r="G311" s="26"/>
      <c r="H311" s="26"/>
      <c r="I311" s="26"/>
      <c r="J311" s="26">
        <v>46.52</v>
      </c>
      <c r="K311" s="25" t="s">
        <v>1235</v>
      </c>
      <c r="L311" s="26" t="s">
        <v>1201</v>
      </c>
      <c r="M311" s="26" t="s">
        <v>542</v>
      </c>
      <c r="N311" s="25" t="s">
        <v>1202</v>
      </c>
      <c r="O311" s="17" t="s">
        <v>792</v>
      </c>
      <c r="P311" s="16"/>
      <c r="Q311" s="14" t="s">
        <v>34</v>
      </c>
      <c r="R311" s="14" t="s">
        <v>34</v>
      </c>
    </row>
    <row r="312" s="1" customFormat="1" ht="38" customHeight="1" spans="1:18">
      <c r="A312" s="14">
        <v>298</v>
      </c>
      <c r="B312" s="17" t="s">
        <v>1236</v>
      </c>
      <c r="C312" s="16" t="s">
        <v>239</v>
      </c>
      <c r="D312" s="16" t="s">
        <v>753</v>
      </c>
      <c r="E312" s="16">
        <f t="shared" si="18"/>
        <v>130</v>
      </c>
      <c r="F312" s="16"/>
      <c r="G312" s="22"/>
      <c r="H312" s="22"/>
      <c r="I312" s="22"/>
      <c r="J312" s="16">
        <v>130</v>
      </c>
      <c r="K312" s="17" t="s">
        <v>1237</v>
      </c>
      <c r="L312" s="16" t="s">
        <v>977</v>
      </c>
      <c r="M312" s="16" t="s">
        <v>542</v>
      </c>
      <c r="N312" s="17" t="s">
        <v>1238</v>
      </c>
      <c r="O312" s="17" t="s">
        <v>792</v>
      </c>
      <c r="P312" s="16"/>
      <c r="Q312" s="14" t="s">
        <v>34</v>
      </c>
      <c r="R312" s="14" t="s">
        <v>149</v>
      </c>
    </row>
    <row r="313" s="3" customFormat="1" ht="33" customHeight="1" spans="1:18">
      <c r="A313" s="12" t="s">
        <v>599</v>
      </c>
      <c r="B313" s="13" t="s">
        <v>1239</v>
      </c>
      <c r="C313" s="10"/>
      <c r="D313" s="10"/>
      <c r="E313" s="10">
        <f t="shared" ref="E313:J313" si="19">SUM(E314:E339)</f>
        <v>1581</v>
      </c>
      <c r="F313" s="10">
        <f t="shared" si="19"/>
        <v>1459</v>
      </c>
      <c r="G313" s="10">
        <f t="shared" si="19"/>
        <v>122</v>
      </c>
      <c r="H313" s="10">
        <f t="shared" si="19"/>
        <v>0</v>
      </c>
      <c r="I313" s="10">
        <f t="shared" si="19"/>
        <v>0</v>
      </c>
      <c r="J313" s="10">
        <f t="shared" si="19"/>
        <v>0</v>
      </c>
      <c r="K313" s="13"/>
      <c r="L313" s="10"/>
      <c r="M313" s="10"/>
      <c r="N313" s="11"/>
      <c r="O313" s="11"/>
      <c r="P313" s="10"/>
      <c r="Q313" s="12"/>
      <c r="R313" s="12"/>
    </row>
    <row r="314" s="1" customFormat="1" ht="37" customHeight="1" spans="1:18">
      <c r="A314" s="14">
        <v>299</v>
      </c>
      <c r="B314" s="17" t="s">
        <v>1240</v>
      </c>
      <c r="C314" s="16" t="s">
        <v>83</v>
      </c>
      <c r="D314" s="16" t="s">
        <v>92</v>
      </c>
      <c r="E314" s="16">
        <f t="shared" ref="E314:E339" si="20">SUM(F314:J314)</f>
        <v>49</v>
      </c>
      <c r="F314" s="16">
        <v>49</v>
      </c>
      <c r="G314" s="16"/>
      <c r="H314" s="16"/>
      <c r="I314" s="16"/>
      <c r="J314" s="16"/>
      <c r="K314" s="17" t="s">
        <v>1241</v>
      </c>
      <c r="L314" s="16" t="s">
        <v>1242</v>
      </c>
      <c r="M314" s="16" t="s">
        <v>30</v>
      </c>
      <c r="N314" s="15" t="s">
        <v>1243</v>
      </c>
      <c r="O314" s="15" t="s">
        <v>1244</v>
      </c>
      <c r="P314" s="16" t="s">
        <v>1245</v>
      </c>
      <c r="Q314" s="14" t="s">
        <v>34</v>
      </c>
      <c r="R314" s="14" t="s">
        <v>34</v>
      </c>
    </row>
    <row r="315" s="1" customFormat="1" ht="37" customHeight="1" spans="1:18">
      <c r="A315" s="14">
        <v>300</v>
      </c>
      <c r="B315" s="17" t="s">
        <v>1246</v>
      </c>
      <c r="C315" s="16"/>
      <c r="D315" s="16" t="s">
        <v>1247</v>
      </c>
      <c r="E315" s="16">
        <f t="shared" si="20"/>
        <v>22</v>
      </c>
      <c r="F315" s="16">
        <v>22</v>
      </c>
      <c r="G315" s="16"/>
      <c r="H315" s="16"/>
      <c r="I315" s="16"/>
      <c r="J315" s="16"/>
      <c r="K315" s="17" t="s">
        <v>1248</v>
      </c>
      <c r="L315" s="16" t="s">
        <v>1242</v>
      </c>
      <c r="M315" s="16" t="s">
        <v>30</v>
      </c>
      <c r="N315" s="15" t="s">
        <v>1249</v>
      </c>
      <c r="O315" s="15" t="s">
        <v>1244</v>
      </c>
      <c r="P315" s="16" t="s">
        <v>1245</v>
      </c>
      <c r="Q315" s="14" t="s">
        <v>34</v>
      </c>
      <c r="R315" s="14" t="s">
        <v>34</v>
      </c>
    </row>
    <row r="316" s="1" customFormat="1" ht="37" customHeight="1" spans="1:18">
      <c r="A316" s="14">
        <v>301</v>
      </c>
      <c r="B316" s="17" t="s">
        <v>1250</v>
      </c>
      <c r="C316" s="16" t="s">
        <v>73</v>
      </c>
      <c r="D316" s="16" t="s">
        <v>74</v>
      </c>
      <c r="E316" s="16">
        <f t="shared" si="20"/>
        <v>132</v>
      </c>
      <c r="F316" s="16">
        <v>132</v>
      </c>
      <c r="G316" s="16"/>
      <c r="H316" s="16"/>
      <c r="I316" s="16"/>
      <c r="J316" s="16"/>
      <c r="K316" s="17" t="s">
        <v>1251</v>
      </c>
      <c r="L316" s="16" t="s">
        <v>1242</v>
      </c>
      <c r="M316" s="16" t="s">
        <v>30</v>
      </c>
      <c r="N316" s="15" t="s">
        <v>1252</v>
      </c>
      <c r="O316" s="15" t="s">
        <v>1244</v>
      </c>
      <c r="P316" s="16" t="s">
        <v>1245</v>
      </c>
      <c r="Q316" s="14" t="s">
        <v>34</v>
      </c>
      <c r="R316" s="14" t="s">
        <v>34</v>
      </c>
    </row>
    <row r="317" s="1" customFormat="1" ht="37" customHeight="1" spans="1:18">
      <c r="A317" s="14">
        <v>302</v>
      </c>
      <c r="B317" s="17" t="s">
        <v>1253</v>
      </c>
      <c r="C317" s="16"/>
      <c r="D317" s="16" t="s">
        <v>364</v>
      </c>
      <c r="E317" s="16">
        <f t="shared" si="20"/>
        <v>101</v>
      </c>
      <c r="F317" s="16">
        <v>101</v>
      </c>
      <c r="G317" s="16"/>
      <c r="H317" s="16"/>
      <c r="I317" s="16"/>
      <c r="J317" s="16"/>
      <c r="K317" s="17" t="s">
        <v>1254</v>
      </c>
      <c r="L317" s="16" t="s">
        <v>1242</v>
      </c>
      <c r="M317" s="16" t="s">
        <v>30</v>
      </c>
      <c r="N317" s="15" t="s">
        <v>1255</v>
      </c>
      <c r="O317" s="15" t="s">
        <v>1244</v>
      </c>
      <c r="P317" s="16" t="s">
        <v>1245</v>
      </c>
      <c r="Q317" s="14" t="s">
        <v>34</v>
      </c>
      <c r="R317" s="14" t="s">
        <v>34</v>
      </c>
    </row>
    <row r="318" s="1" customFormat="1" ht="37" customHeight="1" spans="1:18">
      <c r="A318" s="14">
        <v>303</v>
      </c>
      <c r="B318" s="17" t="s">
        <v>1256</v>
      </c>
      <c r="C318" s="16" t="s">
        <v>99</v>
      </c>
      <c r="D318" s="16" t="s">
        <v>825</v>
      </c>
      <c r="E318" s="16">
        <f t="shared" si="20"/>
        <v>134</v>
      </c>
      <c r="F318" s="16">
        <v>134</v>
      </c>
      <c r="G318" s="16"/>
      <c r="H318" s="16"/>
      <c r="I318" s="16"/>
      <c r="J318" s="16"/>
      <c r="K318" s="17" t="s">
        <v>1257</v>
      </c>
      <c r="L318" s="16" t="s">
        <v>1242</v>
      </c>
      <c r="M318" s="16" t="s">
        <v>30</v>
      </c>
      <c r="N318" s="15" t="s">
        <v>1258</v>
      </c>
      <c r="O318" s="15" t="s">
        <v>1244</v>
      </c>
      <c r="P318" s="16" t="s">
        <v>1245</v>
      </c>
      <c r="Q318" s="14" t="s">
        <v>34</v>
      </c>
      <c r="R318" s="14" t="s">
        <v>34</v>
      </c>
    </row>
    <row r="319" s="1" customFormat="1" ht="37" customHeight="1" spans="1:18">
      <c r="A319" s="14">
        <v>304</v>
      </c>
      <c r="B319" s="17" t="s">
        <v>1259</v>
      </c>
      <c r="C319" s="16"/>
      <c r="D319" s="16" t="s">
        <v>210</v>
      </c>
      <c r="E319" s="16">
        <f t="shared" si="20"/>
        <v>132</v>
      </c>
      <c r="F319" s="16">
        <v>132</v>
      </c>
      <c r="G319" s="16"/>
      <c r="H319" s="16"/>
      <c r="I319" s="16"/>
      <c r="J319" s="16"/>
      <c r="K319" s="17" t="s">
        <v>1260</v>
      </c>
      <c r="L319" s="16" t="s">
        <v>1242</v>
      </c>
      <c r="M319" s="16" t="s">
        <v>30</v>
      </c>
      <c r="N319" s="15" t="s">
        <v>1261</v>
      </c>
      <c r="O319" s="15" t="s">
        <v>1244</v>
      </c>
      <c r="P319" s="16" t="s">
        <v>1245</v>
      </c>
      <c r="Q319" s="14" t="s">
        <v>34</v>
      </c>
      <c r="R319" s="14" t="s">
        <v>34</v>
      </c>
    </row>
    <row r="320" s="1" customFormat="1" ht="37" customHeight="1" spans="1:18">
      <c r="A320" s="14">
        <v>305</v>
      </c>
      <c r="B320" s="17" t="s">
        <v>1262</v>
      </c>
      <c r="C320" s="16" t="s">
        <v>628</v>
      </c>
      <c r="D320" s="16" t="s">
        <v>369</v>
      </c>
      <c r="E320" s="16">
        <f t="shared" si="20"/>
        <v>17</v>
      </c>
      <c r="F320" s="16">
        <v>17</v>
      </c>
      <c r="G320" s="16"/>
      <c r="H320" s="16"/>
      <c r="I320" s="16"/>
      <c r="J320" s="16"/>
      <c r="K320" s="17" t="s">
        <v>1263</v>
      </c>
      <c r="L320" s="16" t="s">
        <v>1242</v>
      </c>
      <c r="M320" s="16" t="s">
        <v>30</v>
      </c>
      <c r="N320" s="15" t="s">
        <v>1264</v>
      </c>
      <c r="O320" s="15" t="s">
        <v>1244</v>
      </c>
      <c r="P320" s="16" t="s">
        <v>1245</v>
      </c>
      <c r="Q320" s="14" t="s">
        <v>34</v>
      </c>
      <c r="R320" s="14" t="s">
        <v>34</v>
      </c>
    </row>
    <row r="321" s="1" customFormat="1" ht="37" customHeight="1" spans="1:18">
      <c r="A321" s="14">
        <v>306</v>
      </c>
      <c r="B321" s="17" t="s">
        <v>1265</v>
      </c>
      <c r="C321" s="16"/>
      <c r="D321" s="16" t="s">
        <v>674</v>
      </c>
      <c r="E321" s="16">
        <f t="shared" si="20"/>
        <v>25</v>
      </c>
      <c r="F321" s="16">
        <v>25</v>
      </c>
      <c r="G321" s="16"/>
      <c r="H321" s="16"/>
      <c r="I321" s="16"/>
      <c r="J321" s="16"/>
      <c r="K321" s="17" t="s">
        <v>1266</v>
      </c>
      <c r="L321" s="16" t="s">
        <v>1242</v>
      </c>
      <c r="M321" s="16" t="s">
        <v>30</v>
      </c>
      <c r="N321" s="15" t="s">
        <v>1267</v>
      </c>
      <c r="O321" s="15" t="s">
        <v>1244</v>
      </c>
      <c r="P321" s="16" t="s">
        <v>1245</v>
      </c>
      <c r="Q321" s="14" t="s">
        <v>34</v>
      </c>
      <c r="R321" s="14" t="s">
        <v>34</v>
      </c>
    </row>
    <row r="322" s="1" customFormat="1" ht="37" customHeight="1" spans="1:18">
      <c r="A322" s="14">
        <v>307</v>
      </c>
      <c r="B322" s="17" t="s">
        <v>1268</v>
      </c>
      <c r="C322" s="16"/>
      <c r="D322" s="16" t="s">
        <v>667</v>
      </c>
      <c r="E322" s="16">
        <f t="shared" si="20"/>
        <v>62</v>
      </c>
      <c r="F322" s="16">
        <v>62</v>
      </c>
      <c r="G322" s="16"/>
      <c r="H322" s="16"/>
      <c r="I322" s="16"/>
      <c r="J322" s="16"/>
      <c r="K322" s="17" t="s">
        <v>1269</v>
      </c>
      <c r="L322" s="16" t="s">
        <v>1242</v>
      </c>
      <c r="M322" s="16" t="s">
        <v>30</v>
      </c>
      <c r="N322" s="15" t="s">
        <v>1270</v>
      </c>
      <c r="O322" s="15" t="s">
        <v>1244</v>
      </c>
      <c r="P322" s="16" t="s">
        <v>1245</v>
      </c>
      <c r="Q322" s="14" t="s">
        <v>34</v>
      </c>
      <c r="R322" s="14" t="s">
        <v>34</v>
      </c>
    </row>
    <row r="323" s="1" customFormat="1" ht="37" customHeight="1" spans="1:18">
      <c r="A323" s="14">
        <v>308</v>
      </c>
      <c r="B323" s="17" t="s">
        <v>1271</v>
      </c>
      <c r="C323" s="16" t="s">
        <v>524</v>
      </c>
      <c r="D323" s="16" t="s">
        <v>1272</v>
      </c>
      <c r="E323" s="16">
        <f t="shared" si="20"/>
        <v>54</v>
      </c>
      <c r="F323" s="16">
        <v>54</v>
      </c>
      <c r="G323" s="16"/>
      <c r="H323" s="16"/>
      <c r="I323" s="16"/>
      <c r="J323" s="16"/>
      <c r="K323" s="17" t="s">
        <v>1273</v>
      </c>
      <c r="L323" s="16" t="s">
        <v>1242</v>
      </c>
      <c r="M323" s="16" t="s">
        <v>30</v>
      </c>
      <c r="N323" s="15" t="s">
        <v>1274</v>
      </c>
      <c r="O323" s="15" t="s">
        <v>1244</v>
      </c>
      <c r="P323" s="16" t="s">
        <v>1245</v>
      </c>
      <c r="Q323" s="14" t="s">
        <v>34</v>
      </c>
      <c r="R323" s="14" t="s">
        <v>34</v>
      </c>
    </row>
    <row r="324" s="1" customFormat="1" ht="37" customHeight="1" spans="1:18">
      <c r="A324" s="14">
        <v>309</v>
      </c>
      <c r="B324" s="17" t="s">
        <v>1275</v>
      </c>
      <c r="C324" s="16"/>
      <c r="D324" s="16" t="s">
        <v>1276</v>
      </c>
      <c r="E324" s="16">
        <f t="shared" si="20"/>
        <v>55</v>
      </c>
      <c r="F324" s="16">
        <v>55</v>
      </c>
      <c r="G324" s="16"/>
      <c r="H324" s="16"/>
      <c r="I324" s="16"/>
      <c r="J324" s="16"/>
      <c r="K324" s="17" t="s">
        <v>1277</v>
      </c>
      <c r="L324" s="16" t="s">
        <v>1242</v>
      </c>
      <c r="M324" s="16" t="s">
        <v>30</v>
      </c>
      <c r="N324" s="15" t="s">
        <v>1278</v>
      </c>
      <c r="O324" s="15" t="s">
        <v>1244</v>
      </c>
      <c r="P324" s="16" t="s">
        <v>1245</v>
      </c>
      <c r="Q324" s="14" t="s">
        <v>34</v>
      </c>
      <c r="R324" s="14" t="s">
        <v>34</v>
      </c>
    </row>
    <row r="325" s="1" customFormat="1" ht="52" customHeight="1" spans="1:18">
      <c r="A325" s="14">
        <v>310</v>
      </c>
      <c r="B325" s="17" t="s">
        <v>1279</v>
      </c>
      <c r="C325" s="16" t="s">
        <v>625</v>
      </c>
      <c r="D325" s="16" t="s">
        <v>758</v>
      </c>
      <c r="E325" s="16">
        <f t="shared" si="20"/>
        <v>24</v>
      </c>
      <c r="F325" s="16">
        <v>24</v>
      </c>
      <c r="G325" s="16"/>
      <c r="H325" s="16"/>
      <c r="I325" s="16"/>
      <c r="J325" s="16"/>
      <c r="K325" s="17" t="s">
        <v>1280</v>
      </c>
      <c r="L325" s="16" t="s">
        <v>1242</v>
      </c>
      <c r="M325" s="16" t="s">
        <v>30</v>
      </c>
      <c r="N325" s="15" t="s">
        <v>1281</v>
      </c>
      <c r="O325" s="15" t="s">
        <v>1244</v>
      </c>
      <c r="P325" s="16" t="s">
        <v>1245</v>
      </c>
      <c r="Q325" s="14" t="s">
        <v>34</v>
      </c>
      <c r="R325" s="14" t="s">
        <v>34</v>
      </c>
    </row>
    <row r="326" s="1" customFormat="1" ht="50" customHeight="1" spans="1:18">
      <c r="A326" s="14">
        <v>311</v>
      </c>
      <c r="B326" s="17" t="s">
        <v>1282</v>
      </c>
      <c r="C326" s="16" t="s">
        <v>545</v>
      </c>
      <c r="D326" s="16" t="s">
        <v>222</v>
      </c>
      <c r="E326" s="16">
        <f t="shared" si="20"/>
        <v>74</v>
      </c>
      <c r="F326" s="16">
        <v>74</v>
      </c>
      <c r="G326" s="16"/>
      <c r="H326" s="16"/>
      <c r="I326" s="16"/>
      <c r="J326" s="16"/>
      <c r="K326" s="17" t="s">
        <v>1283</v>
      </c>
      <c r="L326" s="16" t="s">
        <v>1242</v>
      </c>
      <c r="M326" s="16" t="s">
        <v>30</v>
      </c>
      <c r="N326" s="15" t="s">
        <v>1284</v>
      </c>
      <c r="O326" s="15" t="s">
        <v>1244</v>
      </c>
      <c r="P326" s="16" t="s">
        <v>1245</v>
      </c>
      <c r="Q326" s="14" t="s">
        <v>34</v>
      </c>
      <c r="R326" s="14" t="s">
        <v>34</v>
      </c>
    </row>
    <row r="327" s="1" customFormat="1" ht="37" customHeight="1" spans="1:18">
      <c r="A327" s="14">
        <v>312</v>
      </c>
      <c r="B327" s="17" t="s">
        <v>1285</v>
      </c>
      <c r="C327" s="16" t="s">
        <v>431</v>
      </c>
      <c r="D327" s="16" t="s">
        <v>1286</v>
      </c>
      <c r="E327" s="16">
        <f t="shared" si="20"/>
        <v>17</v>
      </c>
      <c r="F327" s="16">
        <v>17</v>
      </c>
      <c r="G327" s="16"/>
      <c r="H327" s="16"/>
      <c r="I327" s="16"/>
      <c r="J327" s="16"/>
      <c r="K327" s="17" t="s">
        <v>1287</v>
      </c>
      <c r="L327" s="16" t="s">
        <v>1242</v>
      </c>
      <c r="M327" s="16" t="s">
        <v>30</v>
      </c>
      <c r="N327" s="15" t="s">
        <v>1288</v>
      </c>
      <c r="O327" s="15" t="s">
        <v>1244</v>
      </c>
      <c r="P327" s="16" t="s">
        <v>1245</v>
      </c>
      <c r="Q327" s="14" t="s">
        <v>34</v>
      </c>
      <c r="R327" s="14" t="s">
        <v>34</v>
      </c>
    </row>
    <row r="328" s="1" customFormat="1" ht="37" customHeight="1" spans="1:18">
      <c r="A328" s="14">
        <v>313</v>
      </c>
      <c r="B328" s="17" t="s">
        <v>1289</v>
      </c>
      <c r="C328" s="16"/>
      <c r="D328" s="16" t="s">
        <v>432</v>
      </c>
      <c r="E328" s="16">
        <f t="shared" si="20"/>
        <v>17</v>
      </c>
      <c r="F328" s="16">
        <v>17</v>
      </c>
      <c r="G328" s="16"/>
      <c r="H328" s="16"/>
      <c r="I328" s="16"/>
      <c r="J328" s="16"/>
      <c r="K328" s="17" t="s">
        <v>1287</v>
      </c>
      <c r="L328" s="16" t="s">
        <v>1242</v>
      </c>
      <c r="M328" s="16" t="s">
        <v>30</v>
      </c>
      <c r="N328" s="15" t="s">
        <v>1290</v>
      </c>
      <c r="O328" s="15" t="s">
        <v>1244</v>
      </c>
      <c r="P328" s="16" t="s">
        <v>1245</v>
      </c>
      <c r="Q328" s="14" t="s">
        <v>34</v>
      </c>
      <c r="R328" s="14" t="s">
        <v>34</v>
      </c>
    </row>
    <row r="329" s="1" customFormat="1" ht="37" customHeight="1" spans="1:18">
      <c r="A329" s="14">
        <v>314</v>
      </c>
      <c r="B329" s="17" t="s">
        <v>1291</v>
      </c>
      <c r="C329" s="16"/>
      <c r="D329" s="16" t="s">
        <v>1103</v>
      </c>
      <c r="E329" s="16">
        <f t="shared" si="20"/>
        <v>140</v>
      </c>
      <c r="F329" s="16">
        <v>140</v>
      </c>
      <c r="G329" s="16"/>
      <c r="H329" s="16"/>
      <c r="I329" s="16"/>
      <c r="J329" s="16"/>
      <c r="K329" s="17" t="s">
        <v>1292</v>
      </c>
      <c r="L329" s="16" t="s">
        <v>1242</v>
      </c>
      <c r="M329" s="16" t="s">
        <v>30</v>
      </c>
      <c r="N329" s="15" t="s">
        <v>1293</v>
      </c>
      <c r="O329" s="15" t="s">
        <v>1244</v>
      </c>
      <c r="P329" s="16" t="s">
        <v>1245</v>
      </c>
      <c r="Q329" s="14" t="s">
        <v>34</v>
      </c>
      <c r="R329" s="14" t="s">
        <v>34</v>
      </c>
    </row>
    <row r="330" s="1" customFormat="1" ht="37" customHeight="1" spans="1:18">
      <c r="A330" s="14">
        <v>315</v>
      </c>
      <c r="B330" s="17" t="s">
        <v>1294</v>
      </c>
      <c r="C330" s="16" t="s">
        <v>849</v>
      </c>
      <c r="D330" s="16" t="s">
        <v>861</v>
      </c>
      <c r="E330" s="16">
        <f t="shared" si="20"/>
        <v>46</v>
      </c>
      <c r="F330" s="16">
        <v>46</v>
      </c>
      <c r="G330" s="16"/>
      <c r="H330" s="16"/>
      <c r="I330" s="16"/>
      <c r="J330" s="16"/>
      <c r="K330" s="17" t="s">
        <v>1295</v>
      </c>
      <c r="L330" s="16" t="s">
        <v>1242</v>
      </c>
      <c r="M330" s="16" t="s">
        <v>30</v>
      </c>
      <c r="N330" s="15" t="s">
        <v>1296</v>
      </c>
      <c r="O330" s="15" t="s">
        <v>1244</v>
      </c>
      <c r="P330" s="16" t="s">
        <v>1245</v>
      </c>
      <c r="Q330" s="14" t="s">
        <v>34</v>
      </c>
      <c r="R330" s="14" t="s">
        <v>34</v>
      </c>
    </row>
    <row r="331" s="1" customFormat="1" ht="37" customHeight="1" spans="1:18">
      <c r="A331" s="14">
        <v>316</v>
      </c>
      <c r="B331" s="17" t="s">
        <v>1297</v>
      </c>
      <c r="C331" s="16"/>
      <c r="D331" s="16" t="s">
        <v>853</v>
      </c>
      <c r="E331" s="16">
        <f t="shared" si="20"/>
        <v>3</v>
      </c>
      <c r="F331" s="16">
        <v>3</v>
      </c>
      <c r="G331" s="16"/>
      <c r="H331" s="16"/>
      <c r="I331" s="16"/>
      <c r="J331" s="16"/>
      <c r="K331" s="17" t="s">
        <v>1277</v>
      </c>
      <c r="L331" s="16" t="s">
        <v>1242</v>
      </c>
      <c r="M331" s="16" t="s">
        <v>30</v>
      </c>
      <c r="N331" s="15" t="s">
        <v>1298</v>
      </c>
      <c r="O331" s="15" t="s">
        <v>1244</v>
      </c>
      <c r="P331" s="16" t="s">
        <v>1245</v>
      </c>
      <c r="Q331" s="14" t="s">
        <v>34</v>
      </c>
      <c r="R331" s="14" t="s">
        <v>34</v>
      </c>
    </row>
    <row r="332" s="1" customFormat="1" ht="37" customHeight="1" spans="1:18">
      <c r="A332" s="14">
        <v>317</v>
      </c>
      <c r="B332" s="17" t="s">
        <v>1299</v>
      </c>
      <c r="C332" s="16"/>
      <c r="D332" s="16" t="s">
        <v>1117</v>
      </c>
      <c r="E332" s="16">
        <f t="shared" si="20"/>
        <v>30</v>
      </c>
      <c r="F332" s="16">
        <v>30</v>
      </c>
      <c r="G332" s="16"/>
      <c r="H332" s="16"/>
      <c r="I332" s="16"/>
      <c r="J332" s="16"/>
      <c r="K332" s="17" t="s">
        <v>1300</v>
      </c>
      <c r="L332" s="16" t="s">
        <v>1242</v>
      </c>
      <c r="M332" s="16" t="s">
        <v>30</v>
      </c>
      <c r="N332" s="15" t="s">
        <v>1301</v>
      </c>
      <c r="O332" s="15" t="s">
        <v>1244</v>
      </c>
      <c r="P332" s="16" t="s">
        <v>1245</v>
      </c>
      <c r="Q332" s="14" t="s">
        <v>34</v>
      </c>
      <c r="R332" s="14" t="s">
        <v>34</v>
      </c>
    </row>
    <row r="333" s="1" customFormat="1" ht="37" customHeight="1" spans="1:18">
      <c r="A333" s="14">
        <v>318</v>
      </c>
      <c r="B333" s="17" t="s">
        <v>1302</v>
      </c>
      <c r="C333" s="16" t="s">
        <v>865</v>
      </c>
      <c r="D333" s="16" t="s">
        <v>866</v>
      </c>
      <c r="E333" s="16">
        <f t="shared" si="20"/>
        <v>96</v>
      </c>
      <c r="F333" s="16">
        <v>96</v>
      </c>
      <c r="G333" s="16"/>
      <c r="H333" s="16"/>
      <c r="I333" s="16"/>
      <c r="J333" s="16"/>
      <c r="K333" s="17" t="s">
        <v>1303</v>
      </c>
      <c r="L333" s="16" t="s">
        <v>1242</v>
      </c>
      <c r="M333" s="16" t="s">
        <v>30</v>
      </c>
      <c r="N333" s="15" t="s">
        <v>1304</v>
      </c>
      <c r="O333" s="15" t="s">
        <v>1244</v>
      </c>
      <c r="P333" s="16" t="s">
        <v>1245</v>
      </c>
      <c r="Q333" s="14" t="s">
        <v>34</v>
      </c>
      <c r="R333" s="14" t="s">
        <v>34</v>
      </c>
    </row>
    <row r="334" s="1" customFormat="1" ht="37" customHeight="1" spans="1:18">
      <c r="A334" s="14">
        <v>319</v>
      </c>
      <c r="B334" s="17" t="s">
        <v>1305</v>
      </c>
      <c r="C334" s="16"/>
      <c r="D334" s="16" t="s">
        <v>1306</v>
      </c>
      <c r="E334" s="16">
        <f t="shared" si="20"/>
        <v>14</v>
      </c>
      <c r="F334" s="16">
        <v>14</v>
      </c>
      <c r="G334" s="16"/>
      <c r="H334" s="16"/>
      <c r="I334" s="16"/>
      <c r="J334" s="16"/>
      <c r="K334" s="17" t="s">
        <v>1307</v>
      </c>
      <c r="L334" s="16" t="s">
        <v>1242</v>
      </c>
      <c r="M334" s="16" t="s">
        <v>30</v>
      </c>
      <c r="N334" s="15" t="s">
        <v>1308</v>
      </c>
      <c r="O334" s="15" t="s">
        <v>1244</v>
      </c>
      <c r="P334" s="16" t="s">
        <v>1245</v>
      </c>
      <c r="Q334" s="14" t="s">
        <v>34</v>
      </c>
      <c r="R334" s="14" t="s">
        <v>34</v>
      </c>
    </row>
    <row r="335" s="1" customFormat="1" ht="48" customHeight="1" spans="1:18">
      <c r="A335" s="14">
        <v>320</v>
      </c>
      <c r="B335" s="17" t="s">
        <v>1309</v>
      </c>
      <c r="C335" s="16" t="s">
        <v>871</v>
      </c>
      <c r="D335" s="16" t="s">
        <v>1310</v>
      </c>
      <c r="E335" s="16">
        <f t="shared" si="20"/>
        <v>48</v>
      </c>
      <c r="F335" s="16">
        <v>48</v>
      </c>
      <c r="G335" s="16"/>
      <c r="H335" s="16"/>
      <c r="I335" s="16"/>
      <c r="J335" s="16"/>
      <c r="K335" s="17" t="s">
        <v>1311</v>
      </c>
      <c r="L335" s="16" t="s">
        <v>1242</v>
      </c>
      <c r="M335" s="16" t="s">
        <v>30</v>
      </c>
      <c r="N335" s="15" t="s">
        <v>1312</v>
      </c>
      <c r="O335" s="15" t="s">
        <v>1244</v>
      </c>
      <c r="P335" s="16" t="s">
        <v>1245</v>
      </c>
      <c r="Q335" s="14" t="s">
        <v>34</v>
      </c>
      <c r="R335" s="14" t="s">
        <v>34</v>
      </c>
    </row>
    <row r="336" s="1" customFormat="1" ht="48" customHeight="1" spans="1:18">
      <c r="A336" s="14">
        <v>321</v>
      </c>
      <c r="B336" s="17" t="s">
        <v>1313</v>
      </c>
      <c r="C336" s="16" t="s">
        <v>572</v>
      </c>
      <c r="D336" s="16" t="s">
        <v>1314</v>
      </c>
      <c r="E336" s="16">
        <f t="shared" si="20"/>
        <v>99</v>
      </c>
      <c r="F336" s="16">
        <v>99</v>
      </c>
      <c r="G336" s="16"/>
      <c r="H336" s="16"/>
      <c r="I336" s="16"/>
      <c r="J336" s="16"/>
      <c r="K336" s="17" t="s">
        <v>1315</v>
      </c>
      <c r="L336" s="16" t="s">
        <v>1242</v>
      </c>
      <c r="M336" s="16" t="s">
        <v>30</v>
      </c>
      <c r="N336" s="15" t="s">
        <v>1316</v>
      </c>
      <c r="O336" s="15" t="s">
        <v>1244</v>
      </c>
      <c r="P336" s="16" t="s">
        <v>1245</v>
      </c>
      <c r="Q336" s="14" t="s">
        <v>34</v>
      </c>
      <c r="R336" s="14" t="s">
        <v>34</v>
      </c>
    </row>
    <row r="337" s="1" customFormat="1" ht="48" customHeight="1" spans="1:18">
      <c r="A337" s="14">
        <v>322</v>
      </c>
      <c r="B337" s="17" t="s">
        <v>1317</v>
      </c>
      <c r="C337" s="16" t="s">
        <v>1318</v>
      </c>
      <c r="D337" s="16" t="s">
        <v>1319</v>
      </c>
      <c r="E337" s="16">
        <f t="shared" si="20"/>
        <v>68</v>
      </c>
      <c r="F337" s="16">
        <v>68</v>
      </c>
      <c r="G337" s="16"/>
      <c r="H337" s="16"/>
      <c r="I337" s="16"/>
      <c r="J337" s="16"/>
      <c r="K337" s="17" t="s">
        <v>1320</v>
      </c>
      <c r="L337" s="16" t="s">
        <v>1242</v>
      </c>
      <c r="M337" s="16" t="s">
        <v>30</v>
      </c>
      <c r="N337" s="15" t="s">
        <v>1321</v>
      </c>
      <c r="O337" s="15" t="s">
        <v>1244</v>
      </c>
      <c r="P337" s="16" t="s">
        <v>1245</v>
      </c>
      <c r="Q337" s="14" t="s">
        <v>34</v>
      </c>
      <c r="R337" s="14" t="s">
        <v>34</v>
      </c>
    </row>
    <row r="338" s="1" customFormat="1" ht="47" customHeight="1" spans="1:18">
      <c r="A338" s="14">
        <v>323</v>
      </c>
      <c r="B338" s="17" t="s">
        <v>1322</v>
      </c>
      <c r="C338" s="16" t="s">
        <v>227</v>
      </c>
      <c r="D338" s="16" t="s">
        <v>1323</v>
      </c>
      <c r="E338" s="16">
        <f t="shared" si="20"/>
        <v>92</v>
      </c>
      <c r="F338" s="16"/>
      <c r="G338" s="16">
        <v>92</v>
      </c>
      <c r="H338" s="16"/>
      <c r="I338" s="16"/>
      <c r="J338" s="16"/>
      <c r="K338" s="17" t="s">
        <v>1324</v>
      </c>
      <c r="L338" s="16" t="s">
        <v>1242</v>
      </c>
      <c r="M338" s="16" t="s">
        <v>891</v>
      </c>
      <c r="N338" s="59" t="s">
        <v>1325</v>
      </c>
      <c r="O338" s="60" t="s">
        <v>1326</v>
      </c>
      <c r="P338" s="16" t="s">
        <v>1245</v>
      </c>
      <c r="Q338" s="14" t="s">
        <v>34</v>
      </c>
      <c r="R338" s="14" t="s">
        <v>34</v>
      </c>
    </row>
    <row r="339" s="1" customFormat="1" ht="47" customHeight="1" spans="1:18">
      <c r="A339" s="14">
        <v>324</v>
      </c>
      <c r="B339" s="17" t="s">
        <v>1327</v>
      </c>
      <c r="C339" s="16" t="s">
        <v>183</v>
      </c>
      <c r="D339" s="16" t="s">
        <v>1328</v>
      </c>
      <c r="E339" s="16">
        <f t="shared" si="20"/>
        <v>30</v>
      </c>
      <c r="F339" s="16"/>
      <c r="G339" s="16">
        <v>30</v>
      </c>
      <c r="H339" s="16"/>
      <c r="I339" s="16"/>
      <c r="J339" s="16"/>
      <c r="K339" s="17" t="s">
        <v>1277</v>
      </c>
      <c r="L339" s="16" t="s">
        <v>1242</v>
      </c>
      <c r="M339" s="16" t="s">
        <v>891</v>
      </c>
      <c r="N339" s="59" t="s">
        <v>1329</v>
      </c>
      <c r="O339" s="60" t="s">
        <v>1326</v>
      </c>
      <c r="P339" s="16" t="s">
        <v>1245</v>
      </c>
      <c r="Q339" s="14" t="s">
        <v>34</v>
      </c>
      <c r="R339" s="14" t="s">
        <v>34</v>
      </c>
    </row>
    <row r="340" s="1" customFormat="1" ht="47" customHeight="1" spans="1:18">
      <c r="A340" s="12" t="s">
        <v>697</v>
      </c>
      <c r="B340" s="13" t="s">
        <v>1330</v>
      </c>
      <c r="C340" s="10"/>
      <c r="D340" s="10"/>
      <c r="E340" s="10">
        <f t="shared" ref="E340:J340" si="21">SUM(E341:E349)</f>
        <v>896.29</v>
      </c>
      <c r="F340" s="10">
        <f t="shared" si="21"/>
        <v>0</v>
      </c>
      <c r="G340" s="10">
        <f t="shared" si="21"/>
        <v>0</v>
      </c>
      <c r="H340" s="10">
        <f t="shared" si="21"/>
        <v>0</v>
      </c>
      <c r="I340" s="10">
        <f t="shared" si="21"/>
        <v>0</v>
      </c>
      <c r="J340" s="10">
        <f t="shared" si="21"/>
        <v>896.29</v>
      </c>
      <c r="K340" s="17"/>
      <c r="L340" s="16"/>
      <c r="M340" s="16"/>
      <c r="N340" s="59"/>
      <c r="O340" s="60"/>
      <c r="P340" s="16"/>
      <c r="Q340" s="14"/>
      <c r="R340" s="14"/>
    </row>
    <row r="341" s="1" customFormat="1" ht="50" customHeight="1" spans="1:18">
      <c r="A341" s="14">
        <v>325</v>
      </c>
      <c r="B341" s="17" t="s">
        <v>1331</v>
      </c>
      <c r="C341" s="21" t="s">
        <v>268</v>
      </c>
      <c r="D341" s="18" t="s">
        <v>1332</v>
      </c>
      <c r="E341" s="18">
        <f t="shared" ref="E341:E348" si="22">SUM(F341:J341)</f>
        <v>120</v>
      </c>
      <c r="F341" s="18"/>
      <c r="G341" s="18"/>
      <c r="H341" s="18"/>
      <c r="I341" s="18"/>
      <c r="J341" s="18">
        <v>120</v>
      </c>
      <c r="K341" s="17" t="s">
        <v>1333</v>
      </c>
      <c r="L341" s="16" t="s">
        <v>113</v>
      </c>
      <c r="M341" s="16" t="s">
        <v>1334</v>
      </c>
      <c r="N341" s="17" t="s">
        <v>1335</v>
      </c>
      <c r="O341" s="17" t="s">
        <v>1336</v>
      </c>
      <c r="P341" s="16" t="s">
        <v>1245</v>
      </c>
      <c r="Q341" s="14" t="s">
        <v>34</v>
      </c>
      <c r="R341" s="14" t="s">
        <v>34</v>
      </c>
    </row>
    <row r="342" s="1" customFormat="1" ht="41" customHeight="1" spans="1:18">
      <c r="A342" s="14">
        <v>326</v>
      </c>
      <c r="B342" s="17" t="s">
        <v>1337</v>
      </c>
      <c r="C342" s="18"/>
      <c r="D342" s="16" t="s">
        <v>342</v>
      </c>
      <c r="E342" s="16">
        <f t="shared" si="22"/>
        <v>80</v>
      </c>
      <c r="F342" s="16"/>
      <c r="G342" s="16"/>
      <c r="H342" s="16"/>
      <c r="I342" s="16"/>
      <c r="J342" s="16">
        <v>80</v>
      </c>
      <c r="K342" s="17" t="s">
        <v>1338</v>
      </c>
      <c r="L342" s="16" t="s">
        <v>1339</v>
      </c>
      <c r="M342" s="16" t="s">
        <v>542</v>
      </c>
      <c r="N342" s="17" t="s">
        <v>147</v>
      </c>
      <c r="O342" s="25" t="s">
        <v>1340</v>
      </c>
      <c r="P342" s="16"/>
      <c r="Q342" s="14" t="s">
        <v>34</v>
      </c>
      <c r="R342" s="14" t="s">
        <v>34</v>
      </c>
    </row>
    <row r="343" s="1" customFormat="1" ht="50" customHeight="1" spans="1:18">
      <c r="A343" s="14">
        <v>327</v>
      </c>
      <c r="B343" s="17" t="s">
        <v>1341</v>
      </c>
      <c r="C343" s="18" t="s">
        <v>276</v>
      </c>
      <c r="D343" s="16" t="s">
        <v>92</v>
      </c>
      <c r="E343" s="16">
        <f t="shared" si="22"/>
        <v>260</v>
      </c>
      <c r="F343" s="16"/>
      <c r="G343" s="16"/>
      <c r="H343" s="16"/>
      <c r="I343" s="16"/>
      <c r="J343" s="16">
        <v>260</v>
      </c>
      <c r="K343" s="17" t="s">
        <v>1342</v>
      </c>
      <c r="L343" s="16" t="s">
        <v>113</v>
      </c>
      <c r="M343" s="16" t="s">
        <v>542</v>
      </c>
      <c r="N343" s="17" t="s">
        <v>55</v>
      </c>
      <c r="O343" s="17" t="s">
        <v>1343</v>
      </c>
      <c r="P343" s="16"/>
      <c r="Q343" s="14" t="s">
        <v>34</v>
      </c>
      <c r="R343" s="14" t="s">
        <v>149</v>
      </c>
    </row>
    <row r="344" s="1" customFormat="1" ht="50" customHeight="1" spans="1:18">
      <c r="A344" s="14">
        <v>328</v>
      </c>
      <c r="B344" s="25" t="s">
        <v>1344</v>
      </c>
      <c r="C344" s="26" t="s">
        <v>51</v>
      </c>
      <c r="D344" s="26" t="s">
        <v>1345</v>
      </c>
      <c r="E344" s="26">
        <f t="shared" si="22"/>
        <v>50.29</v>
      </c>
      <c r="F344" s="26"/>
      <c r="G344" s="26"/>
      <c r="H344" s="26"/>
      <c r="I344" s="26"/>
      <c r="J344" s="26">
        <v>50.29</v>
      </c>
      <c r="K344" s="25" t="s">
        <v>1346</v>
      </c>
      <c r="L344" s="25" t="s">
        <v>113</v>
      </c>
      <c r="M344" s="26" t="s">
        <v>506</v>
      </c>
      <c r="N344" s="61" t="s">
        <v>1347</v>
      </c>
      <c r="O344" s="17" t="s">
        <v>1348</v>
      </c>
      <c r="P344" s="16"/>
      <c r="Q344" s="14" t="s">
        <v>34</v>
      </c>
      <c r="R344" s="14" t="s">
        <v>34</v>
      </c>
    </row>
    <row r="345" s="1" customFormat="1" ht="50" customHeight="1" spans="1:18">
      <c r="A345" s="14">
        <v>329</v>
      </c>
      <c r="B345" s="25" t="s">
        <v>1299</v>
      </c>
      <c r="C345" s="26" t="s">
        <v>110</v>
      </c>
      <c r="D345" s="26" t="s">
        <v>1117</v>
      </c>
      <c r="E345" s="26">
        <f t="shared" si="22"/>
        <v>21</v>
      </c>
      <c r="F345" s="26"/>
      <c r="G345" s="26"/>
      <c r="H345" s="26"/>
      <c r="I345" s="26"/>
      <c r="J345" s="26">
        <v>21</v>
      </c>
      <c r="K345" s="25" t="s">
        <v>1349</v>
      </c>
      <c r="L345" s="25" t="s">
        <v>1350</v>
      </c>
      <c r="M345" s="26" t="s">
        <v>506</v>
      </c>
      <c r="N345" s="62" t="s">
        <v>1351</v>
      </c>
      <c r="O345" s="15" t="s">
        <v>1244</v>
      </c>
      <c r="P345" s="16"/>
      <c r="Q345" s="14" t="s">
        <v>34</v>
      </c>
      <c r="R345" s="14" t="s">
        <v>34</v>
      </c>
    </row>
    <row r="346" s="1" customFormat="1" ht="50" customHeight="1" spans="1:18">
      <c r="A346" s="14">
        <v>330</v>
      </c>
      <c r="B346" s="25" t="s">
        <v>1352</v>
      </c>
      <c r="C346" s="26" t="s">
        <v>142</v>
      </c>
      <c r="D346" s="26" t="s">
        <v>1353</v>
      </c>
      <c r="E346" s="26">
        <f t="shared" si="22"/>
        <v>120</v>
      </c>
      <c r="F346" s="26"/>
      <c r="G346" s="26"/>
      <c r="H346" s="26"/>
      <c r="I346" s="26"/>
      <c r="J346" s="26">
        <v>120</v>
      </c>
      <c r="K346" s="25" t="s">
        <v>1349</v>
      </c>
      <c r="L346" s="25" t="s">
        <v>1354</v>
      </c>
      <c r="M346" s="26" t="s">
        <v>506</v>
      </c>
      <c r="N346" s="62" t="s">
        <v>1355</v>
      </c>
      <c r="O346" s="15" t="s">
        <v>1244</v>
      </c>
      <c r="P346" s="16"/>
      <c r="Q346" s="14" t="s">
        <v>34</v>
      </c>
      <c r="R346" s="14" t="s">
        <v>34</v>
      </c>
    </row>
    <row r="347" s="1" customFormat="1" ht="50" customHeight="1" spans="1:18">
      <c r="A347" s="14">
        <v>331</v>
      </c>
      <c r="B347" s="25" t="s">
        <v>1356</v>
      </c>
      <c r="C347" s="26" t="s">
        <v>387</v>
      </c>
      <c r="D347" s="26" t="s">
        <v>1357</v>
      </c>
      <c r="E347" s="26">
        <f t="shared" si="22"/>
        <v>22</v>
      </c>
      <c r="F347" s="26"/>
      <c r="G347" s="26"/>
      <c r="H347" s="26"/>
      <c r="I347" s="26"/>
      <c r="J347" s="26">
        <v>22</v>
      </c>
      <c r="K347" s="25" t="s">
        <v>1358</v>
      </c>
      <c r="L347" s="25" t="s">
        <v>1359</v>
      </c>
      <c r="M347" s="26" t="s">
        <v>506</v>
      </c>
      <c r="N347" s="62" t="s">
        <v>1360</v>
      </c>
      <c r="O347" s="15" t="s">
        <v>1244</v>
      </c>
      <c r="P347" s="16"/>
      <c r="Q347" s="14" t="s">
        <v>34</v>
      </c>
      <c r="R347" s="14" t="s">
        <v>34</v>
      </c>
    </row>
    <row r="348" s="1" customFormat="1" ht="50" customHeight="1" spans="1:18">
      <c r="A348" s="14">
        <v>332</v>
      </c>
      <c r="B348" s="25" t="s">
        <v>1361</v>
      </c>
      <c r="C348" s="26" t="s">
        <v>1318</v>
      </c>
      <c r="D348" s="26" t="s">
        <v>1319</v>
      </c>
      <c r="E348" s="26">
        <f t="shared" si="22"/>
        <v>17</v>
      </c>
      <c r="F348" s="26"/>
      <c r="G348" s="26"/>
      <c r="H348" s="26"/>
      <c r="I348" s="26"/>
      <c r="J348" s="26">
        <v>17</v>
      </c>
      <c r="K348" s="25" t="s">
        <v>1362</v>
      </c>
      <c r="L348" s="25" t="s">
        <v>1359</v>
      </c>
      <c r="M348" s="26" t="s">
        <v>506</v>
      </c>
      <c r="N348" s="62" t="s">
        <v>1363</v>
      </c>
      <c r="O348" s="15" t="s">
        <v>1244</v>
      </c>
      <c r="P348" s="16"/>
      <c r="Q348" s="14" t="s">
        <v>34</v>
      </c>
      <c r="R348" s="14" t="s">
        <v>149</v>
      </c>
    </row>
    <row r="349" s="1" customFormat="1" ht="37" customHeight="1" spans="1:18">
      <c r="A349" s="14">
        <v>333</v>
      </c>
      <c r="B349" s="17" t="s">
        <v>1364</v>
      </c>
      <c r="C349" s="18" t="s">
        <v>245</v>
      </c>
      <c r="D349" s="16" t="s">
        <v>252</v>
      </c>
      <c r="E349" s="16">
        <f t="shared" ref="E349:E364" si="23">SUM(F349:J349)</f>
        <v>206</v>
      </c>
      <c r="F349" s="16"/>
      <c r="G349" s="16"/>
      <c r="H349" s="16"/>
      <c r="I349" s="16"/>
      <c r="J349" s="16">
        <v>206</v>
      </c>
      <c r="K349" s="17" t="s">
        <v>1365</v>
      </c>
      <c r="L349" s="16" t="s">
        <v>1007</v>
      </c>
      <c r="M349" s="16" t="s">
        <v>542</v>
      </c>
      <c r="N349" s="17" t="s">
        <v>877</v>
      </c>
      <c r="O349" s="17" t="s">
        <v>1343</v>
      </c>
      <c r="P349" s="16"/>
      <c r="Q349" s="14" t="s">
        <v>34</v>
      </c>
      <c r="R349" s="14" t="s">
        <v>149</v>
      </c>
    </row>
    <row r="350" s="1" customFormat="1" ht="37" customHeight="1" spans="1:18">
      <c r="A350" s="40" t="s">
        <v>1366</v>
      </c>
      <c r="B350" s="41" t="s">
        <v>1367</v>
      </c>
      <c r="C350" s="42"/>
      <c r="D350" s="42"/>
      <c r="E350" s="42">
        <f>SUM(E351:E364)</f>
        <v>1000</v>
      </c>
      <c r="F350" s="42">
        <f>SUM(F351:F364)</f>
        <v>667.6</v>
      </c>
      <c r="G350" s="42">
        <f>SUM(G351:G364)</f>
        <v>0</v>
      </c>
      <c r="H350" s="42"/>
      <c r="I350" s="42"/>
      <c r="J350" s="42">
        <f>SUM(J351:J364)</f>
        <v>332.4</v>
      </c>
      <c r="K350" s="42"/>
      <c r="L350" s="16"/>
      <c r="M350" s="16"/>
      <c r="N350" s="17"/>
      <c r="O350" s="17"/>
      <c r="P350" s="16"/>
      <c r="Q350" s="14"/>
      <c r="R350" s="14"/>
    </row>
    <row r="351" s="1" customFormat="1" ht="37" customHeight="1" spans="1:18">
      <c r="A351" s="43">
        <v>334</v>
      </c>
      <c r="B351" s="25" t="s">
        <v>1368</v>
      </c>
      <c r="C351" s="26" t="s">
        <v>337</v>
      </c>
      <c r="D351" s="26" t="s">
        <v>342</v>
      </c>
      <c r="E351" s="26">
        <f t="shared" si="23"/>
        <v>150</v>
      </c>
      <c r="F351" s="26"/>
      <c r="G351" s="26"/>
      <c r="H351" s="26"/>
      <c r="I351" s="26"/>
      <c r="J351" s="26">
        <v>150</v>
      </c>
      <c r="K351" s="25" t="s">
        <v>1369</v>
      </c>
      <c r="L351" s="27" t="s">
        <v>1370</v>
      </c>
      <c r="M351" s="27" t="s">
        <v>506</v>
      </c>
      <c r="N351" s="28" t="s">
        <v>1371</v>
      </c>
      <c r="O351" s="63" t="s">
        <v>1372</v>
      </c>
      <c r="P351" s="26" t="s">
        <v>1373</v>
      </c>
      <c r="Q351" s="14" t="s">
        <v>34</v>
      </c>
      <c r="R351" s="14" t="s">
        <v>149</v>
      </c>
    </row>
    <row r="352" s="1" customFormat="1" ht="37" customHeight="1" spans="1:18">
      <c r="A352" s="43">
        <v>335</v>
      </c>
      <c r="B352" s="25" t="s">
        <v>1374</v>
      </c>
      <c r="C352" s="26" t="s">
        <v>347</v>
      </c>
      <c r="D352" s="26" t="s">
        <v>1195</v>
      </c>
      <c r="E352" s="26">
        <f t="shared" si="23"/>
        <v>30</v>
      </c>
      <c r="F352" s="26">
        <v>30</v>
      </c>
      <c r="G352" s="26"/>
      <c r="H352" s="26"/>
      <c r="I352" s="26"/>
      <c r="J352" s="26"/>
      <c r="K352" s="25" t="s">
        <v>1375</v>
      </c>
      <c r="L352" s="27" t="s">
        <v>1370</v>
      </c>
      <c r="M352" s="27" t="s">
        <v>506</v>
      </c>
      <c r="N352" s="28" t="s">
        <v>620</v>
      </c>
      <c r="O352" s="28" t="s">
        <v>1372</v>
      </c>
      <c r="P352" s="26" t="s">
        <v>1373</v>
      </c>
      <c r="Q352" s="14" t="s">
        <v>34</v>
      </c>
      <c r="R352" s="14" t="s">
        <v>149</v>
      </c>
    </row>
    <row r="353" s="1" customFormat="1" ht="37" customHeight="1" spans="1:18">
      <c r="A353" s="43">
        <v>336</v>
      </c>
      <c r="B353" s="25" t="s">
        <v>1376</v>
      </c>
      <c r="C353" s="26" t="s">
        <v>347</v>
      </c>
      <c r="D353" s="26" t="s">
        <v>1377</v>
      </c>
      <c r="E353" s="26">
        <f t="shared" si="23"/>
        <v>30</v>
      </c>
      <c r="F353" s="26"/>
      <c r="G353" s="26"/>
      <c r="H353" s="26"/>
      <c r="I353" s="26"/>
      <c r="J353" s="26">
        <v>30</v>
      </c>
      <c r="K353" s="25" t="s">
        <v>1378</v>
      </c>
      <c r="L353" s="27" t="s">
        <v>1370</v>
      </c>
      <c r="M353" s="27" t="s">
        <v>506</v>
      </c>
      <c r="N353" s="28" t="s">
        <v>374</v>
      </c>
      <c r="O353" s="28" t="s">
        <v>1372</v>
      </c>
      <c r="P353" s="26" t="s">
        <v>1373</v>
      </c>
      <c r="Q353" s="14" t="s">
        <v>34</v>
      </c>
      <c r="R353" s="14" t="s">
        <v>149</v>
      </c>
    </row>
    <row r="354" s="1" customFormat="1" ht="37" customHeight="1" spans="1:18">
      <c r="A354" s="43">
        <v>337</v>
      </c>
      <c r="B354" s="25" t="s">
        <v>1379</v>
      </c>
      <c r="C354" s="26" t="s">
        <v>215</v>
      </c>
      <c r="D354" s="26" t="s">
        <v>566</v>
      </c>
      <c r="E354" s="26">
        <f t="shared" si="23"/>
        <v>60</v>
      </c>
      <c r="F354" s="26">
        <v>60</v>
      </c>
      <c r="G354" s="26"/>
      <c r="H354" s="26"/>
      <c r="I354" s="26"/>
      <c r="J354" s="26"/>
      <c r="K354" s="25" t="s">
        <v>1380</v>
      </c>
      <c r="L354" s="27" t="s">
        <v>1370</v>
      </c>
      <c r="M354" s="27" t="s">
        <v>506</v>
      </c>
      <c r="N354" s="28" t="s">
        <v>1381</v>
      </c>
      <c r="O354" s="28" t="s">
        <v>1372</v>
      </c>
      <c r="P354" s="26" t="s">
        <v>1373</v>
      </c>
      <c r="Q354" s="14" t="s">
        <v>34</v>
      </c>
      <c r="R354" s="14" t="s">
        <v>149</v>
      </c>
    </row>
    <row r="355" s="1" customFormat="1" ht="37" customHeight="1" spans="1:18">
      <c r="A355" s="43">
        <v>338</v>
      </c>
      <c r="B355" s="25" t="s">
        <v>1382</v>
      </c>
      <c r="C355" s="26" t="s">
        <v>215</v>
      </c>
      <c r="D355" s="26" t="s">
        <v>1383</v>
      </c>
      <c r="E355" s="26">
        <f t="shared" si="23"/>
        <v>30</v>
      </c>
      <c r="F355" s="26"/>
      <c r="G355" s="26"/>
      <c r="H355" s="26"/>
      <c r="I355" s="26"/>
      <c r="J355" s="26">
        <v>30</v>
      </c>
      <c r="K355" s="25" t="s">
        <v>1384</v>
      </c>
      <c r="L355" s="27" t="s">
        <v>1370</v>
      </c>
      <c r="M355" s="27" t="s">
        <v>506</v>
      </c>
      <c r="N355" s="28" t="s">
        <v>55</v>
      </c>
      <c r="O355" s="28" t="s">
        <v>1372</v>
      </c>
      <c r="P355" s="26" t="s">
        <v>1373</v>
      </c>
      <c r="Q355" s="14" t="s">
        <v>34</v>
      </c>
      <c r="R355" s="14" t="s">
        <v>149</v>
      </c>
    </row>
    <row r="356" s="1" customFormat="1" ht="37" customHeight="1" spans="1:18">
      <c r="A356" s="43">
        <v>339</v>
      </c>
      <c r="B356" s="25" t="s">
        <v>1385</v>
      </c>
      <c r="C356" s="26" t="s">
        <v>314</v>
      </c>
      <c r="D356" s="26" t="s">
        <v>534</v>
      </c>
      <c r="E356" s="26">
        <f t="shared" si="23"/>
        <v>30</v>
      </c>
      <c r="F356" s="26">
        <v>30</v>
      </c>
      <c r="G356" s="26"/>
      <c r="H356" s="26"/>
      <c r="I356" s="26"/>
      <c r="J356" s="26"/>
      <c r="K356" s="25" t="s">
        <v>1386</v>
      </c>
      <c r="L356" s="27" t="s">
        <v>1370</v>
      </c>
      <c r="M356" s="27" t="s">
        <v>506</v>
      </c>
      <c r="N356" s="28" t="s">
        <v>55</v>
      </c>
      <c r="O356" s="28" t="s">
        <v>1372</v>
      </c>
      <c r="P356" s="26" t="s">
        <v>1373</v>
      </c>
      <c r="Q356" s="14" t="s">
        <v>34</v>
      </c>
      <c r="R356" s="14" t="s">
        <v>149</v>
      </c>
    </row>
    <row r="357" s="1" customFormat="1" ht="37" customHeight="1" spans="1:18">
      <c r="A357" s="43">
        <v>340</v>
      </c>
      <c r="B357" s="25" t="s">
        <v>1387</v>
      </c>
      <c r="C357" s="26" t="s">
        <v>376</v>
      </c>
      <c r="D357" s="26" t="s">
        <v>539</v>
      </c>
      <c r="E357" s="26">
        <f t="shared" si="23"/>
        <v>30</v>
      </c>
      <c r="F357" s="26">
        <v>30</v>
      </c>
      <c r="G357" s="26"/>
      <c r="H357" s="26"/>
      <c r="I357" s="26"/>
      <c r="J357" s="26"/>
      <c r="K357" s="25" t="s">
        <v>1388</v>
      </c>
      <c r="L357" s="27" t="s">
        <v>1370</v>
      </c>
      <c r="M357" s="27" t="s">
        <v>506</v>
      </c>
      <c r="N357" s="28" t="s">
        <v>611</v>
      </c>
      <c r="O357" s="28" t="s">
        <v>1372</v>
      </c>
      <c r="P357" s="26" t="s">
        <v>1373</v>
      </c>
      <c r="Q357" s="14" t="s">
        <v>34</v>
      </c>
      <c r="R357" s="14" t="s">
        <v>149</v>
      </c>
    </row>
    <row r="358" s="1" customFormat="1" ht="37" customHeight="1" spans="1:18">
      <c r="A358" s="43">
        <v>341</v>
      </c>
      <c r="B358" s="25" t="s">
        <v>1389</v>
      </c>
      <c r="C358" s="26" t="s">
        <v>376</v>
      </c>
      <c r="D358" s="26" t="s">
        <v>377</v>
      </c>
      <c r="E358" s="26">
        <f t="shared" si="23"/>
        <v>60</v>
      </c>
      <c r="F358" s="26">
        <v>60</v>
      </c>
      <c r="G358" s="26"/>
      <c r="H358" s="26"/>
      <c r="I358" s="26"/>
      <c r="J358" s="26"/>
      <c r="K358" s="25" t="s">
        <v>1390</v>
      </c>
      <c r="L358" s="27" t="s">
        <v>1370</v>
      </c>
      <c r="M358" s="27" t="s">
        <v>506</v>
      </c>
      <c r="N358" s="28" t="s">
        <v>55</v>
      </c>
      <c r="O358" s="28" t="s">
        <v>1372</v>
      </c>
      <c r="P358" s="26" t="s">
        <v>1373</v>
      </c>
      <c r="Q358" s="14" t="s">
        <v>34</v>
      </c>
      <c r="R358" s="14" t="s">
        <v>149</v>
      </c>
    </row>
    <row r="359" s="1" customFormat="1" ht="37" customHeight="1" spans="1:18">
      <c r="A359" s="43">
        <v>342</v>
      </c>
      <c r="B359" s="25" t="s">
        <v>1391</v>
      </c>
      <c r="C359" s="26" t="s">
        <v>376</v>
      </c>
      <c r="D359" s="26" t="s">
        <v>840</v>
      </c>
      <c r="E359" s="26">
        <f t="shared" si="23"/>
        <v>60</v>
      </c>
      <c r="F359" s="26">
        <v>60</v>
      </c>
      <c r="G359" s="26"/>
      <c r="H359" s="26"/>
      <c r="I359" s="26"/>
      <c r="J359" s="26"/>
      <c r="K359" s="25" t="s">
        <v>1392</v>
      </c>
      <c r="L359" s="27" t="s">
        <v>1370</v>
      </c>
      <c r="M359" s="27" t="s">
        <v>506</v>
      </c>
      <c r="N359" s="28" t="s">
        <v>55</v>
      </c>
      <c r="O359" s="28" t="s">
        <v>1372</v>
      </c>
      <c r="P359" s="26" t="s">
        <v>1373</v>
      </c>
      <c r="Q359" s="14" t="s">
        <v>34</v>
      </c>
      <c r="R359" s="14" t="s">
        <v>149</v>
      </c>
    </row>
    <row r="360" s="1" customFormat="1" ht="37" customHeight="1" spans="1:18">
      <c r="A360" s="43">
        <v>343</v>
      </c>
      <c r="B360" s="25" t="s">
        <v>1393</v>
      </c>
      <c r="C360" s="26" t="s">
        <v>387</v>
      </c>
      <c r="D360" s="26" t="s">
        <v>1394</v>
      </c>
      <c r="E360" s="26">
        <f t="shared" si="23"/>
        <v>180</v>
      </c>
      <c r="F360" s="26">
        <v>180</v>
      </c>
      <c r="G360" s="26"/>
      <c r="H360" s="26"/>
      <c r="I360" s="26"/>
      <c r="J360" s="26"/>
      <c r="K360" s="25" t="s">
        <v>1395</v>
      </c>
      <c r="L360" s="27" t="s">
        <v>1370</v>
      </c>
      <c r="M360" s="27" t="s">
        <v>506</v>
      </c>
      <c r="N360" s="28" t="s">
        <v>1396</v>
      </c>
      <c r="O360" s="28" t="s">
        <v>1372</v>
      </c>
      <c r="P360" s="26" t="s">
        <v>1373</v>
      </c>
      <c r="Q360" s="14" t="s">
        <v>34</v>
      </c>
      <c r="R360" s="14" t="s">
        <v>149</v>
      </c>
    </row>
    <row r="361" s="1" customFormat="1" ht="37" customHeight="1" spans="1:18">
      <c r="A361" s="43">
        <v>344</v>
      </c>
      <c r="B361" s="25" t="s">
        <v>1397</v>
      </c>
      <c r="C361" s="26" t="s">
        <v>871</v>
      </c>
      <c r="D361" s="26" t="s">
        <v>235</v>
      </c>
      <c r="E361" s="26">
        <f t="shared" si="23"/>
        <v>180</v>
      </c>
      <c r="F361" s="26">
        <v>180</v>
      </c>
      <c r="G361" s="26"/>
      <c r="H361" s="26"/>
      <c r="I361" s="26"/>
      <c r="J361" s="26"/>
      <c r="K361" s="25" t="s">
        <v>1398</v>
      </c>
      <c r="L361" s="27" t="s">
        <v>1370</v>
      </c>
      <c r="M361" s="27" t="s">
        <v>506</v>
      </c>
      <c r="N361" s="28" t="s">
        <v>1081</v>
      </c>
      <c r="O361" s="28" t="s">
        <v>1372</v>
      </c>
      <c r="P361" s="26" t="s">
        <v>1373</v>
      </c>
      <c r="Q361" s="14" t="s">
        <v>34</v>
      </c>
      <c r="R361" s="14" t="s">
        <v>149</v>
      </c>
    </row>
    <row r="362" s="1" customFormat="1" ht="37" customHeight="1" spans="1:18">
      <c r="A362" s="43">
        <v>345</v>
      </c>
      <c r="B362" s="25" t="s">
        <v>1399</v>
      </c>
      <c r="C362" s="33" t="s">
        <v>1318</v>
      </c>
      <c r="D362" s="26" t="s">
        <v>1191</v>
      </c>
      <c r="E362" s="26">
        <f t="shared" si="23"/>
        <v>30</v>
      </c>
      <c r="F362" s="26">
        <v>30</v>
      </c>
      <c r="G362" s="26"/>
      <c r="H362" s="26"/>
      <c r="I362" s="26"/>
      <c r="J362" s="26"/>
      <c r="K362" s="25" t="s">
        <v>1400</v>
      </c>
      <c r="L362" s="27" t="s">
        <v>1370</v>
      </c>
      <c r="M362" s="27" t="s">
        <v>506</v>
      </c>
      <c r="N362" s="28" t="s">
        <v>1401</v>
      </c>
      <c r="O362" s="28" t="s">
        <v>1372</v>
      </c>
      <c r="P362" s="26" t="s">
        <v>1373</v>
      </c>
      <c r="Q362" s="14" t="s">
        <v>34</v>
      </c>
      <c r="R362" s="14" t="s">
        <v>149</v>
      </c>
    </row>
    <row r="363" s="1" customFormat="1" ht="37" customHeight="1" spans="1:18">
      <c r="A363" s="43">
        <v>346</v>
      </c>
      <c r="B363" s="25" t="s">
        <v>1402</v>
      </c>
      <c r="C363" s="35" t="s">
        <v>1318</v>
      </c>
      <c r="D363" s="26" t="s">
        <v>1319</v>
      </c>
      <c r="E363" s="26">
        <f t="shared" si="23"/>
        <v>120</v>
      </c>
      <c r="F363" s="26">
        <v>7.6</v>
      </c>
      <c r="G363" s="26"/>
      <c r="H363" s="26"/>
      <c r="I363" s="26"/>
      <c r="J363" s="26">
        <v>112.4</v>
      </c>
      <c r="K363" s="25" t="s">
        <v>1403</v>
      </c>
      <c r="L363" s="27" t="s">
        <v>1370</v>
      </c>
      <c r="M363" s="27" t="s">
        <v>506</v>
      </c>
      <c r="N363" s="28" t="s">
        <v>1404</v>
      </c>
      <c r="O363" s="28" t="s">
        <v>1372</v>
      </c>
      <c r="P363" s="26" t="s">
        <v>1373</v>
      </c>
      <c r="Q363" s="14" t="s">
        <v>34</v>
      </c>
      <c r="R363" s="14" t="s">
        <v>149</v>
      </c>
    </row>
    <row r="364" s="1" customFormat="1" ht="37" customHeight="1" spans="1:18">
      <c r="A364" s="43">
        <v>347</v>
      </c>
      <c r="B364" s="25" t="s">
        <v>1405</v>
      </c>
      <c r="C364" s="26" t="s">
        <v>1318</v>
      </c>
      <c r="D364" s="26" t="s">
        <v>1406</v>
      </c>
      <c r="E364" s="26">
        <f t="shared" si="23"/>
        <v>10</v>
      </c>
      <c r="F364" s="26"/>
      <c r="G364" s="26"/>
      <c r="H364" s="26"/>
      <c r="I364" s="26"/>
      <c r="J364" s="26">
        <v>10</v>
      </c>
      <c r="K364" s="25" t="s">
        <v>1407</v>
      </c>
      <c r="L364" s="27" t="s">
        <v>1370</v>
      </c>
      <c r="M364" s="27" t="s">
        <v>506</v>
      </c>
      <c r="N364" s="28" t="s">
        <v>1408</v>
      </c>
      <c r="O364" s="28" t="s">
        <v>1372</v>
      </c>
      <c r="P364" s="26" t="s">
        <v>1373</v>
      </c>
      <c r="Q364" s="14" t="s">
        <v>34</v>
      </c>
      <c r="R364" s="14" t="s">
        <v>149</v>
      </c>
    </row>
    <row r="365" s="1" customFormat="1" ht="37" customHeight="1" spans="1:18">
      <c r="A365" s="12" t="s">
        <v>1409</v>
      </c>
      <c r="B365" s="57" t="s">
        <v>1410</v>
      </c>
      <c r="C365" s="12"/>
      <c r="D365" s="12"/>
      <c r="E365" s="12">
        <f>SUM(E366:E368)</f>
        <v>5010</v>
      </c>
      <c r="F365" s="12"/>
      <c r="G365" s="12">
        <f>SUM(G366:G368)</f>
        <v>2700</v>
      </c>
      <c r="H365" s="12">
        <f>SUM(H366:H368)</f>
        <v>1881.2</v>
      </c>
      <c r="I365" s="12">
        <f>SUM(I366:I368)</f>
        <v>318.8</v>
      </c>
      <c r="J365" s="12">
        <f>SUM(J366:J368)</f>
        <v>110</v>
      </c>
      <c r="K365" s="57"/>
      <c r="L365" s="12"/>
      <c r="M365" s="12"/>
      <c r="N365" s="57"/>
      <c r="O365" s="57"/>
      <c r="P365" s="12"/>
      <c r="Q365" s="14"/>
      <c r="R365" s="14"/>
    </row>
    <row r="366" s="1" customFormat="1" ht="48" customHeight="1" spans="1:18">
      <c r="A366" s="14">
        <v>348</v>
      </c>
      <c r="B366" s="17" t="s">
        <v>1411</v>
      </c>
      <c r="C366" s="20" t="s">
        <v>1412</v>
      </c>
      <c r="D366" s="20" t="s">
        <v>27</v>
      </c>
      <c r="E366" s="16">
        <f t="shared" ref="E366:E368" si="24">SUM(G366:J366)</f>
        <v>4200</v>
      </c>
      <c r="F366" s="16"/>
      <c r="G366" s="16">
        <v>2500</v>
      </c>
      <c r="H366" s="16">
        <v>1381.2</v>
      </c>
      <c r="I366" s="16">
        <v>318.8</v>
      </c>
      <c r="J366" s="16"/>
      <c r="K366" s="17" t="s">
        <v>1413</v>
      </c>
      <c r="L366" s="17" t="s">
        <v>1414</v>
      </c>
      <c r="M366" s="16" t="s">
        <v>596</v>
      </c>
      <c r="N366" s="17" t="s">
        <v>1415</v>
      </c>
      <c r="O366" s="17" t="s">
        <v>1416</v>
      </c>
      <c r="P366" s="16" t="s">
        <v>1417</v>
      </c>
      <c r="Q366" s="14" t="s">
        <v>34</v>
      </c>
      <c r="R366" s="14" t="s">
        <v>149</v>
      </c>
    </row>
    <row r="367" s="1" customFormat="1" ht="36" customHeight="1" spans="1:18">
      <c r="A367" s="14">
        <v>349</v>
      </c>
      <c r="B367" s="17" t="s">
        <v>1418</v>
      </c>
      <c r="C367" s="21"/>
      <c r="D367" s="21"/>
      <c r="E367" s="16">
        <f t="shared" si="24"/>
        <v>200</v>
      </c>
      <c r="F367" s="16"/>
      <c r="G367" s="16">
        <v>200</v>
      </c>
      <c r="H367" s="16"/>
      <c r="I367" s="16"/>
      <c r="J367" s="16"/>
      <c r="K367" s="17" t="s">
        <v>1419</v>
      </c>
      <c r="L367" s="17" t="s">
        <v>1420</v>
      </c>
      <c r="M367" s="16" t="s">
        <v>596</v>
      </c>
      <c r="N367" s="17" t="s">
        <v>1421</v>
      </c>
      <c r="O367" s="17" t="s">
        <v>1422</v>
      </c>
      <c r="P367" s="16" t="s">
        <v>1417</v>
      </c>
      <c r="Q367" s="14" t="s">
        <v>34</v>
      </c>
      <c r="R367" s="14" t="s">
        <v>34</v>
      </c>
    </row>
    <row r="368" s="1" customFormat="1" ht="55" customHeight="1" spans="1:18">
      <c r="A368" s="14">
        <v>350</v>
      </c>
      <c r="B368" s="17" t="s">
        <v>1423</v>
      </c>
      <c r="C368" s="18"/>
      <c r="D368" s="18"/>
      <c r="E368" s="16">
        <f t="shared" si="24"/>
        <v>610</v>
      </c>
      <c r="F368" s="16"/>
      <c r="G368" s="16"/>
      <c r="H368" s="16">
        <v>500</v>
      </c>
      <c r="I368" s="16"/>
      <c r="J368" s="36">
        <v>110</v>
      </c>
      <c r="K368" s="17" t="s">
        <v>1424</v>
      </c>
      <c r="L368" s="17" t="s">
        <v>1425</v>
      </c>
      <c r="M368" s="16" t="s">
        <v>596</v>
      </c>
      <c r="N368" s="17" t="s">
        <v>1426</v>
      </c>
      <c r="O368" s="17" t="s">
        <v>1427</v>
      </c>
      <c r="P368" s="16" t="s">
        <v>1417</v>
      </c>
      <c r="Q368" s="14" t="s">
        <v>34</v>
      </c>
      <c r="R368" s="14" t="s">
        <v>149</v>
      </c>
    </row>
    <row r="369" s="3" customFormat="1" ht="33" customHeight="1" spans="1:18">
      <c r="A369" s="12" t="s">
        <v>1428</v>
      </c>
      <c r="B369" s="13" t="s">
        <v>1429</v>
      </c>
      <c r="C369" s="10"/>
      <c r="D369" s="10"/>
      <c r="E369" s="10">
        <f t="shared" ref="E369:J369" si="25">E370</f>
        <v>2107</v>
      </c>
      <c r="F369" s="10">
        <f t="shared" si="25"/>
        <v>1693.74</v>
      </c>
      <c r="G369" s="10">
        <f t="shared" si="25"/>
        <v>285.57</v>
      </c>
      <c r="H369" s="10">
        <f t="shared" si="25"/>
        <v>127.69</v>
      </c>
      <c r="I369" s="10">
        <f t="shared" si="25"/>
        <v>0</v>
      </c>
      <c r="J369" s="10">
        <f t="shared" si="25"/>
        <v>0</v>
      </c>
      <c r="K369" s="16"/>
      <c r="L369" s="10"/>
      <c r="M369" s="10"/>
      <c r="N369" s="13"/>
      <c r="O369" s="13"/>
      <c r="P369" s="10"/>
      <c r="Q369" s="12"/>
      <c r="R369" s="12"/>
    </row>
    <row r="370" s="1" customFormat="1" ht="48" customHeight="1" spans="1:18">
      <c r="A370" s="14">
        <v>351</v>
      </c>
      <c r="B370" s="17" t="s">
        <v>1430</v>
      </c>
      <c r="C370" s="16" t="s">
        <v>1431</v>
      </c>
      <c r="D370" s="16" t="s">
        <v>27</v>
      </c>
      <c r="E370" s="16">
        <f>SUM(F370:J370)</f>
        <v>2107</v>
      </c>
      <c r="F370" s="16">
        <v>1693.74</v>
      </c>
      <c r="G370" s="16">
        <v>285.57</v>
      </c>
      <c r="H370" s="16">
        <v>127.69</v>
      </c>
      <c r="I370" s="16"/>
      <c r="J370" s="16"/>
      <c r="K370" s="17" t="s">
        <v>1432</v>
      </c>
      <c r="L370" s="47" t="s">
        <v>1433</v>
      </c>
      <c r="M370" s="47" t="s">
        <v>596</v>
      </c>
      <c r="N370" s="15" t="s">
        <v>1434</v>
      </c>
      <c r="O370" s="17" t="s">
        <v>1435</v>
      </c>
      <c r="P370" s="16" t="s">
        <v>1436</v>
      </c>
      <c r="Q370" s="14" t="s">
        <v>34</v>
      </c>
      <c r="R370" s="14" t="s">
        <v>149</v>
      </c>
    </row>
    <row r="371" s="3" customFormat="1" ht="33" customHeight="1" spans="1:18">
      <c r="A371" s="12" t="s">
        <v>1437</v>
      </c>
      <c r="B371" s="13" t="s">
        <v>1438</v>
      </c>
      <c r="C371" s="10"/>
      <c r="D371" s="10"/>
      <c r="E371" s="10">
        <f t="shared" ref="E371:J371" si="26">E372</f>
        <v>1015</v>
      </c>
      <c r="F371" s="10">
        <f t="shared" si="26"/>
        <v>0</v>
      </c>
      <c r="G371" s="10">
        <f t="shared" si="26"/>
        <v>700</v>
      </c>
      <c r="H371" s="10">
        <f t="shared" si="26"/>
        <v>85</v>
      </c>
      <c r="I371" s="10">
        <f t="shared" si="26"/>
        <v>0</v>
      </c>
      <c r="J371" s="10">
        <f t="shared" si="26"/>
        <v>230</v>
      </c>
      <c r="K371" s="13"/>
      <c r="L371" s="10"/>
      <c r="M371" s="10"/>
      <c r="N371" s="13"/>
      <c r="O371" s="13"/>
      <c r="P371" s="10"/>
      <c r="Q371" s="12"/>
      <c r="R371" s="12"/>
    </row>
    <row r="372" s="1" customFormat="1" ht="46" customHeight="1" spans="1:18">
      <c r="A372" s="14">
        <v>352</v>
      </c>
      <c r="B372" s="17" t="s">
        <v>1439</v>
      </c>
      <c r="C372" s="16" t="s">
        <v>1440</v>
      </c>
      <c r="D372" s="16" t="s">
        <v>27</v>
      </c>
      <c r="E372" s="16">
        <f>F372+G372+H372+I372+J372</f>
        <v>1015</v>
      </c>
      <c r="F372" s="16"/>
      <c r="G372" s="16">
        <v>700</v>
      </c>
      <c r="H372" s="16">
        <v>85</v>
      </c>
      <c r="I372" s="16"/>
      <c r="J372" s="16">
        <v>230</v>
      </c>
      <c r="K372" s="17" t="s">
        <v>1441</v>
      </c>
      <c r="L372" s="16" t="s">
        <v>1442</v>
      </c>
      <c r="M372" s="47" t="s">
        <v>596</v>
      </c>
      <c r="N372" s="17" t="s">
        <v>1443</v>
      </c>
      <c r="O372" s="46" t="s">
        <v>1444</v>
      </c>
      <c r="P372" s="16" t="s">
        <v>1436</v>
      </c>
      <c r="Q372" s="14" t="s">
        <v>34</v>
      </c>
      <c r="R372" s="14" t="s">
        <v>149</v>
      </c>
    </row>
    <row r="373" s="7" customFormat="1" ht="33" customHeight="1" spans="1:18">
      <c r="A373" s="58" t="s">
        <v>1445</v>
      </c>
      <c r="B373" s="39" t="s">
        <v>1446</v>
      </c>
      <c r="C373" s="38"/>
      <c r="D373" s="38"/>
      <c r="E373" s="38">
        <f t="shared" ref="E373:J373" si="27">E374</f>
        <v>559.88</v>
      </c>
      <c r="F373" s="38">
        <f t="shared" si="27"/>
        <v>175.88</v>
      </c>
      <c r="G373" s="38">
        <f t="shared" si="27"/>
        <v>89.43</v>
      </c>
      <c r="H373" s="38">
        <f t="shared" si="27"/>
        <v>51.11</v>
      </c>
      <c r="I373" s="38">
        <f t="shared" si="27"/>
        <v>135</v>
      </c>
      <c r="J373" s="38">
        <f t="shared" si="27"/>
        <v>108.46</v>
      </c>
      <c r="K373" s="39"/>
      <c r="L373" s="38"/>
      <c r="M373" s="38"/>
      <c r="N373" s="39"/>
      <c r="O373" s="39"/>
      <c r="P373" s="38"/>
      <c r="Q373" s="58"/>
      <c r="R373" s="58"/>
    </row>
    <row r="374" s="1" customFormat="1" ht="47" customHeight="1" spans="1:18">
      <c r="A374" s="14">
        <v>353</v>
      </c>
      <c r="B374" s="17" t="s">
        <v>1446</v>
      </c>
      <c r="C374" s="16" t="s">
        <v>1447</v>
      </c>
      <c r="D374" s="16" t="s">
        <v>27</v>
      </c>
      <c r="E374" s="16">
        <f t="shared" ref="E374:E381" si="28">SUM(F374:J374)</f>
        <v>559.88</v>
      </c>
      <c r="F374" s="14">
        <v>175.88</v>
      </c>
      <c r="G374" s="14">
        <v>89.43</v>
      </c>
      <c r="H374" s="14">
        <v>51.11</v>
      </c>
      <c r="I374" s="14">
        <v>135</v>
      </c>
      <c r="J374" s="14">
        <v>108.46</v>
      </c>
      <c r="K374" s="16" t="s">
        <v>1448</v>
      </c>
      <c r="L374" s="16" t="s">
        <v>1449</v>
      </c>
      <c r="M374" s="47" t="s">
        <v>596</v>
      </c>
      <c r="N374" s="17" t="s">
        <v>1450</v>
      </c>
      <c r="O374" s="17" t="s">
        <v>1451</v>
      </c>
      <c r="P374" s="16" t="s">
        <v>1452</v>
      </c>
      <c r="Q374" s="14" t="s">
        <v>34</v>
      </c>
      <c r="R374" s="14" t="s">
        <v>34</v>
      </c>
    </row>
    <row r="375" s="1" customFormat="1" ht="28" customHeight="1" spans="1:18">
      <c r="A375" s="58" t="s">
        <v>1453</v>
      </c>
      <c r="B375" s="39" t="s">
        <v>1454</v>
      </c>
      <c r="C375" s="42"/>
      <c r="D375" s="42"/>
      <c r="E375" s="42">
        <f>SUM(E376:E381)</f>
        <v>4000</v>
      </c>
      <c r="F375" s="42">
        <f>SUM(F376:F381)</f>
        <v>0</v>
      </c>
      <c r="G375" s="42">
        <f>SUM(G376:G381)</f>
        <v>0</v>
      </c>
      <c r="H375" s="42"/>
      <c r="I375" s="42"/>
      <c r="J375" s="42">
        <f>SUM(J376:J381)</f>
        <v>4000</v>
      </c>
      <c r="K375" s="41"/>
      <c r="L375" s="14"/>
      <c r="M375" s="14"/>
      <c r="N375" s="64"/>
      <c r="O375" s="64"/>
      <c r="P375" s="14"/>
      <c r="Q375" s="14"/>
      <c r="R375" s="14"/>
    </row>
    <row r="376" s="1" customFormat="1" ht="120" spans="1:18">
      <c r="A376" s="14">
        <v>354</v>
      </c>
      <c r="B376" s="25" t="s">
        <v>1455</v>
      </c>
      <c r="C376" s="26" t="s">
        <v>337</v>
      </c>
      <c r="D376" s="26" t="s">
        <v>190</v>
      </c>
      <c r="E376" s="26">
        <f t="shared" si="28"/>
        <v>700</v>
      </c>
      <c r="F376" s="26"/>
      <c r="G376" s="26"/>
      <c r="H376" s="26"/>
      <c r="I376" s="26"/>
      <c r="J376" s="26">
        <v>700</v>
      </c>
      <c r="K376" s="25" t="s">
        <v>1456</v>
      </c>
      <c r="L376" s="26" t="s">
        <v>1457</v>
      </c>
      <c r="M376" s="26" t="s">
        <v>1458</v>
      </c>
      <c r="N376" s="25" t="s">
        <v>1459</v>
      </c>
      <c r="O376" s="17" t="s">
        <v>280</v>
      </c>
      <c r="P376" s="26" t="s">
        <v>33</v>
      </c>
      <c r="Q376" s="14" t="s">
        <v>34</v>
      </c>
      <c r="R376" s="14" t="s">
        <v>149</v>
      </c>
    </row>
    <row r="377" s="1" customFormat="1" ht="60" spans="1:18">
      <c r="A377" s="14">
        <v>355</v>
      </c>
      <c r="B377" s="25" t="s">
        <v>1460</v>
      </c>
      <c r="C377" s="26" t="s">
        <v>347</v>
      </c>
      <c r="D377" s="26" t="s">
        <v>1461</v>
      </c>
      <c r="E377" s="26">
        <f t="shared" si="28"/>
        <v>1460</v>
      </c>
      <c r="F377" s="26"/>
      <c r="G377" s="26"/>
      <c r="H377" s="26"/>
      <c r="I377" s="26"/>
      <c r="J377" s="26">
        <v>1460</v>
      </c>
      <c r="K377" s="25" t="s">
        <v>1462</v>
      </c>
      <c r="L377" s="26" t="s">
        <v>1463</v>
      </c>
      <c r="M377" s="26" t="s">
        <v>1458</v>
      </c>
      <c r="N377" s="25" t="s">
        <v>1464</v>
      </c>
      <c r="O377" s="17" t="s">
        <v>792</v>
      </c>
      <c r="P377" s="26" t="s">
        <v>793</v>
      </c>
      <c r="Q377" s="14" t="s">
        <v>34</v>
      </c>
      <c r="R377" s="14" t="s">
        <v>149</v>
      </c>
    </row>
    <row r="378" s="1" customFormat="1" ht="72" spans="1:18">
      <c r="A378" s="14">
        <v>356</v>
      </c>
      <c r="B378" s="25" t="s">
        <v>1465</v>
      </c>
      <c r="C378" s="26" t="s">
        <v>347</v>
      </c>
      <c r="D378" s="26"/>
      <c r="E378" s="26">
        <f t="shared" si="28"/>
        <v>1200</v>
      </c>
      <c r="F378" s="26"/>
      <c r="G378" s="26"/>
      <c r="H378" s="26"/>
      <c r="I378" s="26"/>
      <c r="J378" s="26">
        <v>1200</v>
      </c>
      <c r="K378" s="25" t="s">
        <v>1466</v>
      </c>
      <c r="L378" s="26" t="s">
        <v>1467</v>
      </c>
      <c r="M378" s="26" t="s">
        <v>1458</v>
      </c>
      <c r="N378" s="25" t="s">
        <v>1468</v>
      </c>
      <c r="O378" s="17" t="s">
        <v>280</v>
      </c>
      <c r="P378" s="26" t="s">
        <v>33</v>
      </c>
      <c r="Q378" s="14" t="s">
        <v>34</v>
      </c>
      <c r="R378" s="14" t="s">
        <v>149</v>
      </c>
    </row>
    <row r="379" s="1" customFormat="1" ht="60" spans="1:18">
      <c r="A379" s="14">
        <v>357</v>
      </c>
      <c r="B379" s="25" t="s">
        <v>1469</v>
      </c>
      <c r="C379" s="26" t="s">
        <v>347</v>
      </c>
      <c r="D379" s="26" t="s">
        <v>1470</v>
      </c>
      <c r="E379" s="26">
        <f t="shared" si="28"/>
        <v>60</v>
      </c>
      <c r="F379" s="26"/>
      <c r="G379" s="26"/>
      <c r="H379" s="26"/>
      <c r="I379" s="26"/>
      <c r="J379" s="26">
        <v>60</v>
      </c>
      <c r="K379" s="25" t="s">
        <v>1471</v>
      </c>
      <c r="L379" s="26" t="s">
        <v>1472</v>
      </c>
      <c r="M379" s="26" t="s">
        <v>1458</v>
      </c>
      <c r="N379" s="25" t="s">
        <v>1473</v>
      </c>
      <c r="O379" s="25" t="s">
        <v>1474</v>
      </c>
      <c r="P379" s="26" t="s">
        <v>1475</v>
      </c>
      <c r="Q379" s="14" t="s">
        <v>34</v>
      </c>
      <c r="R379" s="14" t="s">
        <v>149</v>
      </c>
    </row>
    <row r="380" s="1" customFormat="1" ht="48" spans="1:18">
      <c r="A380" s="14">
        <v>358</v>
      </c>
      <c r="B380" s="25" t="s">
        <v>1476</v>
      </c>
      <c r="C380" s="26" t="s">
        <v>871</v>
      </c>
      <c r="D380" s="26" t="s">
        <v>235</v>
      </c>
      <c r="E380" s="26">
        <f t="shared" si="28"/>
        <v>500</v>
      </c>
      <c r="F380" s="26"/>
      <c r="G380" s="26"/>
      <c r="H380" s="26"/>
      <c r="I380" s="26"/>
      <c r="J380" s="26">
        <v>500</v>
      </c>
      <c r="K380" s="25" t="s">
        <v>1477</v>
      </c>
      <c r="L380" s="26" t="s">
        <v>1478</v>
      </c>
      <c r="M380" s="26" t="s">
        <v>1458</v>
      </c>
      <c r="N380" s="65" t="s">
        <v>1479</v>
      </c>
      <c r="O380" s="17" t="s">
        <v>1480</v>
      </c>
      <c r="P380" s="26" t="s">
        <v>33</v>
      </c>
      <c r="Q380" s="14" t="s">
        <v>34</v>
      </c>
      <c r="R380" s="14" t="s">
        <v>149</v>
      </c>
    </row>
    <row r="381" s="1" customFormat="1" ht="24" spans="1:18">
      <c r="A381" s="14">
        <v>359</v>
      </c>
      <c r="B381" s="25" t="s">
        <v>1481</v>
      </c>
      <c r="C381" s="26" t="s">
        <v>871</v>
      </c>
      <c r="D381" s="26"/>
      <c r="E381" s="26">
        <f t="shared" si="28"/>
        <v>80</v>
      </c>
      <c r="F381" s="26"/>
      <c r="G381" s="26"/>
      <c r="H381" s="26"/>
      <c r="I381" s="26"/>
      <c r="J381" s="26">
        <v>80</v>
      </c>
      <c r="K381" s="25" t="s">
        <v>1482</v>
      </c>
      <c r="L381" s="26" t="s">
        <v>1483</v>
      </c>
      <c r="M381" s="26" t="s">
        <v>1458</v>
      </c>
      <c r="N381" s="66"/>
      <c r="O381" s="25" t="s">
        <v>1474</v>
      </c>
      <c r="P381" s="26" t="s">
        <v>1475</v>
      </c>
      <c r="Q381" s="14" t="s">
        <v>34</v>
      </c>
      <c r="R381" s="14" t="s">
        <v>34</v>
      </c>
    </row>
  </sheetData>
  <mergeCells count="129">
    <mergeCell ref="A1:R1"/>
    <mergeCell ref="F2:J2"/>
    <mergeCell ref="A2:A3"/>
    <mergeCell ref="B2:B3"/>
    <mergeCell ref="C2:C3"/>
    <mergeCell ref="C7:C10"/>
    <mergeCell ref="C11:C13"/>
    <mergeCell ref="C15:C17"/>
    <mergeCell ref="C18:C21"/>
    <mergeCell ref="C23:C24"/>
    <mergeCell ref="C26:C31"/>
    <mergeCell ref="C37:C40"/>
    <mergeCell ref="C41:C42"/>
    <mergeCell ref="C85:C88"/>
    <mergeCell ref="C92:C93"/>
    <mergeCell ref="C106:C107"/>
    <mergeCell ref="C115:C116"/>
    <mergeCell ref="C124:C125"/>
    <mergeCell ref="C133:C134"/>
    <mergeCell ref="C142:C143"/>
    <mergeCell ref="C145:C146"/>
    <mergeCell ref="C148:C149"/>
    <mergeCell ref="C151:C153"/>
    <mergeCell ref="C154:C155"/>
    <mergeCell ref="C156:C158"/>
    <mergeCell ref="C159:C162"/>
    <mergeCell ref="C193:C195"/>
    <mergeCell ref="C196:C198"/>
    <mergeCell ref="C199:C201"/>
    <mergeCell ref="C203:C205"/>
    <mergeCell ref="C208:C211"/>
    <mergeCell ref="C218:C223"/>
    <mergeCell ref="C224:C228"/>
    <mergeCell ref="C230:C231"/>
    <mergeCell ref="C232:C235"/>
    <mergeCell ref="C236:C238"/>
    <mergeCell ref="C239:C240"/>
    <mergeCell ref="C241:C245"/>
    <mergeCell ref="C248:C253"/>
    <mergeCell ref="C255:C257"/>
    <mergeCell ref="C259:C260"/>
    <mergeCell ref="C262:C264"/>
    <mergeCell ref="C266:C269"/>
    <mergeCell ref="C272:C274"/>
    <mergeCell ref="C276:C278"/>
    <mergeCell ref="C279:C286"/>
    <mergeCell ref="C287:C290"/>
    <mergeCell ref="C292:C294"/>
    <mergeCell ref="C296:C298"/>
    <mergeCell ref="C314:C315"/>
    <mergeCell ref="C316:C317"/>
    <mergeCell ref="C318:C319"/>
    <mergeCell ref="C320:C322"/>
    <mergeCell ref="C323:C324"/>
    <mergeCell ref="C327:C329"/>
    <mergeCell ref="C330:C332"/>
    <mergeCell ref="C333:C334"/>
    <mergeCell ref="C341:C342"/>
    <mergeCell ref="C366:C368"/>
    <mergeCell ref="D2:D3"/>
    <mergeCell ref="D53:D55"/>
    <mergeCell ref="D60:D61"/>
    <mergeCell ref="D133:D134"/>
    <mergeCell ref="D136:D139"/>
    <mergeCell ref="D140:D141"/>
    <mergeCell ref="D142:D144"/>
    <mergeCell ref="D145:D146"/>
    <mergeCell ref="D148:D149"/>
    <mergeCell ref="D151:D153"/>
    <mergeCell ref="D154:D155"/>
    <mergeCell ref="D156:D158"/>
    <mergeCell ref="D166:D168"/>
    <mergeCell ref="D169:D171"/>
    <mergeCell ref="D224:D225"/>
    <mergeCell ref="D227:D228"/>
    <mergeCell ref="D233:D235"/>
    <mergeCell ref="D249:D253"/>
    <mergeCell ref="D263:D264"/>
    <mergeCell ref="D266:D267"/>
    <mergeCell ref="D366:D368"/>
    <mergeCell ref="D377:D378"/>
    <mergeCell ref="D380:D381"/>
    <mergeCell ref="E2:E3"/>
    <mergeCell ref="K2:K3"/>
    <mergeCell ref="K133:K134"/>
    <mergeCell ref="K136:K139"/>
    <mergeCell ref="K140:K141"/>
    <mergeCell ref="K142:K144"/>
    <mergeCell ref="K145:K146"/>
    <mergeCell ref="K148:K149"/>
    <mergeCell ref="K151:K153"/>
    <mergeCell ref="K154:K155"/>
    <mergeCell ref="K157:K158"/>
    <mergeCell ref="K166:K168"/>
    <mergeCell ref="K169:K171"/>
    <mergeCell ref="L2:L3"/>
    <mergeCell ref="L12:L16"/>
    <mergeCell ref="L20:L23"/>
    <mergeCell ref="L96:L103"/>
    <mergeCell ref="L112:L113"/>
    <mergeCell ref="M2:M3"/>
    <mergeCell ref="M110:M113"/>
    <mergeCell ref="N2:N3"/>
    <mergeCell ref="N26:N31"/>
    <mergeCell ref="N92:N93"/>
    <mergeCell ref="N115:N116"/>
    <mergeCell ref="N124:N125"/>
    <mergeCell ref="N380:N381"/>
    <mergeCell ref="O2:O3"/>
    <mergeCell ref="O87:O88"/>
    <mergeCell ref="O90:O91"/>
    <mergeCell ref="O92:O93"/>
    <mergeCell ref="O96:O103"/>
    <mergeCell ref="O104:O105"/>
    <mergeCell ref="O108:O113"/>
    <mergeCell ref="O115:O116"/>
    <mergeCell ref="O124:O125"/>
    <mergeCell ref="O159:O162"/>
    <mergeCell ref="P2:P3"/>
    <mergeCell ref="P53:P55"/>
    <mergeCell ref="P56:P61"/>
    <mergeCell ref="P62:P83"/>
    <mergeCell ref="P108:P113"/>
    <mergeCell ref="P117:P118"/>
    <mergeCell ref="P300:P307"/>
    <mergeCell ref="P308:P312"/>
    <mergeCell ref="P341:P349"/>
    <mergeCell ref="Q2:Q3"/>
    <mergeCell ref="R2:R3"/>
  </mergeCells>
  <dataValidations count="1">
    <dataValidation type="list" allowBlank="1" showInputMessage="1" showErrorMessage="1" sqref="Q85 R85 Q86 R86 Q87 R87 Q88 R88 Q135:R135 Q151 R151 Q152 R152 Q153 R153 Q154:R154 Q155:R155 Q163:R163 Q190 R190 Q191 R191 Q368:R368 Q369:R369 Q370:R370 Q371:R371 Q372:R372 Q164:R189 Q373:R381 Q89:R134 Q192:R367 Q156:R162 Q7:R84 Q136:R150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海雨天风</cp:lastModifiedBy>
  <dcterms:created xsi:type="dcterms:W3CDTF">2015-06-05T18:17:00Z</dcterms:created>
  <dcterms:modified xsi:type="dcterms:W3CDTF">2022-10-11T07:33:25Z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64426C021BA84ADC8CF34EE3E8DDD4AC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eyJoZGlkIjoiN2QyMjUyYzJkNDUxODRlOTYyNmIwNDI4NmNiNDJjZDkifQ==</vt:lpwstr>
  </property>
</Properties>
</file>