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Sheet1" sheetId="3" r:id="rId1"/>
  </sheets>
  <definedNames>
    <definedName name="_xlnm._FilterDatabase" localSheetId="0" hidden="1">Sheet1!$B$5:$B$26</definedName>
  </definedNames>
  <calcPr calcId="144525"/>
</workbook>
</file>

<file path=xl/sharedStrings.xml><?xml version="1.0" encoding="utf-8"?>
<sst xmlns="http://schemas.openxmlformats.org/spreadsheetml/2006/main" count="41" uniqueCount="34">
  <si>
    <t>附件:</t>
  </si>
  <si>
    <t>梅山镇2022年村、社区粮食生产目标任务一览表</t>
  </si>
  <si>
    <t>乡镇名称</t>
  </si>
  <si>
    <t>粮食作物</t>
  </si>
  <si>
    <t>水稻</t>
  </si>
  <si>
    <t>小麦</t>
  </si>
  <si>
    <t>玉米</t>
  </si>
  <si>
    <t>豆类及薯类</t>
  </si>
  <si>
    <t>播种面积（亩）</t>
  </si>
  <si>
    <t>产量（吨）</t>
  </si>
  <si>
    <r>
      <rPr>
        <sz val="12"/>
        <color theme="1"/>
        <rFont val="黑体"/>
        <charset val="134"/>
      </rPr>
      <t>播种面积</t>
    </r>
    <r>
      <rPr>
        <sz val="12"/>
        <color theme="1"/>
        <rFont val="黑体"/>
        <charset val="134"/>
      </rPr>
      <t>(亩）</t>
    </r>
  </si>
  <si>
    <t>其中大豆
面积（亩）</t>
  </si>
  <si>
    <t>三湾村</t>
  </si>
  <si>
    <t>马店村</t>
  </si>
  <si>
    <t>汪冲村</t>
  </si>
  <si>
    <t>船冲村</t>
  </si>
  <si>
    <t>黄林村</t>
  </si>
  <si>
    <t>江店社区</t>
  </si>
  <si>
    <t>新楼村</t>
  </si>
  <si>
    <t>三合村</t>
  </si>
  <si>
    <t>开顺村</t>
  </si>
  <si>
    <t>百禄桥村</t>
  </si>
  <si>
    <t>梅山村</t>
  </si>
  <si>
    <t>新河社区</t>
  </si>
  <si>
    <t>清水村</t>
  </si>
  <si>
    <t>小南京村</t>
  </si>
  <si>
    <t>徐冲村</t>
  </si>
  <si>
    <t>洪冲村</t>
  </si>
  <si>
    <t>苏畈村</t>
  </si>
  <si>
    <t>南水村</t>
  </si>
  <si>
    <t>早冲村</t>
  </si>
  <si>
    <t>仙花村</t>
  </si>
  <si>
    <t>三里井村</t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</si>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</sst>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  <numFmt numFmtId="178" formatCode="0.0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大标宋简体"/>
      <charset val="134"/>
    </font>
    <font>
      <sz val="12"/>
      <color theme="1"/>
      <name val="黑体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2"/>
      <color theme="1"/>
      <name val="楷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4" fillId="26" borderId="4" applyNumberFormat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7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B4" sqref="B4"/>
    </sheetView>
  </sheetViews>
  <sheetFormatPr defaultColWidth="9" defaultRowHeight="13.5"/>
  <cols>
    <col min="1" max="1" width="11.5" style="2" customWidth="1"/>
    <col min="2" max="2" width="13.875" style="3" customWidth="1"/>
    <col min="3" max="3" width="10.25" style="3" customWidth="1"/>
    <col min="4" max="4" width="10.625" style="3" customWidth="1"/>
    <col min="5" max="5" width="9" style="4"/>
    <col min="6" max="6" width="10.75" style="3" customWidth="1"/>
    <col min="7" max="7" width="9" style="4"/>
    <col min="8" max="8" width="12.5" style="3" customWidth="1"/>
    <col min="9" max="9" width="10.625" style="4" customWidth="1"/>
    <col min="10" max="10" width="11.25" style="1" customWidth="1"/>
    <col min="11" max="11" width="9.5" style="1" customWidth="1"/>
    <col min="12" max="12" width="12.5" style="4" customWidth="1"/>
    <col min="13" max="16384" width="9" style="3"/>
  </cols>
  <sheetData>
    <row r="1" ht="18.75" spans="1:1">
      <c r="A1" s="5" t="s">
        <v>0</v>
      </c>
    </row>
    <row r="2" ht="28" customHeight="1" spans="1:12">
      <c r="A2" s="6" t="s">
        <v>1</v>
      </c>
      <c r="B2" s="7"/>
      <c r="C2" s="7"/>
      <c r="D2" s="7"/>
      <c r="E2" s="8"/>
      <c r="F2" s="7"/>
      <c r="G2" s="8"/>
      <c r="H2" s="7"/>
      <c r="I2" s="8"/>
      <c r="J2" s="20"/>
      <c r="K2" s="20"/>
      <c r="L2" s="8"/>
    </row>
    <row r="3" ht="21" customHeight="1" spans="1:12">
      <c r="A3" s="9" t="s">
        <v>2</v>
      </c>
      <c r="B3" s="10" t="s">
        <v>3</v>
      </c>
      <c r="C3" s="10"/>
      <c r="D3" s="10" t="s">
        <v>4</v>
      </c>
      <c r="E3" s="11"/>
      <c r="F3" s="10" t="s">
        <v>5</v>
      </c>
      <c r="G3" s="11"/>
      <c r="H3" s="10" t="s">
        <v>6</v>
      </c>
      <c r="I3" s="11"/>
      <c r="J3" s="21" t="s">
        <v>7</v>
      </c>
      <c r="K3" s="21"/>
      <c r="L3" s="11"/>
    </row>
    <row r="4" ht="42" customHeight="1" spans="1:12">
      <c r="A4" s="9"/>
      <c r="B4" s="10" t="s">
        <v>8</v>
      </c>
      <c r="C4" s="10" t="s">
        <v>9</v>
      </c>
      <c r="D4" s="10" t="s">
        <v>10</v>
      </c>
      <c r="E4" s="11" t="s">
        <v>9</v>
      </c>
      <c r="F4" s="10" t="s">
        <v>8</v>
      </c>
      <c r="G4" s="11" t="s">
        <v>9</v>
      </c>
      <c r="H4" s="10" t="s">
        <v>8</v>
      </c>
      <c r="I4" s="11" t="s">
        <v>9</v>
      </c>
      <c r="J4" s="21" t="s">
        <v>8</v>
      </c>
      <c r="K4" s="21" t="s">
        <v>9</v>
      </c>
      <c r="L4" s="11" t="s">
        <v>11</v>
      </c>
    </row>
    <row r="5" ht="18" customHeight="1" spans="1:12">
      <c r="A5" s="12" t="s">
        <v>12</v>
      </c>
      <c r="B5" s="13">
        <v>466</v>
      </c>
      <c r="C5" s="13">
        <v>197</v>
      </c>
      <c r="D5" s="13">
        <v>297</v>
      </c>
      <c r="E5" s="14">
        <f>D5*0.449</f>
        <v>133.353</v>
      </c>
      <c r="F5" s="15">
        <v>60</v>
      </c>
      <c r="G5" s="14">
        <f>F5*0.205</f>
        <v>12.3</v>
      </c>
      <c r="H5" s="16">
        <v>153</v>
      </c>
      <c r="I5" s="22">
        <f>H5*0.3218</f>
        <v>49.2354</v>
      </c>
      <c r="J5" s="19">
        <v>170.901</v>
      </c>
      <c r="K5" s="19">
        <f>J5*0.138</f>
        <v>23.584338</v>
      </c>
      <c r="L5" s="23">
        <f>J5*0.478</f>
        <v>81.690678</v>
      </c>
    </row>
    <row r="6" ht="18" customHeight="1" spans="1:12">
      <c r="A6" s="12" t="s">
        <v>13</v>
      </c>
      <c r="B6" s="13">
        <v>674</v>
      </c>
      <c r="C6" s="13">
        <v>266</v>
      </c>
      <c r="D6" s="13">
        <v>432</v>
      </c>
      <c r="E6" s="14">
        <f t="shared" ref="E6:E25" si="0">D6*0.449</f>
        <v>193.968</v>
      </c>
      <c r="F6" s="15">
        <v>83</v>
      </c>
      <c r="G6" s="14">
        <f t="shared" ref="G6:G25" si="1">F6*0.205</f>
        <v>17.015</v>
      </c>
      <c r="H6" s="16">
        <v>176</v>
      </c>
      <c r="I6" s="22">
        <f t="shared" ref="I6:I25" si="2">H6*0.3218</f>
        <v>56.6368</v>
      </c>
      <c r="J6" s="19">
        <v>196.592</v>
      </c>
      <c r="K6" s="19">
        <f t="shared" ref="K6:K25" si="3">J6*0.138</f>
        <v>27.129696</v>
      </c>
      <c r="L6" s="23">
        <f t="shared" ref="L6:L25" si="4">J6*0.478</f>
        <v>93.970976</v>
      </c>
    </row>
    <row r="7" ht="18" customHeight="1" spans="1:12">
      <c r="A7" s="12" t="s">
        <v>14</v>
      </c>
      <c r="B7" s="13">
        <v>665</v>
      </c>
      <c r="C7" s="13">
        <v>263</v>
      </c>
      <c r="D7" s="13">
        <v>427</v>
      </c>
      <c r="E7" s="14">
        <f t="shared" si="0"/>
        <v>191.723</v>
      </c>
      <c r="F7" s="15">
        <v>86</v>
      </c>
      <c r="G7" s="14">
        <f t="shared" si="1"/>
        <v>17.63</v>
      </c>
      <c r="H7" s="16">
        <v>136</v>
      </c>
      <c r="I7" s="22">
        <f t="shared" si="2"/>
        <v>43.7648</v>
      </c>
      <c r="J7" s="19">
        <v>151.912</v>
      </c>
      <c r="K7" s="19">
        <f t="shared" si="3"/>
        <v>20.963856</v>
      </c>
      <c r="L7" s="23">
        <f t="shared" si="4"/>
        <v>72.613936</v>
      </c>
    </row>
    <row r="8" ht="18" customHeight="1" spans="1:12">
      <c r="A8" s="12" t="s">
        <v>15</v>
      </c>
      <c r="B8" s="13">
        <v>547</v>
      </c>
      <c r="C8" s="13">
        <v>220</v>
      </c>
      <c r="D8" s="13">
        <v>349</v>
      </c>
      <c r="E8" s="14">
        <f t="shared" si="0"/>
        <v>156.701</v>
      </c>
      <c r="F8" s="15">
        <v>78</v>
      </c>
      <c r="G8" s="14">
        <f t="shared" si="1"/>
        <v>15.99</v>
      </c>
      <c r="H8" s="16">
        <v>95</v>
      </c>
      <c r="I8" s="22">
        <f t="shared" si="2"/>
        <v>30.571</v>
      </c>
      <c r="J8" s="19">
        <v>106.115</v>
      </c>
      <c r="K8" s="19">
        <f t="shared" si="3"/>
        <v>14.64387</v>
      </c>
      <c r="L8" s="23">
        <f t="shared" si="4"/>
        <v>50.72297</v>
      </c>
    </row>
    <row r="9" ht="18" customHeight="1" spans="1:12">
      <c r="A9" s="12" t="s">
        <v>16</v>
      </c>
      <c r="B9" s="13">
        <v>829</v>
      </c>
      <c r="C9" s="13">
        <v>319</v>
      </c>
      <c r="D9" s="13">
        <v>531</v>
      </c>
      <c r="E9" s="14">
        <f t="shared" si="0"/>
        <v>238.419</v>
      </c>
      <c r="F9" s="15">
        <v>65</v>
      </c>
      <c r="G9" s="14">
        <f t="shared" si="1"/>
        <v>13.325</v>
      </c>
      <c r="H9" s="16">
        <v>60</v>
      </c>
      <c r="I9" s="22">
        <f t="shared" si="2"/>
        <v>19.308</v>
      </c>
      <c r="J9" s="19">
        <v>67.02</v>
      </c>
      <c r="K9" s="19">
        <f t="shared" si="3"/>
        <v>9.24876</v>
      </c>
      <c r="L9" s="23">
        <f t="shared" si="4"/>
        <v>32.03556</v>
      </c>
    </row>
    <row r="10" ht="18" customHeight="1" spans="1:12">
      <c r="A10" s="12" t="s">
        <v>17</v>
      </c>
      <c r="B10" s="13">
        <v>520</v>
      </c>
      <c r="C10" s="13">
        <v>211</v>
      </c>
      <c r="D10" s="13">
        <v>333</v>
      </c>
      <c r="E10" s="14">
        <f t="shared" si="0"/>
        <v>149.517</v>
      </c>
      <c r="F10" s="17">
        <v>30</v>
      </c>
      <c r="G10" s="14">
        <f t="shared" si="1"/>
        <v>6.15</v>
      </c>
      <c r="H10" s="16">
        <v>43</v>
      </c>
      <c r="I10" s="22">
        <f t="shared" si="2"/>
        <v>13.8374</v>
      </c>
      <c r="J10" s="19">
        <v>48.031</v>
      </c>
      <c r="K10" s="19">
        <f t="shared" si="3"/>
        <v>6.628278</v>
      </c>
      <c r="L10" s="23">
        <f t="shared" si="4"/>
        <v>22.958818</v>
      </c>
    </row>
    <row r="11" ht="18" customHeight="1" spans="1:12">
      <c r="A11" s="12" t="s">
        <v>18</v>
      </c>
      <c r="B11" s="13">
        <v>1113</v>
      </c>
      <c r="C11" s="13">
        <v>418</v>
      </c>
      <c r="D11" s="13">
        <v>712</v>
      </c>
      <c r="E11" s="14">
        <f t="shared" si="0"/>
        <v>319.688</v>
      </c>
      <c r="F11" s="15">
        <v>69</v>
      </c>
      <c r="G11" s="14">
        <f t="shared" si="1"/>
        <v>14.145</v>
      </c>
      <c r="H11" s="16">
        <v>80</v>
      </c>
      <c r="I11" s="22">
        <f t="shared" si="2"/>
        <v>25.744</v>
      </c>
      <c r="J11" s="19">
        <v>89.36</v>
      </c>
      <c r="K11" s="19">
        <f t="shared" si="3"/>
        <v>12.33168</v>
      </c>
      <c r="L11" s="23">
        <f t="shared" si="4"/>
        <v>42.71408</v>
      </c>
    </row>
    <row r="12" ht="18" customHeight="1" spans="1:12">
      <c r="A12" s="12" t="s">
        <v>19</v>
      </c>
      <c r="B12" s="13">
        <v>1493</v>
      </c>
      <c r="C12" s="13">
        <v>551</v>
      </c>
      <c r="D12" s="13">
        <v>956</v>
      </c>
      <c r="E12" s="14">
        <f t="shared" si="0"/>
        <v>429.244</v>
      </c>
      <c r="F12" s="15">
        <v>95</v>
      </c>
      <c r="G12" s="14">
        <f t="shared" si="1"/>
        <v>19.475</v>
      </c>
      <c r="H12" s="16">
        <v>143</v>
      </c>
      <c r="I12" s="22">
        <f t="shared" si="2"/>
        <v>46.0174</v>
      </c>
      <c r="J12" s="19">
        <v>159.731</v>
      </c>
      <c r="K12" s="19">
        <f t="shared" si="3"/>
        <v>22.042878</v>
      </c>
      <c r="L12" s="23">
        <f t="shared" si="4"/>
        <v>76.351418</v>
      </c>
    </row>
    <row r="13" ht="18" customHeight="1" spans="1:12">
      <c r="A13" s="12" t="s">
        <v>20</v>
      </c>
      <c r="B13" s="13">
        <v>1349</v>
      </c>
      <c r="C13" s="13">
        <v>569</v>
      </c>
      <c r="D13" s="13">
        <v>989</v>
      </c>
      <c r="E13" s="14">
        <f t="shared" si="0"/>
        <v>444.061</v>
      </c>
      <c r="F13" s="15">
        <v>96</v>
      </c>
      <c r="G13" s="14">
        <f t="shared" si="1"/>
        <v>19.68</v>
      </c>
      <c r="H13" s="16">
        <v>79</v>
      </c>
      <c r="I13" s="22">
        <f t="shared" si="2"/>
        <v>25.4222</v>
      </c>
      <c r="J13" s="19">
        <v>88.243</v>
      </c>
      <c r="K13" s="19">
        <f t="shared" si="3"/>
        <v>12.177534</v>
      </c>
      <c r="L13" s="23">
        <f t="shared" si="4"/>
        <v>42.180154</v>
      </c>
    </row>
    <row r="14" ht="18" customHeight="1" spans="1:12">
      <c r="A14" s="12" t="s">
        <v>21</v>
      </c>
      <c r="B14" s="13">
        <v>1675</v>
      </c>
      <c r="C14" s="13">
        <v>614</v>
      </c>
      <c r="D14" s="13">
        <v>1399</v>
      </c>
      <c r="E14" s="14">
        <v>628</v>
      </c>
      <c r="F14" s="15">
        <v>507</v>
      </c>
      <c r="G14" s="14">
        <f t="shared" si="1"/>
        <v>103.935</v>
      </c>
      <c r="H14" s="16">
        <v>86</v>
      </c>
      <c r="I14" s="22">
        <f t="shared" si="2"/>
        <v>27.6748</v>
      </c>
      <c r="J14" s="19">
        <v>96.062</v>
      </c>
      <c r="K14" s="19">
        <f t="shared" si="3"/>
        <v>13.256556</v>
      </c>
      <c r="L14" s="23">
        <f t="shared" si="4"/>
        <v>45.917636</v>
      </c>
    </row>
    <row r="15" ht="18" customHeight="1" spans="1:12">
      <c r="A15" s="12" t="s">
        <v>22</v>
      </c>
      <c r="B15" s="13">
        <v>339</v>
      </c>
      <c r="C15" s="13">
        <v>148</v>
      </c>
      <c r="D15" s="13">
        <v>217</v>
      </c>
      <c r="E15" s="14">
        <f t="shared" si="0"/>
        <v>97.433</v>
      </c>
      <c r="F15" s="15">
        <v>40</v>
      </c>
      <c r="G15" s="14">
        <f t="shared" si="1"/>
        <v>8.2</v>
      </c>
      <c r="H15" s="16">
        <v>80</v>
      </c>
      <c r="I15" s="22">
        <f t="shared" si="2"/>
        <v>25.744</v>
      </c>
      <c r="J15" s="19">
        <v>89.36</v>
      </c>
      <c r="K15" s="19">
        <f t="shared" si="3"/>
        <v>12.33168</v>
      </c>
      <c r="L15" s="23">
        <f t="shared" si="4"/>
        <v>42.71408</v>
      </c>
    </row>
    <row r="16" ht="18" customHeight="1" spans="1:12">
      <c r="A16" s="12" t="s">
        <v>23</v>
      </c>
      <c r="B16" s="13">
        <v>940</v>
      </c>
      <c r="C16" s="13">
        <v>358</v>
      </c>
      <c r="D16" s="13">
        <v>601</v>
      </c>
      <c r="E16" s="14">
        <f t="shared" si="0"/>
        <v>269.849</v>
      </c>
      <c r="F16" s="15">
        <v>80</v>
      </c>
      <c r="G16" s="14">
        <f t="shared" si="1"/>
        <v>16.4</v>
      </c>
      <c r="H16" s="16">
        <v>112</v>
      </c>
      <c r="I16" s="22">
        <f t="shared" si="2"/>
        <v>36.0416</v>
      </c>
      <c r="J16" s="19">
        <v>125.104</v>
      </c>
      <c r="K16" s="19">
        <f t="shared" si="3"/>
        <v>17.264352</v>
      </c>
      <c r="L16" s="23">
        <f t="shared" si="4"/>
        <v>59.799712</v>
      </c>
    </row>
    <row r="17" ht="18" customHeight="1" spans="1:12">
      <c r="A17" s="12" t="s">
        <v>24</v>
      </c>
      <c r="B17" s="13">
        <v>2341</v>
      </c>
      <c r="C17" s="13">
        <v>846</v>
      </c>
      <c r="D17" s="13">
        <v>1498</v>
      </c>
      <c r="E17" s="14">
        <f t="shared" si="0"/>
        <v>672.602</v>
      </c>
      <c r="F17" s="15">
        <v>400</v>
      </c>
      <c r="G17" s="14">
        <f t="shared" si="1"/>
        <v>82</v>
      </c>
      <c r="H17" s="16">
        <v>230</v>
      </c>
      <c r="I17" s="22">
        <f t="shared" si="2"/>
        <v>74.014</v>
      </c>
      <c r="J17" s="19">
        <v>256.91</v>
      </c>
      <c r="K17" s="19">
        <f t="shared" si="3"/>
        <v>35.45358</v>
      </c>
      <c r="L17" s="23">
        <f t="shared" si="4"/>
        <v>122.80298</v>
      </c>
    </row>
    <row r="18" ht="18" customHeight="1" spans="1:12">
      <c r="A18" s="12" t="s">
        <v>25</v>
      </c>
      <c r="B18" s="13">
        <v>5819</v>
      </c>
      <c r="C18" s="13">
        <v>2058</v>
      </c>
      <c r="D18" s="13">
        <v>3724</v>
      </c>
      <c r="E18" s="14">
        <v>1672</v>
      </c>
      <c r="F18" s="15">
        <v>678</v>
      </c>
      <c r="G18" s="14">
        <f t="shared" si="1"/>
        <v>138.99</v>
      </c>
      <c r="H18" s="16">
        <v>316</v>
      </c>
      <c r="I18" s="22">
        <f t="shared" si="2"/>
        <v>101.6888</v>
      </c>
      <c r="J18" s="19">
        <v>352.972</v>
      </c>
      <c r="K18" s="19">
        <f t="shared" si="3"/>
        <v>48.710136</v>
      </c>
      <c r="L18" s="23">
        <f t="shared" si="4"/>
        <v>168.720616</v>
      </c>
    </row>
    <row r="19" ht="18" customHeight="1" spans="1:12">
      <c r="A19" s="12" t="s">
        <v>26</v>
      </c>
      <c r="B19" s="13">
        <v>4826</v>
      </c>
      <c r="C19" s="13">
        <v>1712</v>
      </c>
      <c r="D19" s="13">
        <v>3089</v>
      </c>
      <c r="E19" s="14">
        <f t="shared" si="0"/>
        <v>1386.961</v>
      </c>
      <c r="F19" s="15">
        <v>870</v>
      </c>
      <c r="G19" s="14">
        <f t="shared" si="1"/>
        <v>178.35</v>
      </c>
      <c r="H19" s="16">
        <v>323</v>
      </c>
      <c r="I19" s="22">
        <f t="shared" si="2"/>
        <v>103.9414</v>
      </c>
      <c r="J19" s="19">
        <v>360.791</v>
      </c>
      <c r="K19" s="19">
        <f t="shared" si="3"/>
        <v>49.789158</v>
      </c>
      <c r="L19" s="23">
        <f t="shared" si="4"/>
        <v>172.458098</v>
      </c>
    </row>
    <row r="20" ht="18" customHeight="1" spans="1:12">
      <c r="A20" s="12" t="s">
        <v>27</v>
      </c>
      <c r="B20" s="13">
        <v>773</v>
      </c>
      <c r="C20" s="13">
        <v>299</v>
      </c>
      <c r="D20" s="13">
        <v>494</v>
      </c>
      <c r="E20" s="14">
        <f t="shared" si="0"/>
        <v>221.806</v>
      </c>
      <c r="F20" s="18">
        <v>80</v>
      </c>
      <c r="G20" s="14">
        <f t="shared" si="1"/>
        <v>16.4</v>
      </c>
      <c r="H20" s="16">
        <v>115</v>
      </c>
      <c r="I20" s="22">
        <f t="shared" si="2"/>
        <v>37.007</v>
      </c>
      <c r="J20" s="19">
        <v>128.455</v>
      </c>
      <c r="K20" s="19">
        <f t="shared" si="3"/>
        <v>17.72679</v>
      </c>
      <c r="L20" s="23">
        <f t="shared" si="4"/>
        <v>61.40149</v>
      </c>
    </row>
    <row r="21" ht="18" customHeight="1" spans="1:12">
      <c r="A21" s="12" t="s">
        <v>28</v>
      </c>
      <c r="B21" s="13">
        <v>860</v>
      </c>
      <c r="C21" s="13">
        <v>331</v>
      </c>
      <c r="D21" s="13">
        <v>551</v>
      </c>
      <c r="E21" s="14">
        <f t="shared" si="0"/>
        <v>247.399</v>
      </c>
      <c r="F21" s="18">
        <v>100</v>
      </c>
      <c r="G21" s="14">
        <f t="shared" si="1"/>
        <v>20.5</v>
      </c>
      <c r="H21" s="16">
        <v>120</v>
      </c>
      <c r="I21" s="22">
        <f t="shared" si="2"/>
        <v>38.616</v>
      </c>
      <c r="J21" s="19">
        <v>134.04</v>
      </c>
      <c r="K21" s="19">
        <f t="shared" si="3"/>
        <v>18.49752</v>
      </c>
      <c r="L21" s="23">
        <f t="shared" si="4"/>
        <v>64.07112</v>
      </c>
    </row>
    <row r="22" ht="18" customHeight="1" spans="1:12">
      <c r="A22" s="12" t="s">
        <v>29</v>
      </c>
      <c r="B22" s="13">
        <v>676</v>
      </c>
      <c r="C22" s="13">
        <v>266</v>
      </c>
      <c r="D22" s="13">
        <v>433</v>
      </c>
      <c r="E22" s="14">
        <f t="shared" si="0"/>
        <v>194.417</v>
      </c>
      <c r="F22" s="18">
        <v>90</v>
      </c>
      <c r="G22" s="14">
        <f t="shared" si="1"/>
        <v>18.45</v>
      </c>
      <c r="H22" s="16">
        <v>130</v>
      </c>
      <c r="I22" s="22">
        <f t="shared" si="2"/>
        <v>41.834</v>
      </c>
      <c r="J22" s="19">
        <v>145.21</v>
      </c>
      <c r="K22" s="19">
        <f t="shared" si="3"/>
        <v>20.03898</v>
      </c>
      <c r="L22" s="23">
        <f t="shared" si="4"/>
        <v>69.41038</v>
      </c>
    </row>
    <row r="23" ht="18" customHeight="1" spans="1:12">
      <c r="A23" s="12" t="s">
        <v>30</v>
      </c>
      <c r="B23" s="17">
        <v>250</v>
      </c>
      <c r="C23" s="17">
        <v>117</v>
      </c>
      <c r="D23" s="17">
        <v>120</v>
      </c>
      <c r="E23" s="14">
        <f t="shared" si="0"/>
        <v>53.88</v>
      </c>
      <c r="F23" s="17">
        <v>100</v>
      </c>
      <c r="G23" s="14">
        <f t="shared" si="1"/>
        <v>20.5</v>
      </c>
      <c r="H23" s="16">
        <v>20</v>
      </c>
      <c r="I23" s="22">
        <v>6.7</v>
      </c>
      <c r="J23" s="19">
        <v>24</v>
      </c>
      <c r="K23" s="19">
        <f t="shared" si="3"/>
        <v>3.312</v>
      </c>
      <c r="L23" s="23">
        <f t="shared" si="4"/>
        <v>11.472</v>
      </c>
    </row>
    <row r="24" ht="18" customHeight="1" spans="1:12">
      <c r="A24" s="12" t="s">
        <v>31</v>
      </c>
      <c r="B24" s="17">
        <v>1430</v>
      </c>
      <c r="C24" s="17">
        <v>530</v>
      </c>
      <c r="D24" s="17">
        <v>1100</v>
      </c>
      <c r="E24" s="14">
        <v>494</v>
      </c>
      <c r="F24" s="17">
        <v>200</v>
      </c>
      <c r="G24" s="14">
        <f t="shared" si="1"/>
        <v>41</v>
      </c>
      <c r="H24" s="16">
        <v>80</v>
      </c>
      <c r="I24" s="22">
        <f t="shared" si="2"/>
        <v>25.744</v>
      </c>
      <c r="J24" s="19">
        <v>89.36</v>
      </c>
      <c r="K24" s="19">
        <f t="shared" si="3"/>
        <v>12.33168</v>
      </c>
      <c r="L24" s="23">
        <v>42.6</v>
      </c>
    </row>
    <row r="25" ht="18" customHeight="1" spans="1:12">
      <c r="A25" s="12" t="s">
        <v>32</v>
      </c>
      <c r="B25" s="17">
        <v>2370</v>
      </c>
      <c r="C25" s="17">
        <v>857</v>
      </c>
      <c r="D25" s="17">
        <v>1800</v>
      </c>
      <c r="E25" s="14">
        <v>810</v>
      </c>
      <c r="F25" s="17">
        <v>300</v>
      </c>
      <c r="G25" s="14">
        <v>61.6</v>
      </c>
      <c r="H25" s="16">
        <v>160</v>
      </c>
      <c r="I25" s="22">
        <f t="shared" si="2"/>
        <v>51.488</v>
      </c>
      <c r="J25" s="19">
        <v>178.72</v>
      </c>
      <c r="K25" s="19">
        <f t="shared" si="3"/>
        <v>24.66336</v>
      </c>
      <c r="L25" s="23">
        <f t="shared" si="4"/>
        <v>85.42816</v>
      </c>
    </row>
    <row r="26" s="1" customFormat="1" ht="18" customHeight="1" spans="1:12">
      <c r="A26" s="12" t="s">
        <v>33</v>
      </c>
      <c r="B26" s="19">
        <f>SUM(B5:B25)</f>
        <v>29955</v>
      </c>
      <c r="C26" s="19">
        <v>11150</v>
      </c>
      <c r="D26" s="19">
        <f>SUM(D5:D25)</f>
        <v>20052</v>
      </c>
      <c r="E26" s="19">
        <f t="shared" ref="E26:J26" si="5">SUM(E5:E25)</f>
        <v>9005.021</v>
      </c>
      <c r="F26" s="19">
        <f t="shared" si="5"/>
        <v>4107</v>
      </c>
      <c r="G26" s="19">
        <f t="shared" si="5"/>
        <v>842.035</v>
      </c>
      <c r="H26" s="19">
        <f t="shared" si="5"/>
        <v>2737</v>
      </c>
      <c r="I26" s="19">
        <f t="shared" si="5"/>
        <v>881.0306</v>
      </c>
      <c r="J26" s="19">
        <v>3058.889</v>
      </c>
      <c r="K26" s="19">
        <f>SUM(K5:K25)</f>
        <v>422.126682</v>
      </c>
      <c r="L26" s="24">
        <v>1462</v>
      </c>
    </row>
  </sheetData>
  <mergeCells count="7">
    <mergeCell ref="A2:L2"/>
    <mergeCell ref="B3:C3"/>
    <mergeCell ref="D3:E3"/>
    <mergeCell ref="F3:G3"/>
    <mergeCell ref="H3:I3"/>
    <mergeCell ref="J3:L3"/>
    <mergeCell ref="A3:A4"/>
  </mergeCells>
  <pageMargins left="0.751388888888889" right="0.751388888888889" top="0.802777777777778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YWB</dc:creator>
  <cp:lastModifiedBy>Cherish Ro</cp:lastModifiedBy>
  <dcterms:created xsi:type="dcterms:W3CDTF">2021-01-21T00:11:00Z</dcterms:created>
  <dcterms:modified xsi:type="dcterms:W3CDTF">2022-05-07T07:35:49Z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32FF44E3BB67443199D29A1DEA6AFF57</vt:lpwstr>
  </property>
</Properties>
</file>