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" sheetId="2" r:id="rId1"/>
  </sheets>
  <definedNames>
    <definedName name="_xlnm._FilterDatabase" localSheetId="0" hidden="1">第一批!$A$6:$R$69</definedName>
    <definedName name="_xlnm.Print_Area" localSheetId="0">第一批!$A$1:$Q$69</definedName>
    <definedName name="_xlnm.Print_Titles" localSheetId="0">第一批!$2:$4</definedName>
  </definedNames>
  <calcPr calcId="144525"/>
</workbook>
</file>

<file path=xl/sharedStrings.xml><?xml version="1.0" encoding="utf-8"?>
<sst xmlns="http://schemas.openxmlformats.org/spreadsheetml/2006/main" count="491" uniqueCount="343">
  <si>
    <t>附表1</t>
  </si>
  <si>
    <t>金寨县2023年第一批财政衔接资金暨第一批统筹整合涉农资金项目计划</t>
  </si>
  <si>
    <t>序号</t>
  </si>
  <si>
    <t>项目名称</t>
  </si>
  <si>
    <t>建设单位及责任人</t>
  </si>
  <si>
    <t>建设地点</t>
  </si>
  <si>
    <t>资金计划（万元）</t>
  </si>
  <si>
    <t>主要建设内容</t>
  </si>
  <si>
    <t>补助标准</t>
  </si>
  <si>
    <t>建设期限</t>
  </si>
  <si>
    <t>绩效目标</t>
  </si>
  <si>
    <t>联农带农机制</t>
  </si>
  <si>
    <t>项目主管
部门</t>
  </si>
  <si>
    <t>备注</t>
  </si>
  <si>
    <t>合计</t>
  </si>
  <si>
    <t>中央</t>
  </si>
  <si>
    <t>省级</t>
  </si>
  <si>
    <t>市级</t>
  </si>
  <si>
    <t>县级</t>
  </si>
  <si>
    <t>整合</t>
  </si>
  <si>
    <r>
      <rPr>
        <b/>
        <sz val="10"/>
        <rFont val="宋体"/>
        <charset val="134"/>
      </rPr>
      <t>合</t>
    </r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计</t>
    </r>
  </si>
  <si>
    <t>一</t>
  </si>
  <si>
    <t>产业发展</t>
  </si>
  <si>
    <t>（一）</t>
  </si>
  <si>
    <t>农业产业</t>
  </si>
  <si>
    <t>金寨县猕猴桃冷链分选加工处理中心</t>
  </si>
  <si>
    <r>
      <rPr>
        <sz val="10"/>
        <color rgb="FFFF0000"/>
        <rFont val="宋体"/>
        <charset val="134"/>
      </rPr>
      <t>县农业农村局</t>
    </r>
    <r>
      <rPr>
        <sz val="10"/>
        <rFont val="宋体"/>
        <charset val="134"/>
      </rPr>
      <t>张乔
县农投公司唐漫
梅山镇政府李杰</t>
    </r>
  </si>
  <si>
    <t>经济开发区</t>
  </si>
  <si>
    <t>以股权投资方式支持猕猴桃冷链分选加工处理中心（链接10个村集体经济）</t>
  </si>
  <si>
    <r>
      <rPr>
        <sz val="10"/>
        <rFont val="宋体"/>
        <charset val="134"/>
      </rPr>
      <t>每村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</si>
  <si>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1-12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</si>
  <si>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</si>
  <si>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通过股权收益、农业务工等方式带动村集体及农户增收</t>
  </si>
  <si>
    <t>县农业农村局</t>
  </si>
  <si>
    <t>金寨县蔬菜分拣中心</t>
  </si>
  <si>
    <r>
      <rPr>
        <sz val="10"/>
        <color rgb="FFFF0000"/>
        <rFont val="宋体"/>
        <charset val="134"/>
      </rPr>
      <t>县农业农村局</t>
    </r>
    <r>
      <rPr>
        <sz val="10"/>
        <rFont val="宋体"/>
        <charset val="134"/>
      </rPr>
      <t>张乔
县农投公司唐漫
白塔畈镇政府伯权</t>
    </r>
  </si>
  <si>
    <t>大岗村</t>
  </si>
  <si>
    <t>以股权投资方式支持蔬菜分拣中心（链接6个村集体经济）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</si>
  <si>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1-9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</si>
  <si>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受益脱贫人口50人，项目分红年限不低于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</si>
  <si>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金寨县红薯加工与产品贮藏能力提升</t>
  </si>
  <si>
    <r>
      <rPr>
        <sz val="10"/>
        <color rgb="FFFF0000"/>
        <rFont val="宋体"/>
        <charset val="134"/>
      </rPr>
      <t>县农业农村局</t>
    </r>
    <r>
      <rPr>
        <sz val="10"/>
        <rFont val="宋体"/>
        <charset val="134"/>
      </rPr>
      <t xml:space="preserve">张乔
县农投公司唐漫
</t>
    </r>
    <r>
      <rPr>
        <sz val="10"/>
        <color rgb="FFFF0000"/>
        <rFont val="宋体"/>
        <charset val="134"/>
      </rPr>
      <t>燕子河镇政府</t>
    </r>
    <r>
      <rPr>
        <sz val="10"/>
        <rFont val="宋体"/>
        <charset val="134"/>
      </rPr>
      <t>张德传</t>
    </r>
  </si>
  <si>
    <t>燕溪村</t>
  </si>
  <si>
    <t>以股权投资方式支持红薯加工与产品贮藏（链接6个村集体经济）</t>
  </si>
  <si>
    <r>
      <rPr>
        <sz val="10"/>
        <rFont val="宋体"/>
        <charset val="134"/>
      </rPr>
      <t>受益脱贫人口20人，项目分红年限不低于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</si>
  <si>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燕子河镇特色农产品深加工</t>
  </si>
  <si>
    <t>龙马村</t>
  </si>
  <si>
    <t>以股权投资方式支持薇菜等特色农产品加工（链接2个村集体经济）</t>
  </si>
  <si>
    <r>
      <rPr>
        <sz val="10"/>
        <rFont val="宋体"/>
        <charset val="134"/>
      </rPr>
      <t>受益脱贫人口15人，项目分红年限不低于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</si>
  <si>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水产品加工厂</t>
  </si>
  <si>
    <r>
      <rPr>
        <sz val="10"/>
        <color rgb="FFFF0000"/>
        <rFont val="宋体"/>
        <charset val="134"/>
      </rPr>
      <t>县农业农村局</t>
    </r>
    <r>
      <rPr>
        <sz val="10"/>
        <rFont val="宋体"/>
        <charset val="134"/>
      </rPr>
      <t>张乔
  县农投公司唐漫</t>
    </r>
  </si>
  <si>
    <t>以股权投资方式支持水产品加工（链接20个村集体经济）</t>
  </si>
  <si>
    <r>
      <rPr>
        <sz val="10"/>
        <rFont val="宋体"/>
        <charset val="134"/>
      </rPr>
      <t>受益群众120人，项目分红年限不低于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年</t>
    </r>
  </si>
  <si>
    <t>油坊店乡茶叶加工产能提升</t>
  </si>
  <si>
    <r>
      <rPr>
        <sz val="10"/>
        <color rgb="FFFF0000"/>
        <rFont val="宋体"/>
        <charset val="134"/>
      </rPr>
      <t>县农业农村局</t>
    </r>
    <r>
      <rPr>
        <sz val="10"/>
        <rFont val="宋体"/>
        <charset val="134"/>
      </rPr>
      <t>张乔
县农投公司唐漫
油坊店乡政府邓春晖</t>
    </r>
  </si>
  <si>
    <t>朱堂村</t>
  </si>
  <si>
    <t>以股权投资方式支持夏秋茶生产（链接3个村集体经济）</t>
  </si>
  <si>
    <t>农产品品牌创建项目</t>
  </si>
  <si>
    <r>
      <rPr>
        <sz val="10"/>
        <color rgb="FFFF0000"/>
        <rFont val="宋体"/>
        <charset val="134"/>
      </rPr>
      <t>县农业农村局</t>
    </r>
    <r>
      <rPr>
        <sz val="10"/>
        <rFont val="宋体"/>
        <charset val="134"/>
      </rPr>
      <t>张乔
县林业局沈庭东
县中药中心杜继甫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</si>
  <si>
    <t>全县</t>
  </si>
  <si>
    <t>金寨区域公共品牌宣传、网红基地打造，组织企业参加合肥、上海等农展，举办推介会等</t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</si>
  <si>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万元</t>
    </r>
  </si>
  <si>
    <t>受益脱贫人口1500人</t>
  </si>
  <si>
    <t>通过品牌创建提升金寨农产品市场影响力，促进群众增收</t>
  </si>
  <si>
    <t>农产品质量提升</t>
  </si>
  <si>
    <r>
      <rPr>
        <sz val="10"/>
        <color rgb="FFFF0000"/>
        <rFont val="宋体"/>
        <charset val="134"/>
      </rPr>
      <t>县农业农村局</t>
    </r>
    <r>
      <rPr>
        <sz val="10"/>
        <rFont val="宋体"/>
        <charset val="134"/>
      </rPr>
      <t xml:space="preserve">
张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乔</t>
    </r>
  </si>
  <si>
    <t>用于两个替代提升行动</t>
  </si>
  <si>
    <r>
      <rPr>
        <sz val="10"/>
        <rFont val="宋体"/>
        <charset val="134"/>
      </rPr>
      <t>有机肥、生物农药补助不超过</t>
    </r>
    <r>
      <rPr>
        <sz val="10"/>
        <rFont val="Times New Roman"/>
        <charset val="134"/>
      </rPr>
      <t>60%</t>
    </r>
  </si>
  <si>
    <r>
      <rPr>
        <sz val="10"/>
        <rFont val="宋体"/>
        <charset val="134"/>
      </rPr>
      <t>受益脱贫户</t>
    </r>
    <r>
      <rPr>
        <sz val="10"/>
        <rFont val="Times New Roman"/>
        <charset val="134"/>
      </rPr>
      <t>2600</t>
    </r>
    <r>
      <rPr>
        <sz val="10"/>
        <rFont val="宋体"/>
        <charset val="134"/>
      </rPr>
      <t>户</t>
    </r>
  </si>
  <si>
    <t>开展绿色生产，保护生态环境，提高农产品质量，促进群众增收</t>
  </si>
  <si>
    <t>庭院经济发展（蚕桑）</t>
  </si>
  <si>
    <t>政府统一采购发放桑苗、方格簇</t>
  </si>
  <si>
    <r>
      <rPr>
        <sz val="10"/>
        <rFont val="宋体"/>
        <charset val="134"/>
      </rPr>
      <t>桑苗群众自筹</t>
    </r>
    <r>
      <rPr>
        <sz val="10"/>
        <rFont val="Times New Roman"/>
        <charset val="134"/>
      </rPr>
      <t>0.4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株、普通方格簇群众自筹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片、机采方格簇群众自筹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片，其余部分财政补贴</t>
    </r>
  </si>
  <si>
    <r>
      <rPr>
        <sz val="10"/>
        <rFont val="宋体"/>
        <charset val="134"/>
      </rPr>
      <t>受益农户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户，其中脱贫户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户</t>
    </r>
  </si>
  <si>
    <t>支持蚕桑产业发展，促进群众增收</t>
  </si>
  <si>
    <t>养蚕设施奖补</t>
  </si>
  <si>
    <t>对验收合格的大小蚕室建设按标准予以补助</t>
  </si>
  <si>
    <r>
      <rPr>
        <sz val="10"/>
        <rFont val="宋体"/>
        <charset val="134"/>
      </rPr>
      <t>大蚕室补助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小蚕室补助</t>
    </r>
    <r>
      <rPr>
        <sz val="10"/>
        <rFont val="Times New Roman"/>
        <charset val="134"/>
      </rPr>
      <t>800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</si>
  <si>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1-6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</si>
  <si>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受益农户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户，其中脱贫户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户</t>
    </r>
  </si>
  <si>
    <t>支持养蚕设施建设，促进群众增收</t>
  </si>
  <si>
    <r>
      <rPr>
        <sz val="10"/>
        <rFont val="宋体"/>
        <charset val="134"/>
      </rPr>
      <t>果、蔬、桑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师带徒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培训</t>
    </r>
  </si>
  <si>
    <t>开展果蔬、蚕桑师带徒培训</t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</si>
  <si>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</t>
    </r>
  </si>
  <si>
    <t>受益农户900人，其中脱贫人70人</t>
  </si>
  <si>
    <t>通过实用技术培训，促进群众增收</t>
  </si>
  <si>
    <t>特色种养业奖补</t>
  </si>
  <si>
    <t>对脱贫户、监测户发展生产给予奖补</t>
  </si>
  <si>
    <r>
      <rPr>
        <sz val="10"/>
        <rFont val="宋体"/>
        <charset val="134"/>
      </rPr>
      <t>不超过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</si>
  <si>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受益脱贫户、监测户</t>
    </r>
    <r>
      <rPr>
        <sz val="10"/>
        <rFont val="Times New Roman"/>
        <charset val="134"/>
      </rPr>
      <t>21000</t>
    </r>
    <r>
      <rPr>
        <sz val="10"/>
        <rFont val="宋体"/>
        <charset val="134"/>
      </rPr>
      <t>户</t>
    </r>
  </si>
  <si>
    <t>支持群众发展生产，促进产业增收</t>
  </si>
  <si>
    <t>金寨县标准化茶园建设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</si>
  <si>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个乡镇</t>
    </r>
    <r>
      <rPr>
        <sz val="10"/>
        <rFont val="Times New Roman"/>
        <charset val="134"/>
      </rPr>
      <t xml:space="preserve">
10</t>
    </r>
    <r>
      <rPr>
        <sz val="10"/>
        <rFont val="宋体"/>
        <charset val="134"/>
      </rPr>
      <t>个村</t>
    </r>
  </si>
  <si>
    <t>建设省级标准茶园4个、市县级标准茶园6个（具体计划由县农业农村局另文下达）</t>
  </si>
  <si>
    <r>
      <rPr>
        <sz val="10"/>
        <rFont val="宋体"/>
        <charset val="134"/>
      </rPr>
      <t>省级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市县级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</si>
  <si>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受益脱贫户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户，项目使用年限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</si>
  <si>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通过基地建设，提升标准化生产水平</t>
  </si>
  <si>
    <t>斑竹园镇桥口农产品加工厂配套设施</t>
  </si>
  <si>
    <r>
      <rPr>
        <sz val="10"/>
        <color rgb="FFFF0000"/>
        <rFont val="宋体"/>
        <charset val="134"/>
      </rPr>
      <t>斑竹园镇政府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张万永</t>
    </r>
  </si>
  <si>
    <t>桥口村</t>
  </si>
  <si>
    <t>厂区硬化、供电、排水等配套设施</t>
  </si>
  <si>
    <r>
      <rPr>
        <sz val="10"/>
        <rFont val="宋体"/>
        <charset val="134"/>
      </rPr>
      <t>混凝土</t>
    </r>
    <r>
      <rPr>
        <sz val="10"/>
        <rFont val="Times New Roman"/>
        <charset val="134"/>
      </rPr>
      <t>700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</t>
    </r>
  </si>
  <si>
    <t>受益脱贫人口15人，项目使用年限10年</t>
  </si>
  <si>
    <t>新增就业岗位，带动群众增收</t>
  </si>
  <si>
    <t>桃岭乡龙潭村茶旅融合（二期）</t>
  </si>
  <si>
    <r>
      <rPr>
        <sz val="10"/>
        <color rgb="FFFF0000"/>
        <rFont val="宋体"/>
        <charset val="134"/>
      </rPr>
      <t>桃岭乡政府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陈茂娟</t>
    </r>
  </si>
  <si>
    <t>龙潭村</t>
  </si>
  <si>
    <t>新辟茶园150亩，改造提升茶园500亩；茶叶直播间建设及周围环境整治等</t>
  </si>
  <si>
    <r>
      <rPr>
        <sz val="10"/>
        <rFont val="Times New Roman"/>
        <charset val="134"/>
      </rPr>
      <t>600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</si>
  <si>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受益脱贫人220人，项目使用年限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</si>
  <si>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通过茶园改造提升，促进群众增收</t>
  </si>
  <si>
    <t>农田水利设施</t>
  </si>
  <si>
    <r>
      <rPr>
        <sz val="10"/>
        <color rgb="FFFF0000"/>
        <rFont val="宋体"/>
        <charset val="134"/>
      </rPr>
      <t>县农业农村局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张 乔</t>
    </r>
  </si>
  <si>
    <t>新建维修沟、渠、塘、堰、坝等农田水利基础设施，提升农田灌溉排水条件（具体计划由县农业农村局另文下达）</t>
  </si>
  <si>
    <r>
      <rPr>
        <sz val="10"/>
        <rFont val="宋体"/>
        <charset val="134"/>
      </rPr>
      <t>受益脱贫户300户，项目使用年限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</si>
  <si>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改善农田生产条件</t>
  </si>
  <si>
    <t>（二）</t>
  </si>
  <si>
    <t>林业产业</t>
  </si>
  <si>
    <t>毛竹加工奖补</t>
  </si>
  <si>
    <r>
      <rPr>
        <sz val="10"/>
        <color rgb="FFFF0000"/>
        <rFont val="宋体"/>
        <charset val="134"/>
      </rPr>
      <t>县林业局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沈庭东</t>
    </r>
  </si>
  <si>
    <t>有关乡镇</t>
  </si>
  <si>
    <t>对直接加工本县毛竹的企业予以奖补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</si>
  <si>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吨</t>
    </r>
  </si>
  <si>
    <t>2023年1-6月</t>
  </si>
  <si>
    <t>受益脱贫人口100人以上</t>
  </si>
  <si>
    <t>促进产业发展，带动就业和群众增收</t>
  </si>
  <si>
    <t>县林业局</t>
  </si>
  <si>
    <t>毛竹运输道路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</si>
  <si>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个乡镇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个村</t>
    </r>
  </si>
  <si>
    <t>新修毛竹运输道路100公里（具体计划由县林业局另文下达）</t>
  </si>
  <si>
    <t>8万元/公里</t>
  </si>
  <si>
    <t>2023年1月-10月</t>
  </si>
  <si>
    <t>受益脱贫人口1000人以上，项目使用年限10年</t>
  </si>
  <si>
    <t>改善毛竹采伐运输条件，扩大毛竹销售，带动群众增收</t>
  </si>
  <si>
    <t>山核桃新增发展</t>
  </si>
  <si>
    <r>
      <rPr>
        <sz val="10"/>
        <rFont val="Times New Roman"/>
        <charset val="134"/>
      </rPr>
      <t>9</t>
    </r>
    <r>
      <rPr>
        <sz val="10"/>
        <rFont val="宋体"/>
        <charset val="134"/>
      </rPr>
      <t>个乡镇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个村</t>
    </r>
  </si>
  <si>
    <t>每村新栽山核桃1万株以上（具体计划由县林业局另文下达）</t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</si>
  <si>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村</t>
    </r>
  </si>
  <si>
    <t>受益脱贫人口1000人以上，项目使用年限20年</t>
  </si>
  <si>
    <t>支持山核桃产业发展，促进群众增收</t>
  </si>
  <si>
    <t>油茶产业基地补植</t>
  </si>
  <si>
    <t>采购油茶苗，支持油茶基地提升发展2万亩（具体计划由县林业局另文下达）</t>
  </si>
  <si>
    <r>
      <rPr>
        <sz val="10"/>
        <rFont val="Times New Roman"/>
        <charset val="134"/>
      </rPr>
      <t>250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亩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</si>
  <si>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-10</t>
    </r>
    <r>
      <rPr>
        <sz val="10"/>
        <rFont val="宋体"/>
        <charset val="134"/>
      </rPr>
      <t>月</t>
    </r>
  </si>
  <si>
    <t>巩固油茶产业扶贫基地</t>
  </si>
  <si>
    <t>仙桃村山核桃产业基地配套设施建设</t>
  </si>
  <si>
    <r>
      <rPr>
        <sz val="10"/>
        <color rgb="FFFF0000"/>
        <rFont val="宋体"/>
        <charset val="134"/>
      </rPr>
      <t>关庙乡政府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舒期颐</t>
    </r>
  </si>
  <si>
    <t>仙桃村</t>
  </si>
  <si>
    <t>新修烂泥沟、青塘湾、毛沟产业基地道路7公里等配套设施</t>
  </si>
  <si>
    <t>57万元/公里</t>
  </si>
  <si>
    <t>受益脱贫人口150人，项目使用年限10年</t>
  </si>
  <si>
    <t>改善山核桃基地生产条件，促进群众产业增收</t>
  </si>
  <si>
    <t>胭脂村山核桃产业基地配套设施建设</t>
  </si>
  <si>
    <t>胭脂村</t>
  </si>
  <si>
    <t>新建四战坪产业基地道路2公里等配套设施</t>
  </si>
  <si>
    <t>60万元/公里</t>
  </si>
  <si>
    <t>受益脱贫人口100人，项目使用年限10年</t>
  </si>
  <si>
    <t>山核桃产业育苗基地</t>
  </si>
  <si>
    <r>
      <rPr>
        <sz val="10"/>
        <rFont val="宋体"/>
        <charset val="134"/>
      </rPr>
      <t xml:space="preserve">县林业局沈庭东
县农投公司漫
</t>
    </r>
    <r>
      <rPr>
        <sz val="10"/>
        <color rgb="FFFF0000"/>
        <rFont val="宋体"/>
        <charset val="134"/>
      </rPr>
      <t>关庙乡政府</t>
    </r>
    <r>
      <rPr>
        <sz val="10"/>
        <rFont val="宋体"/>
        <charset val="134"/>
      </rPr>
      <t>舒期颐</t>
    </r>
  </si>
  <si>
    <t>关庙乡</t>
  </si>
  <si>
    <t>以股权投资方式支持山核桃育苗（链接3个村集体经济）</t>
  </si>
  <si>
    <t>大埠口村70万元
墨园村100万元
银山村100万元</t>
  </si>
  <si>
    <t>受益脱贫人口50人，项目使用年限10年</t>
  </si>
  <si>
    <t>保障山核桃苗木供应，支持发展山核桃产业发展，促进群众产业增收</t>
  </si>
  <si>
    <t>油茶加工</t>
  </si>
  <si>
    <r>
      <rPr>
        <sz val="10"/>
        <color rgb="FFFF0000"/>
        <rFont val="宋体"/>
        <charset val="134"/>
      </rPr>
      <t>县林业局</t>
    </r>
    <r>
      <rPr>
        <sz val="10"/>
        <rFont val="宋体"/>
        <charset val="134"/>
      </rPr>
      <t>沈庭东
县农投公司唐漫
梅山镇政府李杰</t>
    </r>
  </si>
  <si>
    <t>以股权投资方式支持油茶加工（链接10个村集体经济）</t>
  </si>
  <si>
    <t>100万元/村</t>
  </si>
  <si>
    <t>扩大油茶加工生产规模，带动油茶产业发展</t>
  </si>
  <si>
    <t>（三）</t>
  </si>
  <si>
    <t>中药产业</t>
  </si>
  <si>
    <t>燕子河镇中药材加工</t>
  </si>
  <si>
    <r>
      <rPr>
        <sz val="10"/>
        <color rgb="FFFF0000"/>
        <rFont val="宋体"/>
        <charset val="134"/>
      </rPr>
      <t>县中药产业中心</t>
    </r>
    <r>
      <rPr>
        <sz val="10"/>
        <rFont val="宋体"/>
        <charset val="134"/>
      </rPr>
      <t>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燕子河镇政府张德传</t>
    </r>
  </si>
  <si>
    <r>
      <rPr>
        <sz val="10"/>
        <rFont val="宋体"/>
        <charset val="134"/>
      </rPr>
      <t>大峡谷村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燕溪村</t>
    </r>
  </si>
  <si>
    <t>以股权投资方式支持黄精及石斛产业发展（链接4个村集体经济）</t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</si>
  <si>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人，项目使用年限10年</t>
    </r>
  </si>
  <si>
    <t>支持中药产业发展，带动脱贫户和村集体增收</t>
  </si>
  <si>
    <t>县中药产业中心</t>
  </si>
  <si>
    <t>长岭乡中药材加工</t>
  </si>
  <si>
    <r>
      <rPr>
        <sz val="10"/>
        <rFont val="宋体"/>
        <charset val="134"/>
      </rPr>
      <t>县中药产业中心杜继甫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  <r>
      <rPr>
        <sz val="10"/>
        <rFont val="Times New Roman"/>
        <charset val="134"/>
      </rPr>
      <t xml:space="preserve">
</t>
    </r>
    <r>
      <rPr>
        <sz val="10"/>
        <color rgb="FFFF0000"/>
        <rFont val="宋体"/>
        <charset val="134"/>
      </rPr>
      <t>长岭乡政府</t>
    </r>
    <r>
      <rPr>
        <sz val="10"/>
        <rFont val="宋体"/>
        <charset val="134"/>
      </rPr>
      <t>张显良</t>
    </r>
  </si>
  <si>
    <t>永佛村</t>
  </si>
  <si>
    <t>以股权投资方式支持天麻种植及中药材加工（链接3个村集体经济）</t>
  </si>
  <si>
    <r>
      <rPr>
        <sz val="10"/>
        <rFont val="宋体"/>
        <charset val="134"/>
      </rPr>
      <t>永佛村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万元
界岭村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
两河村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</si>
  <si>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人，项目使用年限10年</t>
    </r>
  </si>
  <si>
    <t>沙河乡中药材加工</t>
  </si>
  <si>
    <r>
      <rPr>
        <sz val="10"/>
        <rFont val="宋体"/>
        <charset val="134"/>
      </rPr>
      <t>县中药产业中心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杜继甫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县农投公司唐漫</t>
    </r>
    <r>
      <rPr>
        <sz val="10"/>
        <rFont val="Times New Roman"/>
        <charset val="134"/>
      </rPr>
      <t xml:space="preserve">
</t>
    </r>
    <r>
      <rPr>
        <sz val="10"/>
        <color rgb="FFFF0000"/>
        <rFont val="宋体"/>
        <charset val="134"/>
      </rPr>
      <t>沙河乡政府</t>
    </r>
    <r>
      <rPr>
        <sz val="10"/>
        <rFont val="宋体"/>
        <charset val="134"/>
      </rPr>
      <t>汪倩倩</t>
    </r>
  </si>
  <si>
    <r>
      <rPr>
        <sz val="10"/>
        <rFont val="宋体"/>
        <charset val="134"/>
      </rPr>
      <t>街道村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楼房村</t>
    </r>
  </si>
  <si>
    <t>以股权投资方式支持灵芝深加工（链接3个村集体经济）</t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</si>
  <si>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人，项目使用年限10年</t>
    </r>
  </si>
  <si>
    <t>大湾村食用菌示范基地</t>
  </si>
  <si>
    <r>
      <rPr>
        <sz val="10"/>
        <color rgb="FFFF0000"/>
        <rFont val="宋体"/>
        <charset val="134"/>
      </rPr>
      <t>花石乡政府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芦鑫</t>
    </r>
  </si>
  <si>
    <t>大湾村</t>
  </si>
  <si>
    <t>新建玉木耳种植基地14亩，建设大棚40座，建设储藏室200平方米等配套设施</t>
  </si>
  <si>
    <r>
      <rPr>
        <sz val="10"/>
        <rFont val="宋体"/>
        <charset val="134"/>
      </rPr>
      <t>大棚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</si>
  <si>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1-7</t>
    </r>
    <r>
      <rPr>
        <sz val="10"/>
        <rFont val="宋体"/>
        <charset val="134"/>
      </rPr>
      <t>月</t>
    </r>
  </si>
  <si>
    <t>受益脱贫人口25人，项目使用年限10年</t>
  </si>
  <si>
    <t>（四）</t>
  </si>
  <si>
    <t>村集体经济</t>
  </si>
  <si>
    <t>油店村集体经济项目</t>
  </si>
  <si>
    <r>
      <rPr>
        <sz val="10"/>
        <color rgb="FFFF0000"/>
        <rFont val="宋体"/>
        <charset val="134"/>
      </rPr>
      <t>油坊店乡政府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邓春晖</t>
    </r>
  </si>
  <si>
    <t>油店村</t>
  </si>
  <si>
    <r>
      <rPr>
        <sz val="10"/>
        <rFont val="宋体"/>
        <charset val="134"/>
      </rPr>
      <t>维修油店水库，购置安装</t>
    </r>
    <r>
      <rPr>
        <sz val="10"/>
        <rFont val="Times New Roman"/>
        <charset val="134"/>
      </rPr>
      <t>125</t>
    </r>
    <r>
      <rPr>
        <sz val="10"/>
        <rFont val="宋体"/>
        <charset val="134"/>
      </rPr>
      <t>千瓦发电机组</t>
    </r>
  </si>
  <si>
    <t>0.8万元/千瓦</t>
  </si>
  <si>
    <t>受益脱贫人口40人，项目使用年限10年</t>
  </si>
  <si>
    <t>支持村集体经济发展</t>
  </si>
  <si>
    <t>县委组织部</t>
  </si>
  <si>
    <t>闻家店村集体经济项目</t>
  </si>
  <si>
    <r>
      <rPr>
        <sz val="10"/>
        <color rgb="FFFF0000"/>
        <rFont val="宋体"/>
        <charset val="134"/>
      </rPr>
      <t>燕子河镇政府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张德传</t>
    </r>
  </si>
  <si>
    <t>闻家店村</t>
  </si>
  <si>
    <r>
      <rPr>
        <sz val="10"/>
        <rFont val="宋体"/>
        <charset val="134"/>
      </rPr>
      <t>新建红薯育苗基地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亩</t>
    </r>
  </si>
  <si>
    <t>3.75万元/亩</t>
  </si>
  <si>
    <t>受益脱贫人口30人，项目使用年限5年</t>
  </si>
  <si>
    <t>支持村集体经济发展，促进群众产业增收</t>
  </si>
  <si>
    <t>二</t>
  </si>
  <si>
    <t>基础设施</t>
  </si>
  <si>
    <t>农村道路建设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</si>
  <si>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年农村公路危桥改造项目</t>
    </r>
  </si>
  <si>
    <r>
      <rPr>
        <sz val="10"/>
        <color rgb="FFFF0000"/>
        <rFont val="宋体"/>
        <charset val="134"/>
      </rPr>
      <t>县交通局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马 锐</t>
    </r>
  </si>
  <si>
    <t>拆除重建农村公路桥梁（具体计划由县交通局另文下达）</t>
  </si>
  <si>
    <r>
      <rPr>
        <sz val="10"/>
        <rFont val="Times New Roman"/>
        <charset val="134"/>
      </rPr>
      <t>6000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</si>
  <si>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t>受益脱贫人口13650人，项目使用年限10年</t>
  </si>
  <si>
    <t>改善群众生产生活出行条件</t>
  </si>
  <si>
    <t>县交通局</t>
  </si>
  <si>
    <t>现代农业产业园环湖大道项目</t>
  </si>
  <si>
    <t>油店等村</t>
  </si>
  <si>
    <r>
      <rPr>
        <sz val="10"/>
        <rFont val="宋体"/>
        <charset val="134"/>
      </rPr>
      <t>建设长</t>
    </r>
    <r>
      <rPr>
        <sz val="10"/>
        <rFont val="Times New Roman"/>
        <charset val="134"/>
      </rPr>
      <t>3000</t>
    </r>
    <r>
      <rPr>
        <sz val="10"/>
        <rFont val="宋体"/>
        <charset val="134"/>
      </rPr>
      <t>米、宽</t>
    </r>
    <r>
      <rPr>
        <sz val="10"/>
        <rFont val="Times New Roman"/>
        <charset val="134"/>
      </rPr>
      <t>6.5</t>
    </r>
    <r>
      <rPr>
        <sz val="10"/>
        <rFont val="宋体"/>
        <charset val="134"/>
      </rPr>
      <t>米、厚</t>
    </r>
    <r>
      <rPr>
        <sz val="10"/>
        <rFont val="Times New Roman"/>
        <charset val="134"/>
      </rPr>
      <t>0.1</t>
    </r>
    <r>
      <rPr>
        <sz val="10"/>
        <rFont val="宋体"/>
        <charset val="134"/>
      </rPr>
      <t>米沥青混凝土路面（与金乡振组〔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号、金乡振组〔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号、金乡振组〔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号文件下达的环湖大道项目资金合并使用）</t>
    </r>
  </si>
  <si>
    <r>
      <rPr>
        <sz val="10"/>
        <rFont val="宋体"/>
        <charset val="134"/>
      </rPr>
      <t>沥青面层</t>
    </r>
    <r>
      <rPr>
        <sz val="10"/>
        <rFont val="Times New Roman"/>
        <charset val="134"/>
      </rPr>
      <t>145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</si>
  <si>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t>受益脱贫人口2650人，项目使用年限10年</t>
  </si>
  <si>
    <r>
      <rPr>
        <sz val="10"/>
        <rFont val="宋体"/>
        <charset val="134"/>
      </rPr>
      <t>走马中学</t>
    </r>
    <r>
      <rPr>
        <sz val="10"/>
        <rFont val="Times New Roman"/>
        <charset val="134"/>
      </rPr>
      <t>—</t>
    </r>
    <r>
      <rPr>
        <sz val="10"/>
        <rFont val="宋体"/>
        <charset val="134"/>
      </rPr>
      <t>方榜大桥道路升级改造工程</t>
    </r>
  </si>
  <si>
    <t>斑竹园村</t>
  </si>
  <si>
    <t>建设沥青混凝土路长1200米、宽7.5米、厚0.07米</t>
  </si>
  <si>
    <r>
      <rPr>
        <sz val="10"/>
        <rFont val="Times New Roman"/>
        <charset val="134"/>
      </rPr>
      <t>380</t>
    </r>
    <r>
      <rPr>
        <sz val="10"/>
        <rFont val="宋体"/>
        <charset val="134"/>
      </rPr>
      <t>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公里</t>
    </r>
  </si>
  <si>
    <t>受益脱贫人口350人，项目使用年限10年</t>
  </si>
  <si>
    <t>宋冲组道路拓宽工程</t>
  </si>
  <si>
    <t>长岭关村</t>
  </si>
  <si>
    <r>
      <rPr>
        <sz val="10"/>
        <rFont val="宋体"/>
        <charset val="134"/>
      </rPr>
      <t>拓宽村组道路至</t>
    </r>
    <r>
      <rPr>
        <sz val="10"/>
        <rFont val="Times New Roman"/>
        <charset val="134"/>
      </rPr>
      <t>5.5</t>
    </r>
    <r>
      <rPr>
        <sz val="10"/>
        <rFont val="宋体"/>
        <charset val="134"/>
      </rPr>
      <t>米宽，长</t>
    </r>
    <r>
      <rPr>
        <sz val="10"/>
        <rFont val="Times New Roman"/>
        <charset val="134"/>
      </rPr>
      <t>5700</t>
    </r>
    <r>
      <rPr>
        <sz val="10"/>
        <rFont val="宋体"/>
        <charset val="134"/>
      </rPr>
      <t>米</t>
    </r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</si>
  <si>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公里</t>
    </r>
  </si>
  <si>
    <t>受益脱贫人口329人，项目使用年限10年</t>
  </si>
  <si>
    <t>文化路、滨河路</t>
  </si>
  <si>
    <r>
      <rPr>
        <sz val="10"/>
        <color rgb="FFFF0000"/>
        <rFont val="宋体"/>
        <charset val="134"/>
      </rPr>
      <t>南溪镇政府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施海军</t>
    </r>
  </si>
  <si>
    <t>南溪村</t>
  </si>
  <si>
    <r>
      <rPr>
        <sz val="10"/>
        <rFont val="宋体"/>
        <charset val="134"/>
      </rPr>
      <t>新建道路两处总长</t>
    </r>
    <r>
      <rPr>
        <sz val="10"/>
        <rFont val="Times New Roman"/>
        <charset val="134"/>
      </rPr>
      <t>250</t>
    </r>
    <r>
      <rPr>
        <sz val="10"/>
        <rFont val="宋体"/>
        <charset val="134"/>
      </rPr>
      <t>米、宽14米、厚0.2米；管网</t>
    </r>
    <r>
      <rPr>
        <sz val="10"/>
        <rFont val="Times New Roman"/>
        <charset val="134"/>
      </rPr>
      <t>250</t>
    </r>
    <r>
      <rPr>
        <sz val="10"/>
        <rFont val="宋体"/>
        <charset val="134"/>
      </rPr>
      <t>米及附属工程</t>
    </r>
  </si>
  <si>
    <t>受益脱贫人口536人，项目使用年限10年</t>
  </si>
  <si>
    <t>抛坳水泥路</t>
  </si>
  <si>
    <r>
      <rPr>
        <sz val="10"/>
        <color rgb="FFFF0000"/>
        <rFont val="宋体"/>
        <charset val="134"/>
      </rPr>
      <t>古碑镇政府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洪双竹</t>
    </r>
  </si>
  <si>
    <t>迎河村</t>
  </si>
  <si>
    <r>
      <rPr>
        <sz val="10"/>
        <rFont val="宋体"/>
        <charset val="134"/>
      </rPr>
      <t>建设水泥路长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米、宽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米、厚</t>
    </r>
    <r>
      <rPr>
        <sz val="10"/>
        <rFont val="Times New Roman"/>
        <charset val="134"/>
      </rPr>
      <t>0.2</t>
    </r>
    <r>
      <rPr>
        <sz val="10"/>
        <rFont val="宋体"/>
        <charset val="134"/>
      </rPr>
      <t>米</t>
    </r>
  </si>
  <si>
    <r>
      <rPr>
        <sz val="10"/>
        <rFont val="Times New Roman"/>
        <charset val="134"/>
      </rPr>
      <t>87</t>
    </r>
    <r>
      <rPr>
        <sz val="10"/>
        <rFont val="宋体"/>
        <charset val="134"/>
      </rPr>
      <t>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公里</t>
    </r>
  </si>
  <si>
    <t>受益脱贫人口427人，项目使用年限10年</t>
  </si>
  <si>
    <t>石良水泥路</t>
  </si>
  <si>
    <t>宋河村</t>
  </si>
  <si>
    <r>
      <rPr>
        <sz val="10"/>
        <rFont val="宋体"/>
        <charset val="134"/>
      </rPr>
      <t>建设水泥路长</t>
    </r>
    <r>
      <rPr>
        <sz val="10"/>
        <rFont val="Times New Roman"/>
        <charset val="134"/>
      </rPr>
      <t>470</t>
    </r>
    <r>
      <rPr>
        <sz val="10"/>
        <rFont val="宋体"/>
        <charset val="134"/>
      </rPr>
      <t>米、宽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米、厚</t>
    </r>
    <r>
      <rPr>
        <sz val="10"/>
        <rFont val="Times New Roman"/>
        <charset val="134"/>
      </rPr>
      <t>0.18</t>
    </r>
    <r>
      <rPr>
        <sz val="10"/>
        <rFont val="宋体"/>
        <charset val="134"/>
      </rPr>
      <t>米</t>
    </r>
  </si>
  <si>
    <t>小型水利工程</t>
  </si>
  <si>
    <t>徐冲村排涝沟整治工程</t>
  </si>
  <si>
    <r>
      <rPr>
        <sz val="10"/>
        <color rgb="FFFF0000"/>
        <rFont val="宋体"/>
        <charset val="134"/>
      </rPr>
      <t>梅山镇政府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李杰</t>
    </r>
  </si>
  <si>
    <t>徐冲村</t>
  </si>
  <si>
    <r>
      <rPr>
        <sz val="10"/>
        <rFont val="宋体"/>
        <charset val="134"/>
      </rPr>
      <t>新建排涝沟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米，机耕桥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</t>
    </r>
  </si>
  <si>
    <t>受益脱贫人口31人，项目使用年限10年</t>
  </si>
  <si>
    <t>改善农田水利设施统计，促进群众产业增收</t>
  </si>
  <si>
    <t>县水利局</t>
  </si>
  <si>
    <t>金江渠道路项目</t>
  </si>
  <si>
    <t>小南京村</t>
  </si>
  <si>
    <t>新建金江渠道路2150米、宽度4米</t>
  </si>
  <si>
    <t>改善群众生产生活交通条件</t>
  </si>
  <si>
    <t>斑竹园镇金山大塘</t>
  </si>
  <si>
    <t>金山村</t>
  </si>
  <si>
    <t>金山大塘（金山水库）清淤、坝体加固防渗漏处理及环境配套整治等</t>
  </si>
  <si>
    <t>受益脱贫人口17人，项目使用年限10年</t>
  </si>
  <si>
    <t>其他基础设施</t>
  </si>
  <si>
    <t>响洪甸中心村庄安置点配套工程</t>
  </si>
  <si>
    <r>
      <rPr>
        <sz val="10"/>
        <color rgb="FFFF0000"/>
        <rFont val="宋体"/>
        <charset val="134"/>
      </rPr>
      <t>麻埠镇政府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陈德品</t>
    </r>
  </si>
  <si>
    <t>响洪甸村</t>
  </si>
  <si>
    <r>
      <rPr>
        <sz val="10"/>
        <rFont val="宋体"/>
        <charset val="134"/>
      </rPr>
      <t>道路硬化长</t>
    </r>
    <r>
      <rPr>
        <sz val="10"/>
        <rFont val="Times New Roman"/>
        <charset val="134"/>
      </rPr>
      <t>41</t>
    </r>
    <r>
      <rPr>
        <sz val="10"/>
        <rFont val="宋体"/>
        <charset val="134"/>
      </rPr>
      <t>米，透水砖</t>
    </r>
    <r>
      <rPr>
        <sz val="10"/>
        <rFont val="Times New Roman"/>
        <charset val="134"/>
      </rPr>
      <t>2600</t>
    </r>
    <r>
      <rPr>
        <sz val="10"/>
        <rFont val="宋体"/>
        <charset val="134"/>
      </rPr>
      <t>平方米，箱涵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米，护岸长</t>
    </r>
    <r>
      <rPr>
        <sz val="10"/>
        <rFont val="Times New Roman"/>
        <charset val="134"/>
      </rPr>
      <t>350</t>
    </r>
    <r>
      <rPr>
        <sz val="10"/>
        <rFont val="宋体"/>
        <charset val="134"/>
      </rPr>
      <t>米高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米，沥青路面修复</t>
    </r>
    <r>
      <rPr>
        <sz val="10"/>
        <rFont val="Times New Roman"/>
        <charset val="134"/>
      </rPr>
      <t>340</t>
    </r>
    <r>
      <rPr>
        <sz val="10"/>
        <rFont val="宋体"/>
        <charset val="134"/>
      </rPr>
      <t>平方米，管道</t>
    </r>
    <r>
      <rPr>
        <sz val="10"/>
        <rFont val="Times New Roman"/>
        <charset val="134"/>
      </rPr>
      <t>412</t>
    </r>
    <r>
      <rPr>
        <sz val="10"/>
        <rFont val="宋体"/>
        <charset val="134"/>
      </rPr>
      <t>米，雨水井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座等</t>
    </r>
  </si>
  <si>
    <t>浆砌石650元/立方米；道路硬化50万/公里；沥青路45万/公里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</si>
  <si>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-6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</si>
  <si>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受益脱贫人口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人，项目使用年限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年</t>
    </r>
  </si>
  <si>
    <t>改善安置点群众生产、生活条件</t>
  </si>
  <si>
    <t>县发改委</t>
  </si>
  <si>
    <t>街道村安置点环境整治提升工程</t>
  </si>
  <si>
    <r>
      <rPr>
        <sz val="10"/>
        <color rgb="FFFF0000"/>
        <rFont val="宋体"/>
        <charset val="134"/>
      </rPr>
      <t>沙河乡政府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汪倩倩</t>
    </r>
  </si>
  <si>
    <t>街道村</t>
  </si>
  <si>
    <r>
      <rPr>
        <sz val="10"/>
        <rFont val="宋体"/>
        <charset val="134"/>
      </rPr>
      <t>道路硬化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米，护岸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米，安砌路侧石</t>
    </r>
    <r>
      <rPr>
        <sz val="10"/>
        <rFont val="Times New Roman"/>
        <charset val="134"/>
      </rPr>
      <t>820</t>
    </r>
    <r>
      <rPr>
        <sz val="10"/>
        <rFont val="宋体"/>
        <charset val="134"/>
      </rPr>
      <t>米，铺设透水砖</t>
    </r>
    <r>
      <rPr>
        <sz val="10"/>
        <rFont val="Times New Roman"/>
        <charset val="134"/>
      </rPr>
      <t>480</t>
    </r>
    <r>
      <rPr>
        <sz val="10"/>
        <rFont val="宋体"/>
        <charset val="134"/>
      </rPr>
      <t>平方米，涵管长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米等</t>
    </r>
  </si>
  <si>
    <r>
      <rPr>
        <sz val="10"/>
        <rFont val="宋体"/>
        <charset val="134"/>
      </rPr>
      <t>浆砌石</t>
    </r>
    <r>
      <rPr>
        <sz val="10"/>
        <rFont val="Times New Roman"/>
        <charset val="134"/>
      </rPr>
      <t>580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立方米，混凝土</t>
    </r>
    <r>
      <rPr>
        <sz val="10"/>
        <rFont val="Times New Roman"/>
        <charset val="134"/>
      </rPr>
      <t>700</t>
    </r>
    <r>
      <rPr>
        <sz val="10"/>
        <rFont val="宋体"/>
        <charset val="134"/>
      </rPr>
      <t>元/立方米</t>
    </r>
  </si>
  <si>
    <t>桃岭村中心村庄安置点配套工程</t>
  </si>
  <si>
    <t>桃岭村</t>
  </si>
  <si>
    <r>
      <rPr>
        <sz val="10"/>
        <rFont val="宋体"/>
        <charset val="134"/>
      </rPr>
      <t>道路两处长</t>
    </r>
    <r>
      <rPr>
        <sz val="10"/>
        <rFont val="Times New Roman"/>
        <charset val="134"/>
      </rPr>
      <t>420</t>
    </r>
    <r>
      <rPr>
        <sz val="10"/>
        <rFont val="宋体"/>
        <charset val="134"/>
      </rPr>
      <t>米，护岸两处长</t>
    </r>
    <r>
      <rPr>
        <sz val="10"/>
        <rFont val="Times New Roman"/>
        <charset val="134"/>
      </rPr>
      <t>600</t>
    </r>
    <r>
      <rPr>
        <sz val="10"/>
        <rFont val="宋体"/>
        <charset val="134"/>
      </rPr>
      <t>米，铺设透水砖</t>
    </r>
    <r>
      <rPr>
        <sz val="10"/>
        <rFont val="Times New Roman"/>
        <charset val="134"/>
      </rPr>
      <t>900</t>
    </r>
    <r>
      <rPr>
        <sz val="10"/>
        <rFont val="宋体"/>
        <charset val="134"/>
      </rPr>
      <t>平方米，安砌侧石</t>
    </r>
    <r>
      <rPr>
        <sz val="10"/>
        <rFont val="Times New Roman"/>
        <charset val="134"/>
      </rPr>
      <t>900</t>
    </r>
    <r>
      <rPr>
        <sz val="10"/>
        <rFont val="宋体"/>
        <charset val="134"/>
      </rPr>
      <t>米，排水沟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米、雨水口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座，涵管</t>
    </r>
    <r>
      <rPr>
        <sz val="10"/>
        <rFont val="Times New Roman"/>
        <charset val="134"/>
      </rPr>
      <t>700</t>
    </r>
    <r>
      <rPr>
        <sz val="10"/>
        <rFont val="宋体"/>
        <charset val="134"/>
      </rPr>
      <t>米，化粪池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座，检查井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座，污水管网</t>
    </r>
    <r>
      <rPr>
        <sz val="10"/>
        <rFont val="Times New Roman"/>
        <charset val="134"/>
      </rPr>
      <t>970</t>
    </r>
    <r>
      <rPr>
        <sz val="10"/>
        <rFont val="宋体"/>
        <charset val="134"/>
      </rPr>
      <t>米等</t>
    </r>
  </si>
  <si>
    <r>
      <rPr>
        <sz val="10"/>
        <rFont val="宋体"/>
        <charset val="134"/>
      </rPr>
      <t>受益脱贫人口16人，项目使用期限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年</t>
    </r>
  </si>
  <si>
    <t>欠发达国有林场巩固提升项目</t>
  </si>
  <si>
    <t>金寨县马宗岭国有林场森林康养旅游</t>
  </si>
  <si>
    <t>马宗岭国有林场</t>
  </si>
  <si>
    <t>修建40米东高山干塘堤坝、塘埂护坡等森林康养设施建设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</si>
  <si>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1-10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</si>
  <si>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受益林场职工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人，项目使用期限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</t>
    </r>
  </si>
  <si>
    <t>打造马宗岭科普宣教及森林康养旅游基地，增加林场产业收入，带动周边乡镇第三产业发展</t>
  </si>
  <si>
    <t>金寨县九寨峰国有林场基础设施巩固提升建设</t>
  </si>
  <si>
    <t>九寨峰国有林场窝川分场</t>
  </si>
  <si>
    <t>建设生产管理用房330平方米及其配套设施等</t>
  </si>
  <si>
    <r>
      <rPr>
        <sz val="10"/>
        <rFont val="宋体"/>
        <charset val="134"/>
      </rPr>
      <t>框架结构管理用房</t>
    </r>
    <r>
      <rPr>
        <sz val="10"/>
        <rFont val="Times New Roman"/>
        <charset val="134"/>
      </rPr>
      <t>2800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平方米</t>
    </r>
  </si>
  <si>
    <r>
      <rPr>
        <sz val="10"/>
        <rFont val="宋体"/>
        <charset val="134"/>
      </rPr>
      <t>受益林场职工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人，项目使用期限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年</t>
    </r>
  </si>
  <si>
    <t>提升职工产生活条件，加强森林资源保护和发挥森林生态效益</t>
  </si>
  <si>
    <t>三</t>
  </si>
  <si>
    <t>能力提升项目</t>
  </si>
  <si>
    <t>公益岗位</t>
  </si>
  <si>
    <r>
      <rPr>
        <sz val="10"/>
        <color rgb="FFFF0000"/>
        <rFont val="宋体"/>
        <charset val="134"/>
      </rPr>
      <t>县人社局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王同明</t>
    </r>
  </si>
  <si>
    <t>脱贫户、监测户村级公益性岗位劳务就业补助</t>
  </si>
  <si>
    <t>人均每年6000元</t>
  </si>
  <si>
    <t>2023年1-12月</t>
  </si>
  <si>
    <t>受益脱贫户、监测户1万户，户均增收6000元</t>
  </si>
  <si>
    <t>拓宽就业渠道，促进脱贫劳动力就业增收，激发群众内生动力</t>
  </si>
  <si>
    <t>县人社局</t>
  </si>
  <si>
    <t>技能培训</t>
  </si>
  <si>
    <r>
      <rPr>
        <sz val="10"/>
        <rFont val="宋体"/>
        <charset val="134"/>
      </rPr>
      <t>脱贫劳动力技能脱贫培训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人</t>
    </r>
  </si>
  <si>
    <t>人均补助1000元</t>
  </si>
  <si>
    <t>受益脱贫人口2000人，户均增收1000元</t>
  </si>
  <si>
    <t>提高脱贫户劳动技能，拓宽就业渠道</t>
  </si>
  <si>
    <t>就业奖补</t>
  </si>
  <si>
    <t>跨省就业和在扶贫车间、扶贫基地、县内灵活就业、居家就业的脱贫户和监测户予以补助</t>
  </si>
  <si>
    <t>县外就业每人每年500元；县内灵活就业每人每月100元；就业帮扶车间、基地、居家就业每人每月300元</t>
  </si>
  <si>
    <t>鼓励7500名脱贫人口及监测户在县外、县内灵活就业、县内就业帮扶车间、就业帮扶基地及县内其他企业稳定就业</t>
  </si>
  <si>
    <t>支持脱贫户、监测户县内外就业，促进就业增收</t>
  </si>
  <si>
    <t>雨露计划</t>
  </si>
  <si>
    <r>
      <rPr>
        <sz val="10"/>
        <color rgb="FFFF0000"/>
        <rFont val="宋体"/>
        <charset val="134"/>
      </rPr>
      <t>县乡村振兴局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黄劲松</t>
    </r>
  </si>
  <si>
    <t>给予中职高职建档立卡脱贫户家庭学生资助</t>
  </si>
  <si>
    <t>每人每学期1500元</t>
  </si>
  <si>
    <t>2022年1-12月</t>
  </si>
  <si>
    <t>受益脱贫人口3431人，人均增收3000元</t>
  </si>
  <si>
    <t>资助脱贫学生中职高职教育，提高就业能力，增加就业收入</t>
  </si>
  <si>
    <t>县乡村振兴局</t>
  </si>
  <si>
    <t>四</t>
  </si>
  <si>
    <t>金融帮扶项目</t>
  </si>
  <si>
    <t>小额贷款贴息</t>
  </si>
  <si>
    <t>给予脱贫户、监测户贷款贴息</t>
  </si>
  <si>
    <t>贴息率4.75%</t>
  </si>
  <si>
    <t>受益脱贫户14336户</t>
  </si>
  <si>
    <t>巩固脱贫成效，促进产业发展</t>
  </si>
  <si>
    <t>五</t>
  </si>
  <si>
    <t>项目管理费</t>
  </si>
  <si>
    <r>
      <rPr>
        <sz val="10"/>
        <rFont val="宋体"/>
        <charset val="134"/>
      </rPr>
      <t>县财政局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陈贤禄</t>
    </r>
  </si>
  <si>
    <t>用于项目勘察设计、监理、审计费用</t>
  </si>
  <si>
    <t>根据项目投资补助</t>
  </si>
  <si>
    <t>受益脱贫人口20000人</t>
  </si>
  <si>
    <t>保障项目建设成效</t>
  </si>
  <si>
    <t>县财政局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</si>
</sst>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b/>
      <sz val="10"/>
      <color theme="1"/>
      <name val="Times New Roman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9"/>
      <name val="方正小标宋简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abSelected="1" workbookViewId="0">
      <selection activeCell="A2" sqref="A2:Q2"/>
    </sheetView>
  </sheetViews>
  <sheetFormatPr defaultColWidth="9" defaultRowHeight="13.5"/>
  <cols>
    <col min="1" max="1" width="7.33333333333333" style="10" customWidth="1"/>
    <col min="2" max="2" width="15.4416666666667" style="10" customWidth="1"/>
    <col min="3" max="3" width="21" style="11" customWidth="1"/>
    <col min="4" max="4" width="11.1083333333333" style="10" customWidth="1"/>
    <col min="5" max="5" width="8.96666666666667" style="10" customWidth="1"/>
    <col min="6" max="6" width="6.86666666666667" style="10" customWidth="1"/>
    <col min="7" max="7" width="6.65833333333333" style="10" customWidth="1"/>
    <col min="8" max="8" width="6.35833333333333" style="10" customWidth="1"/>
    <col min="9" max="9" width="7.58333333333333" style="10" customWidth="1"/>
    <col min="10" max="10" width="7.75833333333333" style="10" customWidth="1"/>
    <col min="11" max="11" width="23.0583333333333" style="10" customWidth="1"/>
    <col min="12" max="12" width="15.6666666666667" style="10" customWidth="1"/>
    <col min="13" max="13" width="10" style="12" customWidth="1"/>
    <col min="14" max="14" width="16.525" style="10" customWidth="1"/>
    <col min="15" max="15" width="17.2166666666667" style="10" customWidth="1"/>
    <col min="16" max="16" width="9.89166666666667" style="10" customWidth="1"/>
    <col min="17" max="17" width="6.10833333333333" style="10" customWidth="1"/>
  </cols>
  <sheetData>
    <row r="1" s="1" customFormat="1" ht="22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35"/>
      <c r="M1" s="35"/>
      <c r="N1" s="35"/>
      <c r="O1" s="35"/>
      <c r="P1" s="35"/>
      <c r="Q1" s="35"/>
      <c r="R1" s="13"/>
    </row>
    <row r="2" ht="44" customHeight="1" spans="1:1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="2" customFormat="1" ht="22" customHeight="1" spans="1:1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/>
      <c r="G3" s="15"/>
      <c r="H3" s="15"/>
      <c r="I3" s="15"/>
      <c r="J3" s="15"/>
      <c r="K3" s="15" t="s">
        <v>7</v>
      </c>
      <c r="L3" s="36" t="s">
        <v>8</v>
      </c>
      <c r="M3" s="36" t="s">
        <v>9</v>
      </c>
      <c r="N3" s="36" t="s">
        <v>10</v>
      </c>
      <c r="O3" s="36" t="s">
        <v>11</v>
      </c>
      <c r="P3" s="37" t="s">
        <v>12</v>
      </c>
      <c r="Q3" s="37" t="s">
        <v>13</v>
      </c>
      <c r="R3" s="13"/>
    </row>
    <row r="4" s="2" customFormat="1" ht="22" customHeight="1" spans="1:18">
      <c r="A4" s="15"/>
      <c r="B4" s="15"/>
      <c r="C4" s="15"/>
      <c r="D4" s="15"/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 t="s">
        <v>19</v>
      </c>
      <c r="K4" s="15"/>
      <c r="L4" s="38"/>
      <c r="M4" s="38"/>
      <c r="N4" s="38"/>
      <c r="O4" s="38"/>
      <c r="P4" s="37"/>
      <c r="Q4" s="37"/>
      <c r="R4" s="13"/>
    </row>
    <row r="5" s="3" customFormat="1" ht="30" customHeight="1" spans="1:17">
      <c r="A5" s="16"/>
      <c r="B5" s="17" t="s">
        <v>20</v>
      </c>
      <c r="C5" s="18"/>
      <c r="D5" s="16"/>
      <c r="E5" s="16">
        <f t="shared" ref="E5:J5" si="0">E6+E41+E61+E66+E68</f>
        <v>35386.2</v>
      </c>
      <c r="F5" s="16">
        <f t="shared" si="0"/>
        <v>13876</v>
      </c>
      <c r="G5" s="16">
        <f t="shared" si="0"/>
        <v>8976</v>
      </c>
      <c r="H5" s="16">
        <f t="shared" si="0"/>
        <v>3600</v>
      </c>
      <c r="I5" s="16">
        <f t="shared" si="0"/>
        <v>7695.5</v>
      </c>
      <c r="J5" s="16">
        <f t="shared" si="0"/>
        <v>1238.7</v>
      </c>
      <c r="K5" s="16"/>
      <c r="L5" s="39"/>
      <c r="M5" s="40"/>
      <c r="N5" s="39"/>
      <c r="O5" s="39"/>
      <c r="P5" s="39"/>
      <c r="Q5" s="39"/>
    </row>
    <row r="6" s="3" customFormat="1" ht="30" customHeight="1" spans="1:17">
      <c r="A6" s="17" t="s">
        <v>21</v>
      </c>
      <c r="B6" s="19" t="s">
        <v>22</v>
      </c>
      <c r="C6" s="16"/>
      <c r="D6" s="16"/>
      <c r="E6" s="16">
        <f t="shared" ref="E6:J6" si="1">E7+E24+E33+E38</f>
        <v>23730</v>
      </c>
      <c r="F6" s="16">
        <f t="shared" si="1"/>
        <v>7915</v>
      </c>
      <c r="G6" s="16">
        <f t="shared" si="1"/>
        <v>5925</v>
      </c>
      <c r="H6" s="16">
        <f t="shared" si="1"/>
        <v>1700</v>
      </c>
      <c r="I6" s="16">
        <f t="shared" si="1"/>
        <v>7010</v>
      </c>
      <c r="J6" s="16">
        <f t="shared" si="1"/>
        <v>1180</v>
      </c>
      <c r="K6" s="16"/>
      <c r="L6" s="39"/>
      <c r="M6" s="40"/>
      <c r="N6" s="39"/>
      <c r="O6" s="39"/>
      <c r="P6" s="39"/>
      <c r="Q6" s="39"/>
    </row>
    <row r="7" s="4" customFormat="1" ht="43" customHeight="1" spans="1:17">
      <c r="A7" s="17" t="s">
        <v>23</v>
      </c>
      <c r="B7" s="19" t="s">
        <v>24</v>
      </c>
      <c r="C7" s="16"/>
      <c r="D7" s="16"/>
      <c r="E7" s="16">
        <f t="shared" ref="E7:J7" si="2">SUM(E8:E23)</f>
        <v>18140</v>
      </c>
      <c r="F7" s="16">
        <f t="shared" si="2"/>
        <v>6150</v>
      </c>
      <c r="G7" s="16">
        <f t="shared" si="2"/>
        <v>5120</v>
      </c>
      <c r="H7" s="16">
        <f t="shared" si="2"/>
        <v>1000</v>
      </c>
      <c r="I7" s="16">
        <f t="shared" si="2"/>
        <v>4690</v>
      </c>
      <c r="J7" s="16">
        <f t="shared" si="2"/>
        <v>1180</v>
      </c>
      <c r="K7" s="17"/>
      <c r="L7" s="23"/>
      <c r="M7" s="23"/>
      <c r="N7" s="23"/>
      <c r="O7" s="23"/>
      <c r="P7" s="23"/>
      <c r="Q7" s="20"/>
    </row>
    <row r="8" s="4" customFormat="1" ht="39" customHeight="1" spans="1:17">
      <c r="A8" s="20">
        <v>1</v>
      </c>
      <c r="B8" s="21" t="s">
        <v>25</v>
      </c>
      <c r="C8" s="22" t="s">
        <v>26</v>
      </c>
      <c r="D8" s="23" t="s">
        <v>27</v>
      </c>
      <c r="E8" s="20">
        <f t="shared" ref="E8:E23" si="3">SUM(F8:J8)</f>
        <v>1000</v>
      </c>
      <c r="F8" s="20"/>
      <c r="G8" s="20"/>
      <c r="H8" s="20">
        <v>550</v>
      </c>
      <c r="I8" s="20">
        <v>450</v>
      </c>
      <c r="J8" s="20"/>
      <c r="K8" s="21" t="s">
        <v>28</v>
      </c>
      <c r="L8" s="23" t="s">
        <v>29</v>
      </c>
      <c r="M8" s="26" t="s">
        <v>30</v>
      </c>
      <c r="N8" s="21" t="s">
        <v>31</v>
      </c>
      <c r="O8" s="21" t="s">
        <v>32</v>
      </c>
      <c r="P8" s="23" t="s">
        <v>33</v>
      </c>
      <c r="Q8" s="20"/>
    </row>
    <row r="9" s="4" customFormat="1" ht="39" customHeight="1" spans="1:17">
      <c r="A9" s="20">
        <v>2</v>
      </c>
      <c r="B9" s="21" t="s">
        <v>34</v>
      </c>
      <c r="C9" s="22" t="s">
        <v>35</v>
      </c>
      <c r="D9" s="23" t="s">
        <v>36</v>
      </c>
      <c r="E9" s="20">
        <f t="shared" si="3"/>
        <v>600</v>
      </c>
      <c r="F9" s="20"/>
      <c r="G9" s="20"/>
      <c r="H9" s="20"/>
      <c r="I9" s="20">
        <v>600</v>
      </c>
      <c r="J9" s="20"/>
      <c r="K9" s="21" t="s">
        <v>37</v>
      </c>
      <c r="L9" s="23" t="s">
        <v>29</v>
      </c>
      <c r="M9" s="26" t="s">
        <v>38</v>
      </c>
      <c r="N9" s="21" t="s">
        <v>39</v>
      </c>
      <c r="O9" s="21" t="s">
        <v>32</v>
      </c>
      <c r="P9" s="23" t="s">
        <v>33</v>
      </c>
      <c r="Q9" s="20"/>
    </row>
    <row r="10" s="4" customFormat="1" ht="39" customHeight="1" spans="1:17">
      <c r="A10" s="20">
        <v>3</v>
      </c>
      <c r="B10" s="21" t="s">
        <v>40</v>
      </c>
      <c r="C10" s="24" t="s">
        <v>41</v>
      </c>
      <c r="D10" s="23" t="s">
        <v>42</v>
      </c>
      <c r="E10" s="20">
        <f t="shared" si="3"/>
        <v>600</v>
      </c>
      <c r="F10" s="20"/>
      <c r="G10" s="20"/>
      <c r="H10" s="20"/>
      <c r="I10" s="20">
        <v>600</v>
      </c>
      <c r="J10" s="20"/>
      <c r="K10" s="21" t="s">
        <v>43</v>
      </c>
      <c r="L10" s="23" t="s">
        <v>29</v>
      </c>
      <c r="M10" s="26" t="s">
        <v>30</v>
      </c>
      <c r="N10" s="21" t="s">
        <v>44</v>
      </c>
      <c r="O10" s="21" t="s">
        <v>32</v>
      </c>
      <c r="P10" s="23" t="s">
        <v>33</v>
      </c>
      <c r="Q10" s="20"/>
    </row>
    <row r="11" s="5" customFormat="1" ht="39" customHeight="1" spans="1:17">
      <c r="A11" s="20">
        <v>4</v>
      </c>
      <c r="B11" s="21" t="s">
        <v>45</v>
      </c>
      <c r="C11" s="25"/>
      <c r="D11" s="23" t="s">
        <v>46</v>
      </c>
      <c r="E11" s="26">
        <f t="shared" si="3"/>
        <v>240</v>
      </c>
      <c r="F11" s="26"/>
      <c r="G11" s="26"/>
      <c r="H11" s="26"/>
      <c r="I11" s="26">
        <v>240</v>
      </c>
      <c r="J11" s="26"/>
      <c r="K11" s="21" t="s">
        <v>47</v>
      </c>
      <c r="L11" s="23" t="s">
        <v>29</v>
      </c>
      <c r="M11" s="26" t="s">
        <v>38</v>
      </c>
      <c r="N11" s="21" t="s">
        <v>48</v>
      </c>
      <c r="O11" s="21" t="s">
        <v>32</v>
      </c>
      <c r="P11" s="23" t="s">
        <v>33</v>
      </c>
      <c r="Q11" s="20"/>
    </row>
    <row r="12" s="4" customFormat="1" ht="39" customHeight="1" spans="1:17">
      <c r="A12" s="20">
        <v>5</v>
      </c>
      <c r="B12" s="21" t="s">
        <v>49</v>
      </c>
      <c r="C12" s="22" t="s">
        <v>50</v>
      </c>
      <c r="D12" s="23" t="s">
        <v>27</v>
      </c>
      <c r="E12" s="20">
        <f t="shared" si="3"/>
        <v>2000</v>
      </c>
      <c r="F12" s="20"/>
      <c r="G12" s="20"/>
      <c r="H12" s="20"/>
      <c r="I12" s="20">
        <v>2000</v>
      </c>
      <c r="J12" s="20"/>
      <c r="K12" s="21" t="s">
        <v>51</v>
      </c>
      <c r="L12" s="23" t="s">
        <v>29</v>
      </c>
      <c r="M12" s="26" t="s">
        <v>30</v>
      </c>
      <c r="N12" s="21" t="s">
        <v>52</v>
      </c>
      <c r="O12" s="21" t="s">
        <v>32</v>
      </c>
      <c r="P12" s="23" t="s">
        <v>33</v>
      </c>
      <c r="Q12" s="20"/>
    </row>
    <row r="13" s="4" customFormat="1" ht="39" customHeight="1" spans="1:17">
      <c r="A13" s="20">
        <v>6</v>
      </c>
      <c r="B13" s="21" t="s">
        <v>53</v>
      </c>
      <c r="C13" s="22" t="s">
        <v>54</v>
      </c>
      <c r="D13" s="23" t="s">
        <v>55</v>
      </c>
      <c r="E13" s="20">
        <f t="shared" si="3"/>
        <v>300</v>
      </c>
      <c r="F13" s="20"/>
      <c r="G13" s="20"/>
      <c r="H13" s="20"/>
      <c r="I13" s="20">
        <v>300</v>
      </c>
      <c r="J13" s="20"/>
      <c r="K13" s="21" t="s">
        <v>56</v>
      </c>
      <c r="L13" s="23" t="s">
        <v>29</v>
      </c>
      <c r="M13" s="26" t="s">
        <v>38</v>
      </c>
      <c r="N13" s="21" t="s">
        <v>44</v>
      </c>
      <c r="O13" s="21" t="s">
        <v>32</v>
      </c>
      <c r="P13" s="23" t="s">
        <v>33</v>
      </c>
      <c r="Q13" s="20"/>
    </row>
    <row r="14" s="4" customFormat="1" ht="52" customHeight="1" spans="1:17">
      <c r="A14" s="20">
        <v>7</v>
      </c>
      <c r="B14" s="21" t="s">
        <v>57</v>
      </c>
      <c r="C14" s="22" t="s">
        <v>58</v>
      </c>
      <c r="D14" s="23" t="s">
        <v>59</v>
      </c>
      <c r="E14" s="20">
        <f t="shared" si="3"/>
        <v>500</v>
      </c>
      <c r="F14" s="20"/>
      <c r="G14" s="20"/>
      <c r="H14" s="20"/>
      <c r="I14" s="20">
        <v>500</v>
      </c>
      <c r="J14" s="20"/>
      <c r="K14" s="21" t="s">
        <v>60</v>
      </c>
      <c r="L14" s="26" t="s">
        <v>61</v>
      </c>
      <c r="M14" s="26" t="s">
        <v>30</v>
      </c>
      <c r="N14" s="21" t="s">
        <v>62</v>
      </c>
      <c r="O14" s="21" t="s">
        <v>63</v>
      </c>
      <c r="P14" s="23" t="s">
        <v>33</v>
      </c>
      <c r="Q14" s="20"/>
    </row>
    <row r="15" s="4" customFormat="1" ht="54" customHeight="1" spans="1:17">
      <c r="A15" s="20">
        <v>8</v>
      </c>
      <c r="B15" s="21" t="s">
        <v>64</v>
      </c>
      <c r="C15" s="24" t="s">
        <v>65</v>
      </c>
      <c r="D15" s="23" t="s">
        <v>59</v>
      </c>
      <c r="E15" s="20">
        <f t="shared" si="3"/>
        <v>4000</v>
      </c>
      <c r="F15" s="20"/>
      <c r="G15" s="20">
        <v>3550</v>
      </c>
      <c r="H15" s="20">
        <v>450</v>
      </c>
      <c r="I15" s="20"/>
      <c r="J15" s="20"/>
      <c r="K15" s="21" t="s">
        <v>66</v>
      </c>
      <c r="L15" s="23" t="s">
        <v>67</v>
      </c>
      <c r="M15" s="26" t="s">
        <v>30</v>
      </c>
      <c r="N15" s="21" t="s">
        <v>68</v>
      </c>
      <c r="O15" s="21" t="s">
        <v>69</v>
      </c>
      <c r="P15" s="23" t="s">
        <v>33</v>
      </c>
      <c r="Q15" s="20"/>
    </row>
    <row r="16" s="4" customFormat="1" ht="92" customHeight="1" spans="1:17">
      <c r="A16" s="20">
        <v>9</v>
      </c>
      <c r="B16" s="21" t="s">
        <v>70</v>
      </c>
      <c r="C16" s="27"/>
      <c r="D16" s="23" t="s">
        <v>59</v>
      </c>
      <c r="E16" s="20">
        <f t="shared" si="3"/>
        <v>300</v>
      </c>
      <c r="F16" s="20"/>
      <c r="G16" s="20">
        <v>300</v>
      </c>
      <c r="H16" s="20"/>
      <c r="I16" s="20"/>
      <c r="J16" s="20"/>
      <c r="K16" s="21" t="s">
        <v>71</v>
      </c>
      <c r="L16" s="23" t="s">
        <v>72</v>
      </c>
      <c r="M16" s="26" t="s">
        <v>30</v>
      </c>
      <c r="N16" s="21" t="s">
        <v>73</v>
      </c>
      <c r="O16" s="21" t="s">
        <v>74</v>
      </c>
      <c r="P16" s="23" t="s">
        <v>33</v>
      </c>
      <c r="Q16" s="20"/>
    </row>
    <row r="17" s="4" customFormat="1" ht="58" customHeight="1" spans="1:17">
      <c r="A17" s="20">
        <v>10</v>
      </c>
      <c r="B17" s="21" t="s">
        <v>75</v>
      </c>
      <c r="C17" s="28"/>
      <c r="D17" s="23" t="s">
        <v>59</v>
      </c>
      <c r="E17" s="20">
        <f t="shared" si="3"/>
        <v>1180</v>
      </c>
      <c r="F17" s="20"/>
      <c r="G17" s="20"/>
      <c r="H17" s="20"/>
      <c r="I17" s="20"/>
      <c r="J17" s="20">
        <v>1180</v>
      </c>
      <c r="K17" s="21" t="s">
        <v>76</v>
      </c>
      <c r="L17" s="23" t="s">
        <v>77</v>
      </c>
      <c r="M17" s="26" t="s">
        <v>78</v>
      </c>
      <c r="N17" s="21" t="s">
        <v>79</v>
      </c>
      <c r="O17" s="21" t="s">
        <v>80</v>
      </c>
      <c r="P17" s="23" t="s">
        <v>33</v>
      </c>
      <c r="Q17" s="20"/>
    </row>
    <row r="18" s="6" customFormat="1" ht="35" customHeight="1" spans="1:17">
      <c r="A18" s="20">
        <v>11</v>
      </c>
      <c r="B18" s="21" t="s">
        <v>81</v>
      </c>
      <c r="C18" s="24" t="s">
        <v>65</v>
      </c>
      <c r="D18" s="23" t="s">
        <v>59</v>
      </c>
      <c r="E18" s="20">
        <f t="shared" si="3"/>
        <v>100</v>
      </c>
      <c r="F18" s="26"/>
      <c r="G18" s="26">
        <v>100</v>
      </c>
      <c r="H18" s="26"/>
      <c r="I18" s="26"/>
      <c r="J18" s="26"/>
      <c r="K18" s="21" t="s">
        <v>82</v>
      </c>
      <c r="L18" s="26" t="s">
        <v>83</v>
      </c>
      <c r="M18" s="26" t="s">
        <v>30</v>
      </c>
      <c r="N18" s="21" t="s">
        <v>84</v>
      </c>
      <c r="O18" s="21" t="s">
        <v>85</v>
      </c>
      <c r="P18" s="23" t="s">
        <v>33</v>
      </c>
      <c r="Q18" s="26"/>
    </row>
    <row r="19" s="6" customFormat="1" ht="35" customHeight="1" spans="1:17">
      <c r="A19" s="20">
        <v>12</v>
      </c>
      <c r="B19" s="21" t="s">
        <v>86</v>
      </c>
      <c r="C19" s="27"/>
      <c r="D19" s="23" t="s">
        <v>59</v>
      </c>
      <c r="E19" s="20">
        <f t="shared" si="3"/>
        <v>4000</v>
      </c>
      <c r="F19" s="26">
        <v>4000</v>
      </c>
      <c r="G19" s="26"/>
      <c r="H19" s="26"/>
      <c r="I19" s="26"/>
      <c r="J19" s="26"/>
      <c r="K19" s="21" t="s">
        <v>87</v>
      </c>
      <c r="L19" s="23" t="s">
        <v>88</v>
      </c>
      <c r="M19" s="26" t="s">
        <v>38</v>
      </c>
      <c r="N19" s="21" t="s">
        <v>89</v>
      </c>
      <c r="O19" s="21" t="s">
        <v>90</v>
      </c>
      <c r="P19" s="23" t="s">
        <v>33</v>
      </c>
      <c r="Q19" s="26"/>
    </row>
    <row r="20" s="6" customFormat="1" ht="63" customHeight="1" spans="1:17">
      <c r="A20" s="20">
        <v>13</v>
      </c>
      <c r="B20" s="21" t="s">
        <v>91</v>
      </c>
      <c r="C20" s="28"/>
      <c r="D20" s="26" t="s">
        <v>92</v>
      </c>
      <c r="E20" s="20">
        <f t="shared" si="3"/>
        <v>900</v>
      </c>
      <c r="F20" s="20">
        <v>900</v>
      </c>
      <c r="G20" s="26"/>
      <c r="H20" s="26"/>
      <c r="I20" s="26"/>
      <c r="J20" s="26"/>
      <c r="K20" s="21" t="s">
        <v>93</v>
      </c>
      <c r="L20" s="23" t="s">
        <v>94</v>
      </c>
      <c r="M20" s="26" t="s">
        <v>30</v>
      </c>
      <c r="N20" s="21" t="s">
        <v>95</v>
      </c>
      <c r="O20" s="21" t="s">
        <v>96</v>
      </c>
      <c r="P20" s="23" t="s">
        <v>33</v>
      </c>
      <c r="Q20" s="26"/>
    </row>
    <row r="21" s="6" customFormat="1" ht="45" customHeight="1" spans="1:17">
      <c r="A21" s="20">
        <v>14</v>
      </c>
      <c r="B21" s="21" t="s">
        <v>97</v>
      </c>
      <c r="C21" s="22" t="s">
        <v>98</v>
      </c>
      <c r="D21" s="23" t="s">
        <v>99</v>
      </c>
      <c r="E21" s="20">
        <f t="shared" si="3"/>
        <v>200</v>
      </c>
      <c r="F21" s="26">
        <v>200</v>
      </c>
      <c r="G21" s="26"/>
      <c r="H21" s="26"/>
      <c r="I21" s="26"/>
      <c r="J21" s="26"/>
      <c r="K21" s="21" t="s">
        <v>100</v>
      </c>
      <c r="L21" s="23" t="s">
        <v>101</v>
      </c>
      <c r="M21" s="26" t="s">
        <v>78</v>
      </c>
      <c r="N21" s="21" t="s">
        <v>102</v>
      </c>
      <c r="O21" s="21" t="s">
        <v>103</v>
      </c>
      <c r="P21" s="23" t="s">
        <v>33</v>
      </c>
      <c r="Q21" s="26"/>
    </row>
    <row r="22" s="4" customFormat="1" ht="51" customHeight="1" spans="1:17">
      <c r="A22" s="20">
        <v>15</v>
      </c>
      <c r="B22" s="21" t="s">
        <v>104</v>
      </c>
      <c r="C22" s="22" t="s">
        <v>105</v>
      </c>
      <c r="D22" s="23" t="s">
        <v>106</v>
      </c>
      <c r="E22" s="20">
        <f t="shared" si="3"/>
        <v>600</v>
      </c>
      <c r="F22" s="20">
        <v>600</v>
      </c>
      <c r="G22" s="20"/>
      <c r="H22" s="20"/>
      <c r="I22" s="20"/>
      <c r="J22" s="20"/>
      <c r="K22" s="21" t="s">
        <v>107</v>
      </c>
      <c r="L22" s="26" t="s">
        <v>108</v>
      </c>
      <c r="M22" s="26" t="s">
        <v>30</v>
      </c>
      <c r="N22" s="21" t="s">
        <v>109</v>
      </c>
      <c r="O22" s="21" t="s">
        <v>110</v>
      </c>
      <c r="P22" s="23" t="s">
        <v>33</v>
      </c>
      <c r="Q22" s="20"/>
    </row>
    <row r="23" s="6" customFormat="1" ht="68" customHeight="1" spans="1:17">
      <c r="A23" s="20">
        <v>16</v>
      </c>
      <c r="B23" s="21" t="s">
        <v>111</v>
      </c>
      <c r="C23" s="22" t="s">
        <v>112</v>
      </c>
      <c r="D23" s="23" t="s">
        <v>59</v>
      </c>
      <c r="E23" s="20">
        <f t="shared" si="3"/>
        <v>1620</v>
      </c>
      <c r="F23" s="26">
        <v>450</v>
      </c>
      <c r="G23" s="26">
        <v>1170</v>
      </c>
      <c r="H23" s="26"/>
      <c r="I23" s="26"/>
      <c r="J23" s="26"/>
      <c r="K23" s="21" t="s">
        <v>113</v>
      </c>
      <c r="L23" s="23" t="s">
        <v>101</v>
      </c>
      <c r="M23" s="26" t="s">
        <v>30</v>
      </c>
      <c r="N23" s="21" t="s">
        <v>114</v>
      </c>
      <c r="O23" s="21" t="s">
        <v>115</v>
      </c>
      <c r="P23" s="23" t="s">
        <v>33</v>
      </c>
      <c r="Q23" s="26"/>
    </row>
    <row r="24" s="4" customFormat="1" ht="29" customHeight="1" spans="1:17">
      <c r="A24" s="17" t="s">
        <v>116</v>
      </c>
      <c r="B24" s="19" t="s">
        <v>117</v>
      </c>
      <c r="C24" s="16"/>
      <c r="D24" s="16"/>
      <c r="E24" s="16">
        <f t="shared" ref="E24:J24" si="4">SUM(E25:E32)</f>
        <v>3965</v>
      </c>
      <c r="F24" s="16">
        <f t="shared" si="4"/>
        <v>1290</v>
      </c>
      <c r="G24" s="16">
        <f t="shared" si="4"/>
        <v>705</v>
      </c>
      <c r="H24" s="16">
        <f t="shared" si="4"/>
        <v>700</v>
      </c>
      <c r="I24" s="16">
        <f t="shared" si="4"/>
        <v>1270</v>
      </c>
      <c r="J24" s="16">
        <f t="shared" si="4"/>
        <v>0</v>
      </c>
      <c r="K24" s="16"/>
      <c r="L24" s="20"/>
      <c r="M24" s="26"/>
      <c r="N24" s="20"/>
      <c r="O24" s="20"/>
      <c r="P24" s="20"/>
      <c r="Q24" s="20"/>
    </row>
    <row r="25" s="6" customFormat="1" ht="37" customHeight="1" spans="1:17">
      <c r="A25" s="26">
        <v>17</v>
      </c>
      <c r="B25" s="21" t="s">
        <v>118</v>
      </c>
      <c r="C25" s="24" t="s">
        <v>119</v>
      </c>
      <c r="D25" s="23" t="s">
        <v>120</v>
      </c>
      <c r="E25" s="26">
        <f t="shared" ref="E25:E32" si="5">SUM(F25:J25)</f>
        <v>200</v>
      </c>
      <c r="F25" s="26"/>
      <c r="G25" s="26"/>
      <c r="H25" s="26">
        <v>200</v>
      </c>
      <c r="I25" s="26"/>
      <c r="J25" s="26"/>
      <c r="K25" s="21" t="s">
        <v>121</v>
      </c>
      <c r="L25" s="26" t="s">
        <v>122</v>
      </c>
      <c r="M25" s="23" t="s">
        <v>123</v>
      </c>
      <c r="N25" s="21" t="s">
        <v>124</v>
      </c>
      <c r="O25" s="21" t="s">
        <v>125</v>
      </c>
      <c r="P25" s="23" t="s">
        <v>126</v>
      </c>
      <c r="Q25" s="26"/>
    </row>
    <row r="26" s="6" customFormat="1" ht="43" customHeight="1" spans="1:17">
      <c r="A26" s="26">
        <v>18</v>
      </c>
      <c r="B26" s="21" t="s">
        <v>127</v>
      </c>
      <c r="C26" s="29"/>
      <c r="D26" s="26" t="s">
        <v>128</v>
      </c>
      <c r="E26" s="26">
        <f t="shared" si="5"/>
        <v>800</v>
      </c>
      <c r="F26" s="26">
        <v>800</v>
      </c>
      <c r="G26" s="26"/>
      <c r="H26" s="26"/>
      <c r="I26" s="26"/>
      <c r="J26" s="26"/>
      <c r="K26" s="21" t="s">
        <v>129</v>
      </c>
      <c r="L26" s="41" t="s">
        <v>130</v>
      </c>
      <c r="M26" s="41" t="s">
        <v>131</v>
      </c>
      <c r="N26" s="21" t="s">
        <v>132</v>
      </c>
      <c r="O26" s="21" t="s">
        <v>133</v>
      </c>
      <c r="P26" s="23" t="s">
        <v>126</v>
      </c>
      <c r="Q26" s="26"/>
    </row>
    <row r="27" s="6" customFormat="1" ht="43" customHeight="1" spans="1:17">
      <c r="A27" s="26">
        <v>19</v>
      </c>
      <c r="B27" s="21" t="s">
        <v>134</v>
      </c>
      <c r="C27" s="29"/>
      <c r="D27" s="26" t="s">
        <v>135</v>
      </c>
      <c r="E27" s="26">
        <f t="shared" si="5"/>
        <v>675</v>
      </c>
      <c r="F27" s="26">
        <v>90</v>
      </c>
      <c r="G27" s="26">
        <v>585</v>
      </c>
      <c r="H27" s="26"/>
      <c r="I27" s="26"/>
      <c r="J27" s="26"/>
      <c r="K27" s="21" t="s">
        <v>136</v>
      </c>
      <c r="L27" s="26" t="s">
        <v>137</v>
      </c>
      <c r="M27" s="41" t="s">
        <v>131</v>
      </c>
      <c r="N27" s="21" t="s">
        <v>138</v>
      </c>
      <c r="O27" s="21" t="s">
        <v>139</v>
      </c>
      <c r="P27" s="23" t="s">
        <v>126</v>
      </c>
      <c r="Q27" s="26"/>
    </row>
    <row r="28" s="6" customFormat="1" ht="57" customHeight="1" spans="1:17">
      <c r="A28" s="26">
        <v>20</v>
      </c>
      <c r="B28" s="21" t="s">
        <v>140</v>
      </c>
      <c r="C28" s="25"/>
      <c r="D28" s="23" t="s">
        <v>120</v>
      </c>
      <c r="E28" s="26">
        <f t="shared" si="5"/>
        <v>500</v>
      </c>
      <c r="F28" s="26"/>
      <c r="G28" s="26"/>
      <c r="H28" s="26">
        <v>500</v>
      </c>
      <c r="I28" s="26"/>
      <c r="J28" s="26"/>
      <c r="K28" s="21" t="s">
        <v>141</v>
      </c>
      <c r="L28" s="26" t="s">
        <v>142</v>
      </c>
      <c r="M28" s="26" t="s">
        <v>143</v>
      </c>
      <c r="N28" s="21" t="s">
        <v>138</v>
      </c>
      <c r="O28" s="21" t="s">
        <v>144</v>
      </c>
      <c r="P28" s="23" t="s">
        <v>126</v>
      </c>
      <c r="Q28" s="26"/>
    </row>
    <row r="29" s="6" customFormat="1" ht="39" customHeight="1" spans="1:17">
      <c r="A29" s="26">
        <v>21</v>
      </c>
      <c r="B29" s="21" t="s">
        <v>145</v>
      </c>
      <c r="C29" s="24" t="s">
        <v>146</v>
      </c>
      <c r="D29" s="23" t="s">
        <v>147</v>
      </c>
      <c r="E29" s="26">
        <f t="shared" si="5"/>
        <v>400</v>
      </c>
      <c r="F29" s="26">
        <v>400</v>
      </c>
      <c r="G29" s="26"/>
      <c r="H29" s="26"/>
      <c r="I29" s="26"/>
      <c r="J29" s="26"/>
      <c r="K29" s="21" t="s">
        <v>148</v>
      </c>
      <c r="L29" s="41" t="s">
        <v>149</v>
      </c>
      <c r="M29" s="41" t="s">
        <v>131</v>
      </c>
      <c r="N29" s="21" t="s">
        <v>150</v>
      </c>
      <c r="O29" s="21" t="s">
        <v>151</v>
      </c>
      <c r="P29" s="23" t="s">
        <v>126</v>
      </c>
      <c r="Q29" s="26"/>
    </row>
    <row r="30" s="6" customFormat="1" ht="39" customHeight="1" spans="1:17">
      <c r="A30" s="26">
        <v>22</v>
      </c>
      <c r="B30" s="21" t="s">
        <v>152</v>
      </c>
      <c r="C30" s="25"/>
      <c r="D30" s="23" t="s">
        <v>153</v>
      </c>
      <c r="E30" s="26">
        <f t="shared" si="5"/>
        <v>120</v>
      </c>
      <c r="F30" s="26"/>
      <c r="G30" s="26">
        <v>120</v>
      </c>
      <c r="H30" s="26"/>
      <c r="I30" s="26"/>
      <c r="J30" s="26"/>
      <c r="K30" s="21" t="s">
        <v>154</v>
      </c>
      <c r="L30" s="41" t="s">
        <v>155</v>
      </c>
      <c r="M30" s="41" t="s">
        <v>131</v>
      </c>
      <c r="N30" s="21" t="s">
        <v>156</v>
      </c>
      <c r="O30" s="21" t="s">
        <v>151</v>
      </c>
      <c r="P30" s="23" t="s">
        <v>126</v>
      </c>
      <c r="Q30" s="26"/>
    </row>
    <row r="31" s="6" customFormat="1" ht="54" customHeight="1" spans="1:17">
      <c r="A31" s="26">
        <v>23</v>
      </c>
      <c r="B31" s="21" t="s">
        <v>157</v>
      </c>
      <c r="C31" s="28" t="s">
        <v>158</v>
      </c>
      <c r="D31" s="23" t="s">
        <v>159</v>
      </c>
      <c r="E31" s="26">
        <f t="shared" si="5"/>
        <v>270</v>
      </c>
      <c r="F31" s="26"/>
      <c r="G31" s="26"/>
      <c r="H31" s="26"/>
      <c r="I31" s="26">
        <v>270</v>
      </c>
      <c r="J31" s="26"/>
      <c r="K31" s="21" t="s">
        <v>160</v>
      </c>
      <c r="L31" s="23" t="s">
        <v>161</v>
      </c>
      <c r="M31" s="23" t="s">
        <v>131</v>
      </c>
      <c r="N31" s="21" t="s">
        <v>162</v>
      </c>
      <c r="O31" s="21" t="s">
        <v>163</v>
      </c>
      <c r="P31" s="23" t="s">
        <v>126</v>
      </c>
      <c r="Q31" s="26"/>
    </row>
    <row r="32" s="6" customFormat="1" ht="47" customHeight="1" spans="1:17">
      <c r="A32" s="26">
        <v>24</v>
      </c>
      <c r="B32" s="21" t="s">
        <v>164</v>
      </c>
      <c r="C32" s="30" t="s">
        <v>165</v>
      </c>
      <c r="D32" s="23" t="s">
        <v>27</v>
      </c>
      <c r="E32" s="26">
        <f t="shared" si="5"/>
        <v>1000</v>
      </c>
      <c r="F32" s="26"/>
      <c r="G32" s="26"/>
      <c r="H32" s="26"/>
      <c r="I32" s="26">
        <v>1000</v>
      </c>
      <c r="J32" s="26"/>
      <c r="K32" s="21" t="s">
        <v>166</v>
      </c>
      <c r="L32" s="23" t="s">
        <v>167</v>
      </c>
      <c r="M32" s="23" t="s">
        <v>131</v>
      </c>
      <c r="N32" s="21" t="s">
        <v>138</v>
      </c>
      <c r="O32" s="21" t="s">
        <v>168</v>
      </c>
      <c r="P32" s="23" t="s">
        <v>126</v>
      </c>
      <c r="Q32" s="26"/>
    </row>
    <row r="33" s="4" customFormat="1" ht="33" customHeight="1" spans="1:17">
      <c r="A33" s="17" t="s">
        <v>169</v>
      </c>
      <c r="B33" s="19" t="s">
        <v>170</v>
      </c>
      <c r="C33" s="16"/>
      <c r="D33" s="16"/>
      <c r="E33" s="16">
        <f t="shared" ref="E33:J33" si="6">SUM(E34:E37)</f>
        <v>1450</v>
      </c>
      <c r="F33" s="16">
        <f t="shared" si="6"/>
        <v>400</v>
      </c>
      <c r="G33" s="16">
        <f t="shared" si="6"/>
        <v>0</v>
      </c>
      <c r="H33" s="16">
        <f t="shared" si="6"/>
        <v>0</v>
      </c>
      <c r="I33" s="16">
        <f t="shared" si="6"/>
        <v>1050</v>
      </c>
      <c r="J33" s="16">
        <f t="shared" si="6"/>
        <v>0</v>
      </c>
      <c r="K33" s="16"/>
      <c r="L33" s="20"/>
      <c r="M33" s="26"/>
      <c r="N33" s="20"/>
      <c r="O33" s="20"/>
      <c r="P33" s="20"/>
      <c r="Q33" s="20"/>
    </row>
    <row r="34" s="6" customFormat="1" ht="43" customHeight="1" spans="1:17">
      <c r="A34" s="26">
        <v>25</v>
      </c>
      <c r="B34" s="21" t="s">
        <v>171</v>
      </c>
      <c r="C34" s="22" t="s">
        <v>172</v>
      </c>
      <c r="D34" s="23" t="s">
        <v>173</v>
      </c>
      <c r="E34" s="26">
        <f t="shared" ref="E34:E37" si="7">SUM(F34:J34)</f>
        <v>400</v>
      </c>
      <c r="F34" s="26"/>
      <c r="G34" s="26"/>
      <c r="H34" s="26"/>
      <c r="I34" s="26">
        <v>400</v>
      </c>
      <c r="J34" s="26"/>
      <c r="K34" s="21" t="s">
        <v>174</v>
      </c>
      <c r="L34" s="23" t="s">
        <v>29</v>
      </c>
      <c r="M34" s="26" t="s">
        <v>30</v>
      </c>
      <c r="N34" s="21" t="s">
        <v>175</v>
      </c>
      <c r="O34" s="21" t="s">
        <v>176</v>
      </c>
      <c r="P34" s="23" t="s">
        <v>177</v>
      </c>
      <c r="Q34" s="26"/>
    </row>
    <row r="35" s="6" customFormat="1" ht="43" customHeight="1" spans="1:17">
      <c r="A35" s="26">
        <v>26</v>
      </c>
      <c r="B35" s="21" t="s">
        <v>178</v>
      </c>
      <c r="C35" s="23" t="s">
        <v>179</v>
      </c>
      <c r="D35" s="23" t="s">
        <v>180</v>
      </c>
      <c r="E35" s="26">
        <f t="shared" si="7"/>
        <v>350</v>
      </c>
      <c r="F35" s="26"/>
      <c r="G35" s="26"/>
      <c r="H35" s="26"/>
      <c r="I35" s="26">
        <v>350</v>
      </c>
      <c r="J35" s="26"/>
      <c r="K35" s="21" t="s">
        <v>181</v>
      </c>
      <c r="L35" s="23" t="s">
        <v>182</v>
      </c>
      <c r="M35" s="26" t="s">
        <v>30</v>
      </c>
      <c r="N35" s="21" t="s">
        <v>183</v>
      </c>
      <c r="O35" s="21" t="s">
        <v>176</v>
      </c>
      <c r="P35" s="23" t="s">
        <v>177</v>
      </c>
      <c r="Q35" s="26"/>
    </row>
    <row r="36" s="6" customFormat="1" ht="43" customHeight="1" spans="1:17">
      <c r="A36" s="26">
        <v>27</v>
      </c>
      <c r="B36" s="21" t="s">
        <v>184</v>
      </c>
      <c r="C36" s="23" t="s">
        <v>185</v>
      </c>
      <c r="D36" s="23" t="s">
        <v>186</v>
      </c>
      <c r="E36" s="26">
        <f t="shared" si="7"/>
        <v>300</v>
      </c>
      <c r="F36" s="26"/>
      <c r="G36" s="26"/>
      <c r="H36" s="26"/>
      <c r="I36" s="26">
        <v>300</v>
      </c>
      <c r="J36" s="26"/>
      <c r="K36" s="21" t="s">
        <v>187</v>
      </c>
      <c r="L36" s="23" t="s">
        <v>29</v>
      </c>
      <c r="M36" s="26" t="s">
        <v>30</v>
      </c>
      <c r="N36" s="21" t="s">
        <v>188</v>
      </c>
      <c r="O36" s="21" t="s">
        <v>176</v>
      </c>
      <c r="P36" s="23" t="s">
        <v>177</v>
      </c>
      <c r="Q36" s="26"/>
    </row>
    <row r="37" s="6" customFormat="1" ht="48" customHeight="1" spans="1:17">
      <c r="A37" s="26">
        <v>28</v>
      </c>
      <c r="B37" s="21" t="s">
        <v>189</v>
      </c>
      <c r="C37" s="22" t="s">
        <v>190</v>
      </c>
      <c r="D37" s="23" t="s">
        <v>191</v>
      </c>
      <c r="E37" s="26">
        <f t="shared" si="7"/>
        <v>400</v>
      </c>
      <c r="F37" s="26">
        <v>400</v>
      </c>
      <c r="G37" s="26"/>
      <c r="H37" s="26"/>
      <c r="I37" s="26"/>
      <c r="J37" s="26"/>
      <c r="K37" s="21" t="s">
        <v>192</v>
      </c>
      <c r="L37" s="23" t="s">
        <v>193</v>
      </c>
      <c r="M37" s="26" t="s">
        <v>194</v>
      </c>
      <c r="N37" s="21" t="s">
        <v>195</v>
      </c>
      <c r="O37" s="21" t="s">
        <v>176</v>
      </c>
      <c r="P37" s="23" t="s">
        <v>177</v>
      </c>
      <c r="Q37" s="26"/>
    </row>
    <row r="38" s="4" customFormat="1" ht="33" customHeight="1" spans="1:17">
      <c r="A38" s="17" t="s">
        <v>196</v>
      </c>
      <c r="B38" s="19" t="s">
        <v>197</v>
      </c>
      <c r="C38" s="16"/>
      <c r="D38" s="16"/>
      <c r="E38" s="16">
        <f t="shared" ref="E38:J38" si="8">SUM(E39:E40)</f>
        <v>175</v>
      </c>
      <c r="F38" s="16">
        <f t="shared" si="8"/>
        <v>75</v>
      </c>
      <c r="G38" s="16">
        <f t="shared" si="8"/>
        <v>100</v>
      </c>
      <c r="H38" s="16">
        <f t="shared" si="8"/>
        <v>0</v>
      </c>
      <c r="I38" s="16">
        <f t="shared" si="8"/>
        <v>0</v>
      </c>
      <c r="J38" s="16">
        <f t="shared" si="8"/>
        <v>0</v>
      </c>
      <c r="K38" s="16"/>
      <c r="L38" s="20"/>
      <c r="M38" s="26"/>
      <c r="N38" s="20"/>
      <c r="O38" s="20"/>
      <c r="P38" s="23"/>
      <c r="Q38" s="20"/>
    </row>
    <row r="39" s="6" customFormat="1" ht="41" customHeight="1" spans="1:17">
      <c r="A39" s="26">
        <v>29</v>
      </c>
      <c r="B39" s="21" t="s">
        <v>198</v>
      </c>
      <c r="C39" s="22" t="s">
        <v>199</v>
      </c>
      <c r="D39" s="23" t="s">
        <v>200</v>
      </c>
      <c r="E39" s="26">
        <f>SUM(F39:J39)</f>
        <v>100</v>
      </c>
      <c r="F39" s="26"/>
      <c r="G39" s="26">
        <v>100</v>
      </c>
      <c r="H39" s="26"/>
      <c r="I39" s="26"/>
      <c r="J39" s="26"/>
      <c r="K39" s="21" t="s">
        <v>201</v>
      </c>
      <c r="L39" s="42" t="s">
        <v>202</v>
      </c>
      <c r="M39" s="23" t="s">
        <v>123</v>
      </c>
      <c r="N39" s="21" t="s">
        <v>203</v>
      </c>
      <c r="O39" s="21" t="s">
        <v>204</v>
      </c>
      <c r="P39" s="23" t="s">
        <v>205</v>
      </c>
      <c r="Q39" s="26"/>
    </row>
    <row r="40" s="6" customFormat="1" ht="41" customHeight="1" spans="1:17">
      <c r="A40" s="26">
        <v>30</v>
      </c>
      <c r="B40" s="21" t="s">
        <v>206</v>
      </c>
      <c r="C40" s="22" t="s">
        <v>207</v>
      </c>
      <c r="D40" s="23" t="s">
        <v>208</v>
      </c>
      <c r="E40" s="26">
        <f>SUM(F40:J40)</f>
        <v>75</v>
      </c>
      <c r="F40" s="26">
        <v>75</v>
      </c>
      <c r="G40" s="26"/>
      <c r="H40" s="26"/>
      <c r="I40" s="26"/>
      <c r="J40" s="26"/>
      <c r="K40" s="21" t="s">
        <v>209</v>
      </c>
      <c r="L40" s="42" t="s">
        <v>210</v>
      </c>
      <c r="M40" s="23" t="s">
        <v>123</v>
      </c>
      <c r="N40" s="21" t="s">
        <v>211</v>
      </c>
      <c r="O40" s="21" t="s">
        <v>212</v>
      </c>
      <c r="P40" s="23" t="s">
        <v>205</v>
      </c>
      <c r="Q40" s="26"/>
    </row>
    <row r="41" s="4" customFormat="1" ht="33" customHeight="1" spans="1:17">
      <c r="A41" s="17" t="s">
        <v>213</v>
      </c>
      <c r="B41" s="19" t="s">
        <v>214</v>
      </c>
      <c r="C41" s="16"/>
      <c r="D41" s="16"/>
      <c r="E41" s="16">
        <f t="shared" ref="E41:J41" si="9">E42+E50+E54+E58</f>
        <v>4569</v>
      </c>
      <c r="F41" s="16">
        <f t="shared" si="9"/>
        <v>842</v>
      </c>
      <c r="G41" s="16">
        <f t="shared" si="9"/>
        <v>2517</v>
      </c>
      <c r="H41" s="16">
        <f t="shared" si="9"/>
        <v>909</v>
      </c>
      <c r="I41" s="16">
        <f t="shared" si="9"/>
        <v>301</v>
      </c>
      <c r="J41" s="16">
        <f t="shared" si="9"/>
        <v>0</v>
      </c>
      <c r="K41" s="16"/>
      <c r="L41" s="20"/>
      <c r="M41" s="26"/>
      <c r="N41" s="20"/>
      <c r="O41" s="20"/>
      <c r="P41" s="20"/>
      <c r="Q41" s="20"/>
    </row>
    <row r="42" s="4" customFormat="1" ht="34" customHeight="1" spans="1:17">
      <c r="A42" s="17" t="s">
        <v>23</v>
      </c>
      <c r="B42" s="19" t="s">
        <v>215</v>
      </c>
      <c r="C42" s="16"/>
      <c r="D42" s="16"/>
      <c r="E42" s="16">
        <f t="shared" ref="E42:J42" si="10">SUM(E43:E49)</f>
        <v>3303</v>
      </c>
      <c r="F42" s="16">
        <f t="shared" si="10"/>
        <v>280</v>
      </c>
      <c r="G42" s="16">
        <f t="shared" si="10"/>
        <v>2418</v>
      </c>
      <c r="H42" s="16">
        <f t="shared" si="10"/>
        <v>399</v>
      </c>
      <c r="I42" s="16">
        <f t="shared" si="10"/>
        <v>206</v>
      </c>
      <c r="J42" s="16">
        <f t="shared" si="10"/>
        <v>0</v>
      </c>
      <c r="K42" s="16"/>
      <c r="L42" s="20"/>
      <c r="M42" s="26"/>
      <c r="N42" s="20"/>
      <c r="O42" s="20"/>
      <c r="P42" s="20"/>
      <c r="Q42" s="20"/>
    </row>
    <row r="43" s="7" customFormat="1" ht="44" customHeight="1" spans="1:17">
      <c r="A43" s="26">
        <v>31</v>
      </c>
      <c r="B43" s="31" t="s">
        <v>216</v>
      </c>
      <c r="C43" s="22" t="s">
        <v>217</v>
      </c>
      <c r="D43" s="23" t="s">
        <v>120</v>
      </c>
      <c r="E43" s="26">
        <f t="shared" ref="E43:E49" si="11">SUM(F43:J43)</f>
        <v>1700</v>
      </c>
      <c r="F43" s="26"/>
      <c r="G43" s="26">
        <v>1700</v>
      </c>
      <c r="H43" s="26"/>
      <c r="I43" s="26"/>
      <c r="J43" s="26"/>
      <c r="K43" s="21" t="s">
        <v>218</v>
      </c>
      <c r="L43" s="26" t="s">
        <v>219</v>
      </c>
      <c r="M43" s="23" t="s">
        <v>123</v>
      </c>
      <c r="N43" s="21" t="s">
        <v>220</v>
      </c>
      <c r="O43" s="21" t="s">
        <v>221</v>
      </c>
      <c r="P43" s="23" t="s">
        <v>222</v>
      </c>
      <c r="Q43" s="26"/>
    </row>
    <row r="44" s="7" customFormat="1" ht="95" customHeight="1" spans="1:17">
      <c r="A44" s="26">
        <v>32</v>
      </c>
      <c r="B44" s="21" t="s">
        <v>223</v>
      </c>
      <c r="C44" s="22" t="s">
        <v>199</v>
      </c>
      <c r="D44" s="23" t="s">
        <v>224</v>
      </c>
      <c r="E44" s="26">
        <f t="shared" si="11"/>
        <v>605</v>
      </c>
      <c r="F44" s="26"/>
      <c r="G44" s="26"/>
      <c r="H44" s="26">
        <v>399</v>
      </c>
      <c r="I44" s="26">
        <v>206</v>
      </c>
      <c r="J44" s="26"/>
      <c r="K44" s="21" t="s">
        <v>225</v>
      </c>
      <c r="L44" s="23" t="s">
        <v>226</v>
      </c>
      <c r="M44" s="23" t="s">
        <v>123</v>
      </c>
      <c r="N44" s="21" t="s">
        <v>227</v>
      </c>
      <c r="O44" s="21" t="s">
        <v>221</v>
      </c>
      <c r="P44" s="23" t="s">
        <v>222</v>
      </c>
      <c r="Q44" s="26"/>
    </row>
    <row r="45" s="7" customFormat="1" ht="45" customHeight="1" spans="1:17">
      <c r="A45" s="26">
        <v>33</v>
      </c>
      <c r="B45" s="21" t="s">
        <v>228</v>
      </c>
      <c r="C45" s="24" t="s">
        <v>98</v>
      </c>
      <c r="D45" s="23" t="s">
        <v>229</v>
      </c>
      <c r="E45" s="26">
        <f t="shared" si="11"/>
        <v>456</v>
      </c>
      <c r="F45" s="26"/>
      <c r="G45" s="26">
        <v>456</v>
      </c>
      <c r="H45" s="26"/>
      <c r="I45" s="26"/>
      <c r="J45" s="26"/>
      <c r="K45" s="21" t="s">
        <v>230</v>
      </c>
      <c r="L45" s="26" t="s">
        <v>231</v>
      </c>
      <c r="M45" s="23" t="s">
        <v>123</v>
      </c>
      <c r="N45" s="21" t="s">
        <v>232</v>
      </c>
      <c r="O45" s="21" t="s">
        <v>221</v>
      </c>
      <c r="P45" s="23" t="s">
        <v>222</v>
      </c>
      <c r="Q45" s="26"/>
    </row>
    <row r="46" s="7" customFormat="1" ht="45" customHeight="1" spans="1:17">
      <c r="A46" s="26">
        <v>34</v>
      </c>
      <c r="B46" s="21" t="s">
        <v>233</v>
      </c>
      <c r="C46" s="25"/>
      <c r="D46" s="23" t="s">
        <v>234</v>
      </c>
      <c r="E46" s="26">
        <f t="shared" si="11"/>
        <v>280</v>
      </c>
      <c r="F46" s="26">
        <v>280</v>
      </c>
      <c r="G46" s="26"/>
      <c r="H46" s="26"/>
      <c r="I46" s="26"/>
      <c r="J46" s="26"/>
      <c r="K46" s="21" t="s">
        <v>235</v>
      </c>
      <c r="L46" s="26" t="s">
        <v>236</v>
      </c>
      <c r="M46" s="23" t="s">
        <v>123</v>
      </c>
      <c r="N46" s="21" t="s">
        <v>237</v>
      </c>
      <c r="O46" s="21" t="s">
        <v>221</v>
      </c>
      <c r="P46" s="23" t="s">
        <v>222</v>
      </c>
      <c r="Q46" s="26"/>
    </row>
    <row r="47" s="7" customFormat="1" ht="45" customHeight="1" spans="1:17">
      <c r="A47" s="26">
        <v>35</v>
      </c>
      <c r="B47" s="21" t="s">
        <v>238</v>
      </c>
      <c r="C47" s="22" t="s">
        <v>239</v>
      </c>
      <c r="D47" s="23" t="s">
        <v>240</v>
      </c>
      <c r="E47" s="26">
        <f t="shared" si="11"/>
        <v>150</v>
      </c>
      <c r="F47" s="26"/>
      <c r="G47" s="26">
        <v>150</v>
      </c>
      <c r="H47" s="26"/>
      <c r="I47" s="26"/>
      <c r="J47" s="26"/>
      <c r="K47" s="21" t="s">
        <v>241</v>
      </c>
      <c r="L47" s="23" t="s">
        <v>101</v>
      </c>
      <c r="M47" s="23" t="s">
        <v>123</v>
      </c>
      <c r="N47" s="21" t="s">
        <v>242</v>
      </c>
      <c r="O47" s="21" t="s">
        <v>221</v>
      </c>
      <c r="P47" s="23" t="s">
        <v>222</v>
      </c>
      <c r="Q47" s="26"/>
    </row>
    <row r="48" s="7" customFormat="1" ht="45" customHeight="1" spans="1:17">
      <c r="A48" s="26">
        <v>36</v>
      </c>
      <c r="B48" s="21" t="s">
        <v>243</v>
      </c>
      <c r="C48" s="24" t="s">
        <v>244</v>
      </c>
      <c r="D48" s="23" t="s">
        <v>245</v>
      </c>
      <c r="E48" s="26">
        <f t="shared" si="11"/>
        <v>87</v>
      </c>
      <c r="F48" s="26"/>
      <c r="G48" s="26">
        <v>87</v>
      </c>
      <c r="H48" s="26"/>
      <c r="I48" s="26"/>
      <c r="J48" s="26"/>
      <c r="K48" s="21" t="s">
        <v>246</v>
      </c>
      <c r="L48" s="26" t="s">
        <v>247</v>
      </c>
      <c r="M48" s="23" t="s">
        <v>123</v>
      </c>
      <c r="N48" s="21" t="s">
        <v>248</v>
      </c>
      <c r="O48" s="21" t="s">
        <v>221</v>
      </c>
      <c r="P48" s="23" t="s">
        <v>222</v>
      </c>
      <c r="Q48" s="26"/>
    </row>
    <row r="49" s="7" customFormat="1" ht="45" customHeight="1" spans="1:17">
      <c r="A49" s="26">
        <v>37</v>
      </c>
      <c r="B49" s="21" t="s">
        <v>249</v>
      </c>
      <c r="C49" s="25"/>
      <c r="D49" s="23" t="s">
        <v>250</v>
      </c>
      <c r="E49" s="26">
        <f t="shared" si="11"/>
        <v>25</v>
      </c>
      <c r="F49" s="26"/>
      <c r="G49" s="26">
        <v>25</v>
      </c>
      <c r="H49" s="26"/>
      <c r="I49" s="26"/>
      <c r="J49" s="26"/>
      <c r="K49" s="21" t="s">
        <v>251</v>
      </c>
      <c r="L49" s="26" t="s">
        <v>236</v>
      </c>
      <c r="M49" s="23" t="s">
        <v>123</v>
      </c>
      <c r="N49" s="21" t="s">
        <v>150</v>
      </c>
      <c r="O49" s="21" t="s">
        <v>221</v>
      </c>
      <c r="P49" s="23" t="s">
        <v>222</v>
      </c>
      <c r="Q49" s="26"/>
    </row>
    <row r="50" s="4" customFormat="1" ht="36" customHeight="1" spans="1:17">
      <c r="A50" s="17" t="s">
        <v>116</v>
      </c>
      <c r="B50" s="19" t="s">
        <v>252</v>
      </c>
      <c r="C50" s="16"/>
      <c r="D50" s="16"/>
      <c r="E50" s="16">
        <f t="shared" ref="E50:J50" si="12">SUM(E51:E53)</f>
        <v>510</v>
      </c>
      <c r="F50" s="16">
        <f t="shared" si="12"/>
        <v>0</v>
      </c>
      <c r="G50" s="16">
        <f t="shared" si="12"/>
        <v>0</v>
      </c>
      <c r="H50" s="16">
        <f t="shared" si="12"/>
        <v>510</v>
      </c>
      <c r="I50" s="16">
        <f t="shared" si="12"/>
        <v>0</v>
      </c>
      <c r="J50" s="16">
        <f t="shared" si="12"/>
        <v>0</v>
      </c>
      <c r="K50" s="16"/>
      <c r="L50" s="20"/>
      <c r="M50" s="26"/>
      <c r="N50" s="20"/>
      <c r="O50" s="20"/>
      <c r="P50" s="20"/>
      <c r="Q50" s="20"/>
    </row>
    <row r="51" s="6" customFormat="1" ht="40" customHeight="1" spans="1:17">
      <c r="A51" s="26">
        <v>38</v>
      </c>
      <c r="B51" s="21" t="s">
        <v>253</v>
      </c>
      <c r="C51" s="24" t="s">
        <v>254</v>
      </c>
      <c r="D51" s="23" t="s">
        <v>255</v>
      </c>
      <c r="E51" s="26">
        <f t="shared" ref="E51:E53" si="13">SUM(F51:J51)</f>
        <v>110</v>
      </c>
      <c r="F51" s="26"/>
      <c r="G51" s="26"/>
      <c r="H51" s="26">
        <v>110</v>
      </c>
      <c r="I51" s="26"/>
      <c r="J51" s="26"/>
      <c r="K51" s="21" t="s">
        <v>256</v>
      </c>
      <c r="L51" s="23" t="s">
        <v>101</v>
      </c>
      <c r="M51" s="23" t="s">
        <v>123</v>
      </c>
      <c r="N51" s="21" t="s">
        <v>257</v>
      </c>
      <c r="O51" s="21" t="s">
        <v>258</v>
      </c>
      <c r="P51" s="23" t="s">
        <v>259</v>
      </c>
      <c r="Q51" s="26"/>
    </row>
    <row r="52" s="7" customFormat="1" ht="40" customHeight="1" spans="1:17">
      <c r="A52" s="26">
        <v>39</v>
      </c>
      <c r="B52" s="21" t="s">
        <v>260</v>
      </c>
      <c r="C52" s="25"/>
      <c r="D52" s="23" t="s">
        <v>261</v>
      </c>
      <c r="E52" s="26">
        <f t="shared" si="13"/>
        <v>190</v>
      </c>
      <c r="F52" s="26"/>
      <c r="G52" s="26"/>
      <c r="H52" s="26">
        <v>190</v>
      </c>
      <c r="I52" s="26"/>
      <c r="J52" s="26"/>
      <c r="K52" s="21" t="s">
        <v>262</v>
      </c>
      <c r="L52" s="23" t="s">
        <v>101</v>
      </c>
      <c r="M52" s="23" t="s">
        <v>123</v>
      </c>
      <c r="N52" s="21" t="s">
        <v>102</v>
      </c>
      <c r="O52" s="21" t="s">
        <v>263</v>
      </c>
      <c r="P52" s="23" t="s">
        <v>259</v>
      </c>
      <c r="Q52" s="26"/>
    </row>
    <row r="53" s="6" customFormat="1" ht="40" customHeight="1" spans="1:17">
      <c r="A53" s="26">
        <v>40</v>
      </c>
      <c r="B53" s="21" t="s">
        <v>264</v>
      </c>
      <c r="C53" s="22" t="s">
        <v>98</v>
      </c>
      <c r="D53" s="23" t="s">
        <v>265</v>
      </c>
      <c r="E53" s="26">
        <f t="shared" si="13"/>
        <v>210</v>
      </c>
      <c r="F53" s="26"/>
      <c r="G53" s="26"/>
      <c r="H53" s="26">
        <v>210</v>
      </c>
      <c r="I53" s="26"/>
      <c r="J53" s="26"/>
      <c r="K53" s="21" t="s">
        <v>266</v>
      </c>
      <c r="L53" s="23" t="s">
        <v>101</v>
      </c>
      <c r="M53" s="23" t="s">
        <v>123</v>
      </c>
      <c r="N53" s="21" t="s">
        <v>267</v>
      </c>
      <c r="O53" s="21" t="s">
        <v>258</v>
      </c>
      <c r="P53" s="23" t="s">
        <v>259</v>
      </c>
      <c r="Q53" s="26"/>
    </row>
    <row r="54" s="4" customFormat="1" ht="30" customHeight="1" spans="1:17">
      <c r="A54" s="17" t="s">
        <v>169</v>
      </c>
      <c r="B54" s="19" t="s">
        <v>268</v>
      </c>
      <c r="C54" s="16"/>
      <c r="D54" s="16"/>
      <c r="E54" s="16">
        <f t="shared" ref="E54:J54" si="14">SUM(E55:E57)</f>
        <v>580</v>
      </c>
      <c r="F54" s="16">
        <f t="shared" si="14"/>
        <v>485</v>
      </c>
      <c r="G54" s="16">
        <f t="shared" si="14"/>
        <v>0</v>
      </c>
      <c r="H54" s="16">
        <f t="shared" si="14"/>
        <v>0</v>
      </c>
      <c r="I54" s="16">
        <f t="shared" si="14"/>
        <v>95</v>
      </c>
      <c r="J54" s="16">
        <f t="shared" si="14"/>
        <v>0</v>
      </c>
      <c r="K54" s="16"/>
      <c r="L54" s="20"/>
      <c r="M54" s="26"/>
      <c r="N54" s="20"/>
      <c r="O54" s="20"/>
      <c r="P54" s="20"/>
      <c r="Q54" s="20"/>
    </row>
    <row r="55" s="6" customFormat="1" ht="75" customHeight="1" spans="1:17">
      <c r="A55" s="26">
        <v>41</v>
      </c>
      <c r="B55" s="21" t="s">
        <v>269</v>
      </c>
      <c r="C55" s="22" t="s">
        <v>270</v>
      </c>
      <c r="D55" s="23" t="s">
        <v>271</v>
      </c>
      <c r="E55" s="26">
        <f t="shared" ref="E55:E57" si="15">SUM(F55:J55)</f>
        <v>100</v>
      </c>
      <c r="F55" s="26">
        <v>100</v>
      </c>
      <c r="G55" s="26"/>
      <c r="H55" s="26"/>
      <c r="I55" s="26"/>
      <c r="J55" s="26"/>
      <c r="K55" s="21" t="s">
        <v>272</v>
      </c>
      <c r="L55" s="23" t="s">
        <v>273</v>
      </c>
      <c r="M55" s="26" t="s">
        <v>274</v>
      </c>
      <c r="N55" s="21" t="s">
        <v>275</v>
      </c>
      <c r="O55" s="21" t="s">
        <v>276</v>
      </c>
      <c r="P55" s="23" t="s">
        <v>277</v>
      </c>
      <c r="Q55" s="26"/>
    </row>
    <row r="56" s="6" customFormat="1" ht="62" customHeight="1" spans="1:17">
      <c r="A56" s="26">
        <v>42</v>
      </c>
      <c r="B56" s="21" t="s">
        <v>278</v>
      </c>
      <c r="C56" s="22" t="s">
        <v>279</v>
      </c>
      <c r="D56" s="23" t="s">
        <v>280</v>
      </c>
      <c r="E56" s="26">
        <f t="shared" si="15"/>
        <v>95</v>
      </c>
      <c r="F56" s="26"/>
      <c r="G56" s="26"/>
      <c r="H56" s="26"/>
      <c r="I56" s="26">
        <v>95</v>
      </c>
      <c r="J56" s="26"/>
      <c r="K56" s="21" t="s">
        <v>281</v>
      </c>
      <c r="L56" s="43" t="s">
        <v>282</v>
      </c>
      <c r="M56" s="26" t="s">
        <v>274</v>
      </c>
      <c r="N56" s="21" t="s">
        <v>275</v>
      </c>
      <c r="O56" s="21" t="s">
        <v>276</v>
      </c>
      <c r="P56" s="23" t="s">
        <v>277</v>
      </c>
      <c r="Q56" s="26"/>
    </row>
    <row r="57" s="6" customFormat="1" ht="98" customHeight="1" spans="1:17">
      <c r="A57" s="26">
        <v>43</v>
      </c>
      <c r="B57" s="21" t="s">
        <v>283</v>
      </c>
      <c r="C57" s="22" t="s">
        <v>105</v>
      </c>
      <c r="D57" s="23" t="s">
        <v>284</v>
      </c>
      <c r="E57" s="26">
        <f t="shared" si="15"/>
        <v>385</v>
      </c>
      <c r="F57" s="26">
        <v>385</v>
      </c>
      <c r="G57" s="26"/>
      <c r="H57" s="26"/>
      <c r="I57" s="26"/>
      <c r="J57" s="26"/>
      <c r="K57" s="21" t="s">
        <v>285</v>
      </c>
      <c r="L57" s="23" t="s">
        <v>101</v>
      </c>
      <c r="M57" s="26" t="s">
        <v>274</v>
      </c>
      <c r="N57" s="21" t="s">
        <v>286</v>
      </c>
      <c r="O57" s="21" t="s">
        <v>276</v>
      </c>
      <c r="P57" s="23" t="s">
        <v>277</v>
      </c>
      <c r="Q57" s="26"/>
    </row>
    <row r="58" s="8" customFormat="1" ht="33" customHeight="1" spans="1:17">
      <c r="A58" s="15" t="s">
        <v>196</v>
      </c>
      <c r="B58" s="15" t="s">
        <v>287</v>
      </c>
      <c r="C58" s="32"/>
      <c r="D58" s="32"/>
      <c r="E58" s="32">
        <f t="shared" ref="E58:J58" si="16">SUM(E59:E60)</f>
        <v>176</v>
      </c>
      <c r="F58" s="32">
        <f t="shared" si="16"/>
        <v>77</v>
      </c>
      <c r="G58" s="32">
        <f t="shared" si="16"/>
        <v>99</v>
      </c>
      <c r="H58" s="32">
        <f t="shared" si="16"/>
        <v>0</v>
      </c>
      <c r="I58" s="32">
        <f t="shared" si="16"/>
        <v>0</v>
      </c>
      <c r="J58" s="32">
        <f t="shared" si="16"/>
        <v>0</v>
      </c>
      <c r="K58" s="32"/>
      <c r="L58" s="32"/>
      <c r="M58" s="32"/>
      <c r="N58" s="32"/>
      <c r="O58" s="32"/>
      <c r="P58" s="32"/>
      <c r="Q58" s="32"/>
    </row>
    <row r="59" s="7" customFormat="1" ht="69" customHeight="1" spans="1:17">
      <c r="A59" s="26">
        <v>44</v>
      </c>
      <c r="B59" s="33" t="s">
        <v>288</v>
      </c>
      <c r="C59" s="24" t="s">
        <v>119</v>
      </c>
      <c r="D59" s="23" t="s">
        <v>289</v>
      </c>
      <c r="E59" s="26">
        <f t="shared" ref="E59:E65" si="17">SUM(F59:J59)</f>
        <v>77</v>
      </c>
      <c r="F59" s="26">
        <v>77</v>
      </c>
      <c r="G59" s="26"/>
      <c r="H59" s="26"/>
      <c r="I59" s="26"/>
      <c r="J59" s="26"/>
      <c r="K59" s="21" t="s">
        <v>290</v>
      </c>
      <c r="L59" s="23" t="s">
        <v>101</v>
      </c>
      <c r="M59" s="26" t="s">
        <v>291</v>
      </c>
      <c r="N59" s="21" t="s">
        <v>292</v>
      </c>
      <c r="O59" s="21" t="s">
        <v>293</v>
      </c>
      <c r="P59" s="23" t="s">
        <v>126</v>
      </c>
      <c r="Q59" s="26"/>
    </row>
    <row r="60" s="7" customFormat="1" ht="60" customHeight="1" spans="1:17">
      <c r="A60" s="26">
        <v>45</v>
      </c>
      <c r="B60" s="21" t="s">
        <v>294</v>
      </c>
      <c r="C60" s="25"/>
      <c r="D60" s="23" t="s">
        <v>295</v>
      </c>
      <c r="E60" s="26">
        <f t="shared" si="17"/>
        <v>99</v>
      </c>
      <c r="F60" s="26"/>
      <c r="G60" s="26">
        <v>99</v>
      </c>
      <c r="H60" s="26"/>
      <c r="I60" s="26"/>
      <c r="J60" s="26"/>
      <c r="K60" s="21" t="s">
        <v>296</v>
      </c>
      <c r="L60" s="23" t="s">
        <v>297</v>
      </c>
      <c r="M60" s="26" t="s">
        <v>291</v>
      </c>
      <c r="N60" s="21" t="s">
        <v>298</v>
      </c>
      <c r="O60" s="21" t="s">
        <v>299</v>
      </c>
      <c r="P60" s="23" t="s">
        <v>126</v>
      </c>
      <c r="Q60" s="26"/>
    </row>
    <row r="61" s="8" customFormat="1" ht="33" customHeight="1" spans="1:17">
      <c r="A61" s="15" t="s">
        <v>300</v>
      </c>
      <c r="B61" s="34" t="s">
        <v>301</v>
      </c>
      <c r="C61" s="32"/>
      <c r="D61" s="32"/>
      <c r="E61" s="32">
        <f t="shared" ref="E61:J61" si="18">SUM(E62:E65)</f>
        <v>5129.48</v>
      </c>
      <c r="F61" s="32">
        <f t="shared" si="18"/>
        <v>3730.24</v>
      </c>
      <c r="G61" s="32">
        <f t="shared" si="18"/>
        <v>444.24</v>
      </c>
      <c r="H61" s="32">
        <f t="shared" si="18"/>
        <v>955</v>
      </c>
      <c r="I61" s="32">
        <f t="shared" si="18"/>
        <v>0</v>
      </c>
      <c r="J61" s="32">
        <f t="shared" si="18"/>
        <v>0</v>
      </c>
      <c r="K61" s="32"/>
      <c r="L61" s="32"/>
      <c r="M61" s="32"/>
      <c r="N61" s="32"/>
      <c r="O61" s="32"/>
      <c r="P61" s="32"/>
      <c r="Q61" s="32"/>
    </row>
    <row r="62" s="6" customFormat="1" ht="53" customHeight="1" spans="1:17">
      <c r="A62" s="26">
        <v>46</v>
      </c>
      <c r="B62" s="21" t="s">
        <v>302</v>
      </c>
      <c r="C62" s="24" t="s">
        <v>303</v>
      </c>
      <c r="D62" s="23" t="s">
        <v>59</v>
      </c>
      <c r="E62" s="26">
        <f t="shared" si="17"/>
        <v>3000</v>
      </c>
      <c r="F62" s="26">
        <v>2835</v>
      </c>
      <c r="G62" s="26"/>
      <c r="H62" s="26">
        <v>165</v>
      </c>
      <c r="I62" s="26"/>
      <c r="J62" s="26"/>
      <c r="K62" s="21" t="s">
        <v>304</v>
      </c>
      <c r="L62" s="23" t="s">
        <v>305</v>
      </c>
      <c r="M62" s="23" t="s">
        <v>306</v>
      </c>
      <c r="N62" s="21" t="s">
        <v>307</v>
      </c>
      <c r="O62" s="21" t="s">
        <v>308</v>
      </c>
      <c r="P62" s="23" t="s">
        <v>309</v>
      </c>
      <c r="Q62" s="26"/>
    </row>
    <row r="63" s="6" customFormat="1" ht="45" customHeight="1" spans="1:17">
      <c r="A63" s="26">
        <v>47</v>
      </c>
      <c r="B63" s="21" t="s">
        <v>310</v>
      </c>
      <c r="C63" s="29"/>
      <c r="D63" s="23" t="s">
        <v>59</v>
      </c>
      <c r="E63" s="26">
        <f t="shared" si="17"/>
        <v>200</v>
      </c>
      <c r="F63" s="26"/>
      <c r="G63" s="26">
        <v>200</v>
      </c>
      <c r="H63" s="26"/>
      <c r="I63" s="26"/>
      <c r="J63" s="26"/>
      <c r="K63" s="21" t="s">
        <v>311</v>
      </c>
      <c r="L63" s="23" t="s">
        <v>312</v>
      </c>
      <c r="M63" s="23" t="s">
        <v>306</v>
      </c>
      <c r="N63" s="21" t="s">
        <v>313</v>
      </c>
      <c r="O63" s="21" t="s">
        <v>314</v>
      </c>
      <c r="P63" s="23" t="s">
        <v>309</v>
      </c>
      <c r="Q63" s="26"/>
    </row>
    <row r="64" s="6" customFormat="1" ht="94" customHeight="1" spans="1:17">
      <c r="A64" s="26">
        <v>48</v>
      </c>
      <c r="B64" s="21" t="s">
        <v>315</v>
      </c>
      <c r="C64" s="25"/>
      <c r="D64" s="23" t="s">
        <v>59</v>
      </c>
      <c r="E64" s="26">
        <f t="shared" si="17"/>
        <v>900</v>
      </c>
      <c r="F64" s="26">
        <v>200</v>
      </c>
      <c r="G64" s="26">
        <v>210</v>
      </c>
      <c r="H64" s="26">
        <v>490</v>
      </c>
      <c r="I64" s="26"/>
      <c r="J64" s="26"/>
      <c r="K64" s="21" t="s">
        <v>316</v>
      </c>
      <c r="L64" s="23" t="s">
        <v>317</v>
      </c>
      <c r="M64" s="23" t="s">
        <v>306</v>
      </c>
      <c r="N64" s="21" t="s">
        <v>318</v>
      </c>
      <c r="O64" s="21" t="s">
        <v>319</v>
      </c>
      <c r="P64" s="23" t="s">
        <v>309</v>
      </c>
      <c r="Q64" s="26"/>
    </row>
    <row r="65" s="6" customFormat="1" ht="51" customHeight="1" spans="1:17">
      <c r="A65" s="26">
        <v>49</v>
      </c>
      <c r="B65" s="21" t="s">
        <v>320</v>
      </c>
      <c r="C65" s="22" t="s">
        <v>321</v>
      </c>
      <c r="D65" s="23" t="s">
        <v>59</v>
      </c>
      <c r="E65" s="26">
        <f t="shared" si="17"/>
        <v>1029.48</v>
      </c>
      <c r="F65" s="26">
        <v>695.24</v>
      </c>
      <c r="G65" s="26">
        <v>34.24</v>
      </c>
      <c r="H65" s="26">
        <v>300</v>
      </c>
      <c r="I65" s="26"/>
      <c r="J65" s="26"/>
      <c r="K65" s="21" t="s">
        <v>322</v>
      </c>
      <c r="L65" s="23" t="s">
        <v>323</v>
      </c>
      <c r="M65" s="41" t="s">
        <v>324</v>
      </c>
      <c r="N65" s="21" t="s">
        <v>325</v>
      </c>
      <c r="O65" s="21" t="s">
        <v>326</v>
      </c>
      <c r="P65" s="23" t="s">
        <v>327</v>
      </c>
      <c r="Q65" s="26"/>
    </row>
    <row r="66" s="9" customFormat="1" ht="33" customHeight="1" spans="1:17">
      <c r="A66" s="15" t="s">
        <v>328</v>
      </c>
      <c r="B66" s="34" t="s">
        <v>329</v>
      </c>
      <c r="C66" s="32"/>
      <c r="D66" s="32"/>
      <c r="E66" s="32">
        <f t="shared" ref="E66:J66" si="19">E67</f>
        <v>1250</v>
      </c>
      <c r="F66" s="32">
        <f t="shared" si="19"/>
        <v>1250</v>
      </c>
      <c r="G66" s="32">
        <f t="shared" si="19"/>
        <v>0</v>
      </c>
      <c r="H66" s="32">
        <f t="shared" si="19"/>
        <v>0</v>
      </c>
      <c r="I66" s="32">
        <f t="shared" si="19"/>
        <v>0</v>
      </c>
      <c r="J66" s="32">
        <f t="shared" si="19"/>
        <v>0</v>
      </c>
      <c r="K66" s="32"/>
      <c r="L66" s="32"/>
      <c r="M66" s="32"/>
      <c r="N66" s="44"/>
      <c r="O66" s="44"/>
      <c r="P66" s="32"/>
      <c r="Q66" s="32"/>
    </row>
    <row r="67" s="6" customFormat="1" ht="33" customHeight="1" spans="1:17">
      <c r="A67" s="26">
        <v>50</v>
      </c>
      <c r="B67" s="21" t="s">
        <v>330</v>
      </c>
      <c r="C67" s="22" t="s">
        <v>321</v>
      </c>
      <c r="D67" s="23" t="s">
        <v>59</v>
      </c>
      <c r="E67" s="26">
        <f>SUM(F67:J67)</f>
        <v>1250</v>
      </c>
      <c r="F67" s="26">
        <v>1250</v>
      </c>
      <c r="G67" s="26"/>
      <c r="H67" s="26"/>
      <c r="I67" s="26"/>
      <c r="J67" s="26"/>
      <c r="K67" s="21" t="s">
        <v>331</v>
      </c>
      <c r="L67" s="41" t="s">
        <v>332</v>
      </c>
      <c r="M67" s="41" t="s">
        <v>324</v>
      </c>
      <c r="N67" s="21" t="s">
        <v>333</v>
      </c>
      <c r="O67" s="21" t="s">
        <v>334</v>
      </c>
      <c r="P67" s="23" t="s">
        <v>327</v>
      </c>
      <c r="Q67" s="26"/>
    </row>
    <row r="68" s="9" customFormat="1" ht="31" customHeight="1" spans="1:17">
      <c r="A68" s="15" t="s">
        <v>335</v>
      </c>
      <c r="B68" s="34" t="s">
        <v>336</v>
      </c>
      <c r="C68" s="32"/>
      <c r="D68" s="32"/>
      <c r="E68" s="32">
        <f t="shared" ref="E68:J68" si="20">E69</f>
        <v>707.72</v>
      </c>
      <c r="F68" s="32">
        <f t="shared" si="20"/>
        <v>138.76</v>
      </c>
      <c r="G68" s="32">
        <f t="shared" si="20"/>
        <v>89.76</v>
      </c>
      <c r="H68" s="32">
        <f t="shared" si="20"/>
        <v>36</v>
      </c>
      <c r="I68" s="32">
        <f t="shared" si="20"/>
        <v>384.5</v>
      </c>
      <c r="J68" s="32">
        <f t="shared" si="20"/>
        <v>58.7</v>
      </c>
      <c r="K68" s="44"/>
      <c r="L68" s="32"/>
      <c r="M68" s="32"/>
      <c r="N68" s="44"/>
      <c r="O68" s="44"/>
      <c r="P68" s="32"/>
      <c r="Q68" s="32"/>
    </row>
    <row r="69" s="6" customFormat="1" ht="31" customHeight="1" spans="1:17">
      <c r="A69" s="26">
        <v>51</v>
      </c>
      <c r="B69" s="21" t="s">
        <v>336</v>
      </c>
      <c r="C69" s="23" t="s">
        <v>337</v>
      </c>
      <c r="D69" s="23" t="s">
        <v>59</v>
      </c>
      <c r="E69" s="26">
        <f>SUM(F69:J69)</f>
        <v>707.72</v>
      </c>
      <c r="F69" s="26">
        <v>138.76</v>
      </c>
      <c r="G69" s="26">
        <v>89.76</v>
      </c>
      <c r="H69" s="26">
        <v>36</v>
      </c>
      <c r="I69" s="26">
        <v>384.5</v>
      </c>
      <c r="J69" s="26">
        <v>58.7</v>
      </c>
      <c r="K69" s="21" t="s">
        <v>338</v>
      </c>
      <c r="L69" s="23" t="s">
        <v>339</v>
      </c>
      <c r="M69" s="41" t="s">
        <v>324</v>
      </c>
      <c r="N69" s="21" t="s">
        <v>340</v>
      </c>
      <c r="O69" s="21" t="s">
        <v>341</v>
      </c>
      <c r="P69" s="23" t="s">
        <v>342</v>
      </c>
      <c r="Q69" s="26"/>
    </row>
  </sheetData>
  <mergeCells count="24">
    <mergeCell ref="A2:Q2"/>
    <mergeCell ref="E3:J3"/>
    <mergeCell ref="A3:A4"/>
    <mergeCell ref="B3:B4"/>
    <mergeCell ref="C3:C4"/>
    <mergeCell ref="C10:C11"/>
    <mergeCell ref="C15:C17"/>
    <mergeCell ref="C18:C20"/>
    <mergeCell ref="C25:C28"/>
    <mergeCell ref="C29:C30"/>
    <mergeCell ref="C45:C46"/>
    <mergeCell ref="C48:C49"/>
    <mergeCell ref="C51:C52"/>
    <mergeCell ref="C59:C60"/>
    <mergeCell ref="C62:C64"/>
    <mergeCell ref="D3:D4"/>
    <mergeCell ref="K3:K4"/>
    <mergeCell ref="L3:L4"/>
    <mergeCell ref="M3:M4"/>
    <mergeCell ref="N3:N4"/>
    <mergeCell ref="O3:O4"/>
    <mergeCell ref="P3:P4"/>
    <mergeCell ref="Q3:Q4"/>
    <mergeCell ref="R3:R4"/>
  </mergeCells>
  <printOptions horizontalCentered="1"/>
  <pageMargins left="0.306944444444444" right="0.306944444444444" top="0.865972222222222" bottom="0.865972222222222" header="0.298611111111111" footer="0.629861111111111"/>
  <pageSetup paperSize="9" scale="70" fitToHeight="0" orientation="landscape" horizontalDpi="600" verticalDpi="300"/>
  <headerFooter>
    <oddFooter>&amp;C第 &amp;P 页</oddFooter>
  </headerFooter>
  <ignoredErrors>
    <ignoredError sqref="E50 E54:E58 E24 E33:E38 E61:E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郭雨</cp:lastModifiedBy>
  <dcterms:created xsi:type="dcterms:W3CDTF">2006-09-13T11:21:00Z</dcterms:created>
  <dcterms:modified xsi:type="dcterms:W3CDTF">2023-03-14T11:38:09Z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894DC0013F4149A4B2370607EF04519A</vt:lpwstr>
  </property>
</Properties>
</file>