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第三批" sheetId="1" r:id="rId1"/>
  </sheets>
  <definedNames>
    <definedName name="_xlnm._FilterDatabase" localSheetId="0" hidden="1">第三批!$A$2:$O$41</definedName>
  </definedNames>
  <calcPr calcId="144525"/>
</workbook>
</file>

<file path=xl/sharedStrings.xml><?xml version="1.0" encoding="utf-8"?>
<sst xmlns="http://schemas.openxmlformats.org/spreadsheetml/2006/main" count="287" uniqueCount="200">
  <si>
    <t>附件1</t>
  </si>
  <si>
    <t>2023年第三批财政衔接暨第三批统筹整合资金项目计划表</t>
  </si>
  <si>
    <t>序号</t>
  </si>
  <si>
    <t>项目名称</t>
  </si>
  <si>
    <t>建设单位</t>
  </si>
  <si>
    <t>建设地点</t>
  </si>
  <si>
    <t>合计</t>
  </si>
  <si>
    <t>市级衔接
资金</t>
  </si>
  <si>
    <t>统筹整合资金</t>
  </si>
  <si>
    <t>主要建设内容</t>
  </si>
  <si>
    <t>补助标准</t>
  </si>
  <si>
    <t>建设期限</t>
  </si>
  <si>
    <t>绩效目标</t>
  </si>
  <si>
    <t>联农带农机制</t>
  </si>
  <si>
    <t>项目主管部门</t>
  </si>
  <si>
    <t>备注</t>
  </si>
  <si>
    <t>一</t>
  </si>
  <si>
    <t>链式产业发展</t>
  </si>
  <si>
    <t>（一）</t>
  </si>
  <si>
    <t>农业产业</t>
  </si>
  <si>
    <t>2023年农产品标准化生产基地提质增效项目（一）</t>
  </si>
  <si>
    <t>县农业农村局</t>
  </si>
  <si>
    <t>有关乡镇</t>
  </si>
  <si>
    <t>改造提升高标准农田9100亩（含实施农田宜机化改造1300亩）</t>
  </si>
  <si>
    <t>农田宜机化改造6000元/亩、改造提升2250元/亩</t>
  </si>
  <si>
    <t>2023年3-12月</t>
  </si>
  <si>
    <t>受益脱贫人口260人，项目使用年限8年</t>
  </si>
  <si>
    <t>通过改善生产条件促进农民增收</t>
  </si>
  <si>
    <t>小南京农旅融合示范区项目（一期）</t>
  </si>
  <si>
    <t>县农业农村局
梅山镇政府
县农投公司</t>
  </si>
  <si>
    <t>梅山镇小南京村</t>
  </si>
  <si>
    <t>以股权投资方式支持小南京农旅融合示范区项目建设（链接10个村集体经济）</t>
  </si>
  <si>
    <t>每村100万元</t>
  </si>
  <si>
    <t>受益脱贫人口40人，股权投资收益不低于4年</t>
  </si>
  <si>
    <t>通过股权收益、农业务工等方式促进村集体及农户增收</t>
  </si>
  <si>
    <t>槐树湾村蚕桑产业发展项目</t>
  </si>
  <si>
    <t>槐树湾乡政府</t>
  </si>
  <si>
    <t>槐树湾村</t>
  </si>
  <si>
    <t>新建大蚕室及仓储用房1200平方及配套设施、室内蚕架70组、保温保湿设备</t>
  </si>
  <si>
    <t>大蚕室1600元/平方米</t>
  </si>
  <si>
    <t>受益脱贫人口30人，项目使用年限8年</t>
  </si>
  <si>
    <t>通过订单收购、农业务工等方式带动群众增收</t>
  </si>
  <si>
    <t>响山寺村蚕桑产业发展项目</t>
  </si>
  <si>
    <t>响山寺村</t>
  </si>
  <si>
    <t>新建大蚕室及仓储用房1200平方及配套附属、室内蚕架70组、保温保湿设备</t>
  </si>
  <si>
    <t>受益脱贫人口25人，项目使用年限8年</t>
  </si>
  <si>
    <t>兴田村蚕桑产业发展项目</t>
  </si>
  <si>
    <t>兴田村</t>
  </si>
  <si>
    <t>蚕室改造及配套设备</t>
  </si>
  <si>
    <t>板棚、万冲、码头、板堰村</t>
  </si>
  <si>
    <t>新建预制件养蚕大棚1200平方，仓储室200平方；改造小蚕共育室500平方，配套蚕架160组、蚕具、切桑机、加温加湿设备，升降机1台等</t>
  </si>
  <si>
    <t>预制件大棚130元/平方米、仓库室400元/平方米</t>
  </si>
  <si>
    <t>受益脱贫人口110人，项目使用年限8年</t>
  </si>
  <si>
    <t>燕子河镇红薯种苗采购项目</t>
  </si>
  <si>
    <t>燕子河镇政府</t>
  </si>
  <si>
    <t>燕子河镇</t>
  </si>
  <si>
    <t>采购红薯种苗约60吨</t>
  </si>
  <si>
    <t>6.5元/斤</t>
  </si>
  <si>
    <t>2023年3-6月</t>
  </si>
  <si>
    <t>受益脱贫人口160人，项目使用年限5年</t>
  </si>
  <si>
    <t>通过提供种苗等方式带动群众发展产业增收</t>
  </si>
  <si>
    <t>提前实施</t>
  </si>
  <si>
    <t>（二）</t>
  </si>
  <si>
    <t>电商项目</t>
  </si>
  <si>
    <t>电商公共服务</t>
  </si>
  <si>
    <t>县科商经信局</t>
  </si>
  <si>
    <t>全县</t>
  </si>
  <si>
    <t>开展电子商务公共服务，中小微电商微商孵化培育服务、电商主体壮大优化提升服务等</t>
  </si>
  <si>
    <t>3000元/次</t>
  </si>
  <si>
    <t>2023年4月-12月</t>
  </si>
  <si>
    <t>受益脱贫人口3000人，项目使用年限1年</t>
  </si>
  <si>
    <t>提升电商主体经营能力，带动脱贫户网销产品</t>
  </si>
  <si>
    <t>电商培训</t>
  </si>
  <si>
    <t>开展农村电商培训1200人次，培育农村电商复合型人才，着力提升直播技能和运营能力</t>
  </si>
  <si>
    <t>350元/人</t>
  </si>
  <si>
    <t>受益脱贫人口1200人，新增电商微商200家</t>
  </si>
  <si>
    <t>提升群众电商直播技能，带动增收</t>
  </si>
  <si>
    <t>（三）</t>
  </si>
  <si>
    <t>村集体经济发展项目</t>
  </si>
  <si>
    <t>县委组织部</t>
  </si>
  <si>
    <t>以资产收益方式支持村集体经济发展（链接100个村集体经济）</t>
  </si>
  <si>
    <t>每村5万</t>
  </si>
  <si>
    <t>2023年4-12月</t>
  </si>
  <si>
    <t>受益脱贫人口5000人，项目使用年限5年</t>
  </si>
  <si>
    <t>支持村集体经济发展</t>
  </si>
  <si>
    <t>二</t>
  </si>
  <si>
    <t>基础设施</t>
  </si>
  <si>
    <t>村组道路建设</t>
  </si>
  <si>
    <t>南溪至横畈通公交道路</t>
  </si>
  <si>
    <t>县交通局</t>
  </si>
  <si>
    <t>南溪镇
横畈村</t>
  </si>
  <si>
    <t>3公里新建Gr-B-2E波形梁护栏（含端头），1公里Gr-B-2E波形梁护栏拆除重建及相关安防设施</t>
  </si>
  <si>
    <t>45万/公里</t>
  </si>
  <si>
    <t>2023年3月-6月</t>
  </si>
  <si>
    <t>受益脱贫人口550人，项目使用年限10年</t>
  </si>
  <si>
    <t>改善群众生产生活出行条件</t>
  </si>
  <si>
    <t>吴家店至太平山通公交道路</t>
  </si>
  <si>
    <t>吴家店镇
太平山村</t>
  </si>
  <si>
    <t>补缺补差道路安全标线等配套安防设施</t>
  </si>
  <si>
    <t>受益脱贫人口350人，项目使用年限11年</t>
  </si>
  <si>
    <t>彩票公益金配套项目</t>
  </si>
  <si>
    <t>花石乡大湾村新时代文明实践中心建设项目</t>
  </si>
  <si>
    <t>花石乡政府</t>
  </si>
  <si>
    <t>大湾村</t>
  </si>
  <si>
    <t>建设大湾村新时代文明实践中心150平方米</t>
  </si>
  <si>
    <t>3300元/平方米</t>
  </si>
  <si>
    <t>2023年3月-12月</t>
  </si>
  <si>
    <t>受益脱贫人口50人，项目使用年限10年</t>
  </si>
  <si>
    <t>提升当地群众精神文化水平，提高幸福感</t>
  </si>
  <si>
    <t>县委宣传部</t>
  </si>
  <si>
    <t>其他项目</t>
  </si>
  <si>
    <t>金寨县杨柳河河道综合治理工程</t>
  </si>
  <si>
    <t>吴家店镇政府</t>
  </si>
  <si>
    <t>吴家店村</t>
  </si>
  <si>
    <t>生态堰坝3座，河道堤防300米，沿河步道600米及河道岸线整治等</t>
  </si>
  <si>
    <t>混凝土700元/立方米</t>
  </si>
  <si>
    <t>2023年5-10月</t>
  </si>
  <si>
    <t>受益脱贫人口40人，项目使用10年</t>
  </si>
  <si>
    <t>改善群众生产生活交通条件，促进增产增收</t>
  </si>
  <si>
    <t>县水利局</t>
  </si>
  <si>
    <t>油坊店乡龚冲村美丽乡村项目</t>
  </si>
  <si>
    <t>油坊店乡政府</t>
  </si>
  <si>
    <t>龚冲村塘埂中心村</t>
  </si>
  <si>
    <t>84户庭院房前屋后环境整治，安全防护设施85米，挡土墙20米，入户道路500平方米，花池200米，排水沟150米，巷道透水砖466平方米，护岸87立方米，回填方470立方米等</t>
  </si>
  <si>
    <t>2023年3-9月</t>
  </si>
  <si>
    <t>受益脱贫人口150人，项目使用年限10年</t>
  </si>
  <si>
    <t>改善群众居住环境，提高生活品质</t>
  </si>
  <si>
    <t>县茶美中心</t>
  </si>
  <si>
    <t>油坊店乡东莲村美丽乡村项目</t>
  </si>
  <si>
    <t>东莲村东莲中心村</t>
  </si>
  <si>
    <t>中心村210户庭院房前屋后环境整治</t>
  </si>
  <si>
    <t>35万元/村</t>
  </si>
  <si>
    <t>受益人口600人，项目使用年限10年</t>
  </si>
  <si>
    <t>桃岭乡桐岗村美丽乡村项目</t>
  </si>
  <si>
    <t>桃岭乡政府</t>
  </si>
  <si>
    <t>桐岗村卷桥中心村</t>
  </si>
  <si>
    <t>10户生活污水处理设施改造、66户庭院房前屋后环境整治，安全防护设施1170米，柴棚9个，场地平整1018平方米，场地硬化250平方米，生态护岸护坡82米，“五小园”建设等</t>
  </si>
  <si>
    <t>柴棚130元/平方米</t>
  </si>
  <si>
    <t>受益人口120人，项目使用年限10年</t>
  </si>
  <si>
    <t>全军乡梁山村美丽乡村项目</t>
  </si>
  <si>
    <t>全军乡政府</t>
  </si>
  <si>
    <t>梁山村小湾中心村</t>
  </si>
  <si>
    <t>自来水入户管道1000米，闸阀井94座；
65户庭院房前屋后环境整治，场地硬化500平方米，柴棚800平方米，墙面整治1200平方米，防护设施200米，花池264米等；“五小园”整治2224米，微景节点打造5处，安全防护设施226米，新建农民活动场所700平方米，安装路灯30盏等</t>
  </si>
  <si>
    <t>柴棚130元/平方米，混凝土700元/立方米，路灯3000元/盏</t>
  </si>
  <si>
    <t>受益人口87人，项目使用年限10年</t>
  </si>
  <si>
    <t>麻埠镇桂花村美丽乡村项目</t>
  </si>
  <si>
    <t>麻埠镇政府</t>
  </si>
  <si>
    <t>桂花村杨冲中心村</t>
  </si>
  <si>
    <t>36户庭院房前屋后环境整治，新修入户道路800平方米，排水沟500米等</t>
  </si>
  <si>
    <t>浆砌石550元/立方米</t>
  </si>
  <si>
    <t>受益人口37人，项目使用年限10年</t>
  </si>
  <si>
    <t>燕子河镇大峡谷村美丽乡村项目</t>
  </si>
  <si>
    <t>大峡谷村茶铺中心村、金山组</t>
  </si>
  <si>
    <t>茶铺中心村新修排水沟180米，Φ500波纹管30米，检查井1个，生态护岸30米，河堰护岸32平方等公共环境整治提升、新建吊锅体验设施150米等；金山组新建柴棚500平方米、排水沟100米、生态护岸30立方米、改造厕所2处等</t>
  </si>
  <si>
    <t>混凝土700元/立方米、柴棚130元/平方米</t>
  </si>
  <si>
    <t>受益人口33人，项目使用年限10年</t>
  </si>
  <si>
    <t>吴家店镇石佛村美丽乡村项目</t>
  </si>
  <si>
    <t>石佛村孙湾中心村</t>
  </si>
  <si>
    <t>56户庭院房前屋后环境整治，柴棚70处等；新修入户道路100平方米，人行道路480平方米，排水沟230米及桥梁加宽280平方米等；新建“五小园”4处、花池280米，安全防护设施380米，微景节点打造2处、房屋墙面整治及绿化提升等；安装路灯20盏，生态停车位100平方米，新建生态挡墙435米等</t>
  </si>
  <si>
    <t>路灯3000元/盏</t>
  </si>
  <si>
    <t>受益人口68人，项目使用年限10年</t>
  </si>
  <si>
    <t>吴家店镇长源村美丽乡村项目</t>
  </si>
  <si>
    <t>长源村徐坳中心村</t>
  </si>
  <si>
    <t>新建生态护岸105立方米，步道修复和新建人行步道136平方米，微景节点打造，村史馆修复等</t>
  </si>
  <si>
    <t>生态护岸480元/立方米</t>
  </si>
  <si>
    <t>受益人口104人，项目使用年限10年</t>
  </si>
  <si>
    <t>沙河乡楼房村美丽乡村项目</t>
  </si>
  <si>
    <t>沙河乡政府</t>
  </si>
  <si>
    <t>楼房村竹林中心村</t>
  </si>
  <si>
    <t>25户庭院房前屋后环境整治，柴棚107平方米，禽圈整治15个，场地硬化美化700平方米，入户道路42.5平方米，防护墙142米等；生态护岸385立方米，路面平整468平方米，步道290平方米，生态停车位200平方米，村庄内部道路整修长360米，宽3.5米等；新建“四池一地”8个，油污分离器30个，埋设管网768米，检查井12座，生态湿地1座，27个圈舍整治及粪污处理等</t>
  </si>
  <si>
    <t>柴棚130元/平方米，生态护岸480元/立方米</t>
  </si>
  <si>
    <t>受益人口54人，项目使用年限10年</t>
  </si>
  <si>
    <t>南溪镇丁埠村美丽乡村项目</t>
  </si>
  <si>
    <t>南溪镇政府</t>
  </si>
  <si>
    <t>丁埠村回湾中心村</t>
  </si>
  <si>
    <t>污水处理工程：人工湿地2座，净化槽2座，φ300 管网 357米，φ200实壁管237米，φ160 管网 161米，φ110管网 1200米，检查井 20 座等。</t>
  </si>
  <si>
    <t>85万元/村</t>
  </si>
  <si>
    <t>受益人口48人，项目使用年限10年</t>
  </si>
  <si>
    <t>斑竹园镇小河村美丽乡村项目</t>
  </si>
  <si>
    <t>斑竹园镇政府</t>
  </si>
  <si>
    <t>小河村古楼中心村</t>
  </si>
  <si>
    <t>新建排水沟266米，管网300米及配套工程；55户庭院房前屋后环境整治，柴棚353平方米，场地平整890平方米；防护设施长90米，高0.8米；生态侧石456米等；新建活动场所170平方米，护岸长25米、高2米，防护墙长20、高2米，侧石长30米等</t>
  </si>
  <si>
    <t>受益人口83人，项目使用年限10年</t>
  </si>
  <si>
    <t>铁冲乡前营村美丽乡村项目</t>
  </si>
  <si>
    <t>铁冲乡政府</t>
  </si>
  <si>
    <t>前营村张湾中心村</t>
  </si>
  <si>
    <t>新建排水沟52米，人行步道20米，防护挡墙17立方米，禽舍改造及周边环境整治等</t>
  </si>
  <si>
    <t>100元/米</t>
  </si>
  <si>
    <t>受益人口56人，项目使用年限10年</t>
  </si>
  <si>
    <t>铁冲乡铁冲村美丽乡村项目</t>
  </si>
  <si>
    <t>铁冲村黄榜组</t>
  </si>
  <si>
    <t>新建生态步道1200米，三蹲位公厕一座，埋设排水涵管、排水沟等</t>
  </si>
  <si>
    <t>受益人口28人，项目使用年限10年</t>
  </si>
  <si>
    <t>三</t>
  </si>
  <si>
    <t>管理费</t>
  </si>
  <si>
    <t>县财政局</t>
  </si>
  <si>
    <t>用于项目勘察设计、监理、审计费用</t>
  </si>
  <si>
    <t>根据项目投资补助</t>
  </si>
  <si>
    <t>受益脱贫人口20000人</t>
  </si>
  <si>
    <t>保障项目建设成效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</si>
</sst>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6"/>
      <color rgb="FF000000"/>
      <name val="黑体"/>
      <charset val="134"/>
    </font>
    <font>
      <sz val="20"/>
      <color rgb="FF000000"/>
      <name val="方正小标宋简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>
      <alignment vertical="center"/>
    </xf>
    <xf numFmtId="0" fontId="3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3"/>
  <sheetViews>
    <sheetView tabSelected="1" zoomScale="90" zoomScaleNormal="90" topLeftCell="A31" workbookViewId="0">
      <selection activeCell="E40" sqref="E40"/>
    </sheetView>
  </sheetViews>
  <sheetFormatPr defaultColWidth="10" defaultRowHeight="13.5"/>
  <cols>
    <col min="2" max="2" width="25.6666666666667" style="5" customWidth="1"/>
    <col min="3" max="3" width="17.775" customWidth="1"/>
    <col min="4" max="4" width="15.4416666666667" customWidth="1"/>
    <col min="5" max="5" width="11.975" customWidth="1"/>
    <col min="6" max="6" width="10.6083333333333" style="6" customWidth="1"/>
    <col min="7" max="7" width="11.2333333333333" style="6" customWidth="1"/>
    <col min="8" max="8" width="40.9833333333333" customWidth="1"/>
    <col min="9" max="9" width="18.2666666666667" customWidth="1"/>
    <col min="10" max="10" width="13.825" customWidth="1"/>
    <col min="11" max="11" width="19.3833333333333" style="7" customWidth="1"/>
    <col min="12" max="12" width="20.1166666666667" style="7" customWidth="1"/>
    <col min="13" max="13" width="18.225" style="6" customWidth="1"/>
    <col min="14" max="14" width="10.775" customWidth="1"/>
    <col min="15" max="15" width="15.6666666666667"/>
    <col min="16" max="16" width="14.3333333333333"/>
  </cols>
  <sheetData>
    <row r="1" ht="20.25" spans="1:1">
      <c r="A1" s="8" t="s">
        <v>0</v>
      </c>
    </row>
    <row r="2" ht="43" customHeight="1" spans="1:14">
      <c r="A2" s="9" t="s">
        <v>1</v>
      </c>
      <c r="B2" s="10"/>
      <c r="C2" s="9"/>
      <c r="D2" s="9"/>
      <c r="E2" s="9"/>
      <c r="F2" s="9"/>
      <c r="G2" s="9"/>
      <c r="H2" s="11"/>
      <c r="I2" s="9"/>
      <c r="J2" s="9"/>
      <c r="K2" s="11"/>
      <c r="L2" s="11"/>
      <c r="M2" s="9"/>
      <c r="N2" s="9"/>
    </row>
    <row r="3" s="1" customFormat="1" ht="43" customHeight="1" spans="1:15">
      <c r="A3" s="12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3" t="s">
        <v>7</v>
      </c>
      <c r="G3" s="13" t="s">
        <v>8</v>
      </c>
      <c r="H3" s="12" t="s">
        <v>9</v>
      </c>
      <c r="I3" s="34" t="s">
        <v>10</v>
      </c>
      <c r="J3" s="34" t="s">
        <v>11</v>
      </c>
      <c r="K3" s="34" t="s">
        <v>12</v>
      </c>
      <c r="L3" s="34" t="s">
        <v>13</v>
      </c>
      <c r="M3" s="12" t="s">
        <v>14</v>
      </c>
      <c r="N3" s="35" t="s">
        <v>15</v>
      </c>
      <c r="O3" s="36"/>
    </row>
    <row r="4" s="2" customFormat="1" ht="28" customHeight="1" spans="1:14">
      <c r="A4" s="14"/>
      <c r="B4" s="15"/>
      <c r="C4" s="14"/>
      <c r="D4" s="14"/>
      <c r="E4" s="14">
        <f>E5+E19+E40</f>
        <v>6357.8</v>
      </c>
      <c r="F4" s="14">
        <f>F5+F19+F40</f>
        <v>1001</v>
      </c>
      <c r="G4" s="14">
        <f>G5+G19+G40</f>
        <v>5356.8</v>
      </c>
      <c r="H4" s="14"/>
      <c r="I4" s="14"/>
      <c r="J4" s="14"/>
      <c r="K4" s="15"/>
      <c r="L4" s="15"/>
      <c r="M4" s="14"/>
      <c r="N4" s="37"/>
    </row>
    <row r="5" s="1" customFormat="1" ht="43" customHeight="1" spans="1:14">
      <c r="A5" s="12" t="s">
        <v>16</v>
      </c>
      <c r="B5" s="16" t="s">
        <v>17</v>
      </c>
      <c r="C5" s="12"/>
      <c r="D5" s="12"/>
      <c r="E5" s="12">
        <f>E6+E14+E17</f>
        <v>4199.6</v>
      </c>
      <c r="F5" s="12">
        <f>F6+F14+F17</f>
        <v>991</v>
      </c>
      <c r="G5" s="12">
        <f>G6+G14+G17</f>
        <v>3208.6</v>
      </c>
      <c r="H5" s="12"/>
      <c r="I5" s="12"/>
      <c r="J5" s="12"/>
      <c r="K5" s="16"/>
      <c r="L5" s="16"/>
      <c r="M5" s="12"/>
      <c r="N5" s="26"/>
    </row>
    <row r="6" s="1" customFormat="1" ht="43" customHeight="1" spans="1:14">
      <c r="A6" s="12" t="s">
        <v>18</v>
      </c>
      <c r="B6" s="16" t="s">
        <v>19</v>
      </c>
      <c r="C6" s="12"/>
      <c r="D6" s="12"/>
      <c r="E6" s="12">
        <f>F6+G6</f>
        <v>3629.6</v>
      </c>
      <c r="F6" s="12">
        <f>SUM(F7:F13)</f>
        <v>991</v>
      </c>
      <c r="G6" s="12">
        <f>SUM(G7:G13)</f>
        <v>2638.6</v>
      </c>
      <c r="H6" s="12"/>
      <c r="I6" s="12"/>
      <c r="J6" s="12"/>
      <c r="K6" s="16"/>
      <c r="L6" s="16"/>
      <c r="M6" s="12"/>
      <c r="N6" s="26"/>
    </row>
    <row r="7" s="1" customFormat="1" ht="50" customHeight="1" spans="1:14">
      <c r="A7" s="17">
        <v>1</v>
      </c>
      <c r="B7" s="18" t="s">
        <v>20</v>
      </c>
      <c r="C7" s="19" t="s">
        <v>21</v>
      </c>
      <c r="D7" s="19" t="s">
        <v>22</v>
      </c>
      <c r="E7" s="17">
        <v>2329.6</v>
      </c>
      <c r="F7" s="17">
        <v>193</v>
      </c>
      <c r="G7" s="17">
        <v>1558.6</v>
      </c>
      <c r="H7" s="18" t="s">
        <v>23</v>
      </c>
      <c r="I7" s="19" t="s">
        <v>24</v>
      </c>
      <c r="J7" s="38" t="s">
        <v>25</v>
      </c>
      <c r="K7" s="39" t="s">
        <v>26</v>
      </c>
      <c r="L7" s="18" t="s">
        <v>27</v>
      </c>
      <c r="M7" s="26" t="s">
        <v>21</v>
      </c>
      <c r="N7" s="19"/>
    </row>
    <row r="8" s="1" customFormat="1" ht="48" customHeight="1" spans="1:14">
      <c r="A8" s="17">
        <v>2</v>
      </c>
      <c r="B8" s="18" t="s">
        <v>28</v>
      </c>
      <c r="C8" s="19" t="s">
        <v>29</v>
      </c>
      <c r="D8" s="19" t="s">
        <v>30</v>
      </c>
      <c r="E8" s="17">
        <f>F8+G8</f>
        <v>1000</v>
      </c>
      <c r="F8" s="20"/>
      <c r="G8" s="20">
        <v>1000</v>
      </c>
      <c r="H8" s="21" t="s">
        <v>31</v>
      </c>
      <c r="I8" s="38" t="s">
        <v>32</v>
      </c>
      <c r="J8" s="38" t="s">
        <v>25</v>
      </c>
      <c r="K8" s="39" t="s">
        <v>33</v>
      </c>
      <c r="L8" s="39" t="s">
        <v>34</v>
      </c>
      <c r="M8" s="26" t="s">
        <v>21</v>
      </c>
      <c r="N8" s="19"/>
    </row>
    <row r="9" s="1" customFormat="1" ht="48" customHeight="1" spans="1:14">
      <c r="A9" s="17">
        <v>3</v>
      </c>
      <c r="B9" s="18" t="s">
        <v>35</v>
      </c>
      <c r="C9" s="19" t="s">
        <v>36</v>
      </c>
      <c r="D9" s="19" t="s">
        <v>37</v>
      </c>
      <c r="E9" s="17">
        <f>F9+G9</f>
        <v>220</v>
      </c>
      <c r="F9" s="20">
        <v>220</v>
      </c>
      <c r="G9" s="20"/>
      <c r="H9" s="21" t="s">
        <v>38</v>
      </c>
      <c r="I9" s="38" t="s">
        <v>39</v>
      </c>
      <c r="J9" s="38" t="s">
        <v>25</v>
      </c>
      <c r="K9" s="39" t="s">
        <v>40</v>
      </c>
      <c r="L9" s="39" t="s">
        <v>41</v>
      </c>
      <c r="M9" s="26" t="s">
        <v>21</v>
      </c>
      <c r="N9" s="19"/>
    </row>
    <row r="10" s="3" customFormat="1" ht="48" customHeight="1" spans="1:14">
      <c r="A10" s="17">
        <v>4</v>
      </c>
      <c r="B10" s="22" t="s">
        <v>42</v>
      </c>
      <c r="C10" s="19" t="s">
        <v>36</v>
      </c>
      <c r="D10" s="23" t="s">
        <v>43</v>
      </c>
      <c r="E10" s="23">
        <v>240</v>
      </c>
      <c r="F10" s="23">
        <v>240</v>
      </c>
      <c r="G10" s="20"/>
      <c r="H10" s="22" t="s">
        <v>44</v>
      </c>
      <c r="I10" s="38" t="s">
        <v>39</v>
      </c>
      <c r="J10" s="23" t="s">
        <v>25</v>
      </c>
      <c r="K10" s="22" t="s">
        <v>45</v>
      </c>
      <c r="L10" s="22" t="s">
        <v>41</v>
      </c>
      <c r="M10" s="26" t="s">
        <v>21</v>
      </c>
      <c r="N10" s="19"/>
    </row>
    <row r="11" s="3" customFormat="1" ht="48" customHeight="1" spans="1:14">
      <c r="A11" s="17">
        <v>5</v>
      </c>
      <c r="B11" s="22" t="s">
        <v>46</v>
      </c>
      <c r="C11" s="19" t="s">
        <v>36</v>
      </c>
      <c r="D11" s="23" t="s">
        <v>47</v>
      </c>
      <c r="E11" s="23">
        <v>220</v>
      </c>
      <c r="F11" s="23">
        <v>220</v>
      </c>
      <c r="G11" s="20"/>
      <c r="H11" s="22" t="s">
        <v>38</v>
      </c>
      <c r="I11" s="38" t="s">
        <v>39</v>
      </c>
      <c r="J11" s="23" t="s">
        <v>25</v>
      </c>
      <c r="K11" s="22" t="s">
        <v>40</v>
      </c>
      <c r="L11" s="22" t="s">
        <v>41</v>
      </c>
      <c r="M11" s="26" t="s">
        <v>21</v>
      </c>
      <c r="N11" s="19"/>
    </row>
    <row r="12" s="3" customFormat="1" ht="76" customHeight="1" spans="1:14">
      <c r="A12" s="17">
        <v>6</v>
      </c>
      <c r="B12" s="22" t="s">
        <v>48</v>
      </c>
      <c r="C12" s="19" t="s">
        <v>36</v>
      </c>
      <c r="D12" s="23" t="s">
        <v>49</v>
      </c>
      <c r="E12" s="23">
        <v>118</v>
      </c>
      <c r="F12" s="23">
        <v>118</v>
      </c>
      <c r="G12" s="20"/>
      <c r="H12" s="22" t="s">
        <v>50</v>
      </c>
      <c r="I12" s="23" t="s">
        <v>51</v>
      </c>
      <c r="J12" s="23" t="s">
        <v>25</v>
      </c>
      <c r="K12" s="22" t="s">
        <v>52</v>
      </c>
      <c r="L12" s="22" t="s">
        <v>41</v>
      </c>
      <c r="M12" s="26" t="s">
        <v>21</v>
      </c>
      <c r="N12" s="19"/>
    </row>
    <row r="13" s="1" customFormat="1" ht="48" customHeight="1" spans="1:14">
      <c r="A13" s="17">
        <v>7</v>
      </c>
      <c r="B13" s="18" t="s">
        <v>53</v>
      </c>
      <c r="C13" s="19" t="s">
        <v>54</v>
      </c>
      <c r="D13" s="19" t="s">
        <v>55</v>
      </c>
      <c r="E13" s="17">
        <f>F13+G13</f>
        <v>80</v>
      </c>
      <c r="F13" s="20"/>
      <c r="G13" s="20">
        <v>80</v>
      </c>
      <c r="H13" s="21" t="s">
        <v>56</v>
      </c>
      <c r="I13" s="38" t="s">
        <v>57</v>
      </c>
      <c r="J13" s="38" t="s">
        <v>58</v>
      </c>
      <c r="K13" s="39" t="s">
        <v>59</v>
      </c>
      <c r="L13" s="39" t="s">
        <v>60</v>
      </c>
      <c r="M13" s="26" t="s">
        <v>21</v>
      </c>
      <c r="N13" s="19" t="s">
        <v>61</v>
      </c>
    </row>
    <row r="14" s="1" customFormat="1" ht="37" customHeight="1" spans="1:14">
      <c r="A14" s="12" t="s">
        <v>62</v>
      </c>
      <c r="B14" s="24" t="s">
        <v>63</v>
      </c>
      <c r="C14" s="25"/>
      <c r="D14" s="19"/>
      <c r="E14" s="13">
        <f>SUM(E15:E16)</f>
        <v>70</v>
      </c>
      <c r="F14" s="13">
        <f>SUM(F15:F16)</f>
        <v>0</v>
      </c>
      <c r="G14" s="13">
        <f>SUM(G15:G16)</f>
        <v>70</v>
      </c>
      <c r="H14" s="18"/>
      <c r="I14" s="25"/>
      <c r="J14" s="25"/>
      <c r="K14" s="40"/>
      <c r="L14" s="40"/>
      <c r="M14" s="19"/>
      <c r="N14" s="26"/>
    </row>
    <row r="15" s="1" customFormat="1" ht="59" customHeight="1" spans="1:14">
      <c r="A15" s="17">
        <v>8</v>
      </c>
      <c r="B15" s="22" t="s">
        <v>64</v>
      </c>
      <c r="C15" s="23" t="s">
        <v>65</v>
      </c>
      <c r="D15" s="23" t="s">
        <v>66</v>
      </c>
      <c r="E15" s="23">
        <f>SUM(F15:G15)</f>
        <v>28</v>
      </c>
      <c r="F15" s="26"/>
      <c r="G15" s="23">
        <v>28</v>
      </c>
      <c r="H15" s="22" t="s">
        <v>67</v>
      </c>
      <c r="I15" s="19" t="s">
        <v>68</v>
      </c>
      <c r="J15" s="19" t="s">
        <v>69</v>
      </c>
      <c r="K15" s="18" t="s">
        <v>70</v>
      </c>
      <c r="L15" s="18" t="s">
        <v>71</v>
      </c>
      <c r="M15" s="23" t="s">
        <v>65</v>
      </c>
      <c r="N15" s="26"/>
    </row>
    <row r="16" s="1" customFormat="1" ht="66" customHeight="1" spans="1:14">
      <c r="A16" s="17">
        <v>9</v>
      </c>
      <c r="B16" s="22" t="s">
        <v>72</v>
      </c>
      <c r="C16" s="27" t="s">
        <v>65</v>
      </c>
      <c r="D16" s="23" t="s">
        <v>66</v>
      </c>
      <c r="E16" s="23">
        <f>SUM(F16:G16)</f>
        <v>42</v>
      </c>
      <c r="F16" s="26"/>
      <c r="G16" s="23">
        <v>42</v>
      </c>
      <c r="H16" s="22" t="s">
        <v>73</v>
      </c>
      <c r="I16" s="19" t="s">
        <v>74</v>
      </c>
      <c r="J16" s="19" t="s">
        <v>69</v>
      </c>
      <c r="K16" s="18" t="s">
        <v>75</v>
      </c>
      <c r="L16" s="18" t="s">
        <v>76</v>
      </c>
      <c r="M16" s="23" t="s">
        <v>65</v>
      </c>
      <c r="N16" s="26"/>
    </row>
    <row r="17" s="1" customFormat="1" ht="36" customHeight="1" spans="1:14">
      <c r="A17" s="12" t="s">
        <v>77</v>
      </c>
      <c r="B17" s="24" t="s">
        <v>78</v>
      </c>
      <c r="C17" s="27"/>
      <c r="D17" s="23"/>
      <c r="E17" s="28">
        <f>E18</f>
        <v>500</v>
      </c>
      <c r="F17" s="28">
        <f>F18</f>
        <v>0</v>
      </c>
      <c r="G17" s="28">
        <f>G18</f>
        <v>500</v>
      </c>
      <c r="H17" s="22"/>
      <c r="I17" s="25"/>
      <c r="J17" s="25"/>
      <c r="K17" s="40"/>
      <c r="L17" s="40"/>
      <c r="M17" s="19"/>
      <c r="N17" s="26"/>
    </row>
    <row r="18" s="1" customFormat="1" ht="48" customHeight="1" spans="1:14">
      <c r="A18" s="17">
        <v>10</v>
      </c>
      <c r="B18" s="22" t="s">
        <v>78</v>
      </c>
      <c r="C18" s="27" t="s">
        <v>79</v>
      </c>
      <c r="D18" s="23" t="s">
        <v>66</v>
      </c>
      <c r="E18" s="23">
        <v>500</v>
      </c>
      <c r="F18" s="26"/>
      <c r="G18" s="26">
        <v>500</v>
      </c>
      <c r="H18" s="22" t="s">
        <v>80</v>
      </c>
      <c r="I18" s="25" t="s">
        <v>81</v>
      </c>
      <c r="J18" s="19" t="s">
        <v>82</v>
      </c>
      <c r="K18" s="40" t="s">
        <v>83</v>
      </c>
      <c r="L18" s="40" t="s">
        <v>84</v>
      </c>
      <c r="M18" s="27" t="s">
        <v>79</v>
      </c>
      <c r="N18" s="26"/>
    </row>
    <row r="19" s="1" customFormat="1" ht="36" customHeight="1" spans="1:14">
      <c r="A19" s="29" t="s">
        <v>85</v>
      </c>
      <c r="B19" s="30" t="s">
        <v>86</v>
      </c>
      <c r="C19" s="25"/>
      <c r="D19" s="19"/>
      <c r="E19" s="12">
        <f>E20+E23+E25</f>
        <v>1880.4</v>
      </c>
      <c r="F19" s="12">
        <f>F20+F23+F25</f>
        <v>0</v>
      </c>
      <c r="G19" s="12">
        <f>G20+G23+G25</f>
        <v>1880.4</v>
      </c>
      <c r="H19" s="18"/>
      <c r="I19" s="41"/>
      <c r="J19" s="41"/>
      <c r="K19" s="40"/>
      <c r="L19" s="40"/>
      <c r="M19" s="19"/>
      <c r="N19" s="38"/>
    </row>
    <row r="20" s="1" customFormat="1" ht="36" customHeight="1" spans="1:14">
      <c r="A20" s="29" t="s">
        <v>18</v>
      </c>
      <c r="B20" s="30" t="s">
        <v>87</v>
      </c>
      <c r="C20" s="25"/>
      <c r="D20" s="19"/>
      <c r="E20" s="12">
        <f>SUM(E21:E22)</f>
        <v>180.4</v>
      </c>
      <c r="F20" s="12">
        <f>SUM(F21:F22)</f>
        <v>0</v>
      </c>
      <c r="G20" s="12">
        <f>SUM(G21:G22)</f>
        <v>180.4</v>
      </c>
      <c r="H20" s="18"/>
      <c r="I20" s="41"/>
      <c r="J20" s="41"/>
      <c r="K20" s="40"/>
      <c r="L20" s="40"/>
      <c r="M20" s="19"/>
      <c r="N20" s="38"/>
    </row>
    <row r="21" s="1" customFormat="1" ht="52" customHeight="1" spans="1:14">
      <c r="A21" s="17">
        <v>11</v>
      </c>
      <c r="B21" s="22" t="s">
        <v>88</v>
      </c>
      <c r="C21" s="20" t="s">
        <v>89</v>
      </c>
      <c r="D21" s="23" t="s">
        <v>90</v>
      </c>
      <c r="E21" s="20">
        <f>SUM(F21:G21)</f>
        <v>171.5</v>
      </c>
      <c r="F21" s="20"/>
      <c r="G21" s="20">
        <v>171.5</v>
      </c>
      <c r="H21" s="22" t="s">
        <v>91</v>
      </c>
      <c r="I21" s="19" t="s">
        <v>92</v>
      </c>
      <c r="J21" s="19" t="s">
        <v>93</v>
      </c>
      <c r="K21" s="18" t="s">
        <v>94</v>
      </c>
      <c r="L21" s="18" t="s">
        <v>95</v>
      </c>
      <c r="M21" s="19" t="s">
        <v>89</v>
      </c>
      <c r="N21" s="26"/>
    </row>
    <row r="22" s="1" customFormat="1" ht="44" customHeight="1" spans="1:14">
      <c r="A22" s="17">
        <v>12</v>
      </c>
      <c r="B22" s="22" t="s">
        <v>96</v>
      </c>
      <c r="C22" s="20" t="s">
        <v>89</v>
      </c>
      <c r="D22" s="23" t="s">
        <v>97</v>
      </c>
      <c r="E22" s="20">
        <f>SUM(F22:G22)</f>
        <v>8.9</v>
      </c>
      <c r="F22" s="20"/>
      <c r="G22" s="20">
        <v>8.9</v>
      </c>
      <c r="H22" s="31" t="s">
        <v>98</v>
      </c>
      <c r="I22" s="19" t="s">
        <v>92</v>
      </c>
      <c r="J22" s="19" t="s">
        <v>93</v>
      </c>
      <c r="K22" s="18" t="s">
        <v>99</v>
      </c>
      <c r="L22" s="18" t="s">
        <v>95</v>
      </c>
      <c r="M22" s="19" t="s">
        <v>89</v>
      </c>
      <c r="N22" s="26"/>
    </row>
    <row r="23" s="4" customFormat="1" ht="40" customHeight="1" spans="1:14">
      <c r="A23" s="12" t="s">
        <v>62</v>
      </c>
      <c r="B23" s="24" t="s">
        <v>100</v>
      </c>
      <c r="C23" s="13"/>
      <c r="D23" s="13"/>
      <c r="E23" s="29">
        <f>E24</f>
        <v>50</v>
      </c>
      <c r="F23" s="29">
        <f>F24</f>
        <v>0</v>
      </c>
      <c r="G23" s="29">
        <f>G24</f>
        <v>50</v>
      </c>
      <c r="H23" s="24"/>
      <c r="I23" s="13"/>
      <c r="J23" s="13"/>
      <c r="K23" s="24"/>
      <c r="L23" s="24"/>
      <c r="M23" s="13"/>
      <c r="N23" s="35"/>
    </row>
    <row r="24" s="1" customFormat="1" ht="40" customHeight="1" spans="1:14">
      <c r="A24" s="17">
        <v>13</v>
      </c>
      <c r="B24" s="18" t="s">
        <v>101</v>
      </c>
      <c r="C24" s="19" t="s">
        <v>102</v>
      </c>
      <c r="D24" s="19" t="s">
        <v>103</v>
      </c>
      <c r="E24" s="20">
        <f>SUM(F24:G24)</f>
        <v>50</v>
      </c>
      <c r="F24" s="20"/>
      <c r="G24" s="26">
        <v>50</v>
      </c>
      <c r="H24" s="18" t="s">
        <v>104</v>
      </c>
      <c r="I24" s="42" t="s">
        <v>105</v>
      </c>
      <c r="J24" s="43" t="s">
        <v>106</v>
      </c>
      <c r="K24" s="22" t="s">
        <v>107</v>
      </c>
      <c r="L24" s="22" t="s">
        <v>108</v>
      </c>
      <c r="M24" s="19" t="s">
        <v>109</v>
      </c>
      <c r="N24" s="26"/>
    </row>
    <row r="25" s="4" customFormat="1" ht="40" customHeight="1" spans="1:14">
      <c r="A25" s="12" t="s">
        <v>77</v>
      </c>
      <c r="B25" s="24" t="s">
        <v>110</v>
      </c>
      <c r="C25" s="13"/>
      <c r="D25" s="13"/>
      <c r="E25" s="29">
        <f>SUM(E26:E39)</f>
        <v>1650</v>
      </c>
      <c r="F25" s="29">
        <f>SUM(F26:F39)</f>
        <v>0</v>
      </c>
      <c r="G25" s="29">
        <f>SUM(G26:G39)</f>
        <v>1650</v>
      </c>
      <c r="H25" s="24"/>
      <c r="I25" s="13"/>
      <c r="J25" s="13"/>
      <c r="K25" s="24"/>
      <c r="L25" s="24"/>
      <c r="M25" s="13"/>
      <c r="N25" s="35"/>
    </row>
    <row r="26" s="1" customFormat="1" ht="51" customHeight="1" spans="1:14">
      <c r="A26" s="17">
        <v>14</v>
      </c>
      <c r="B26" s="18" t="s">
        <v>111</v>
      </c>
      <c r="C26" s="19" t="s">
        <v>112</v>
      </c>
      <c r="D26" s="19" t="s">
        <v>113</v>
      </c>
      <c r="E26" s="20">
        <f>SUM(F26:G26)</f>
        <v>650</v>
      </c>
      <c r="F26" s="20"/>
      <c r="G26" s="20">
        <v>650</v>
      </c>
      <c r="H26" s="18" t="s">
        <v>114</v>
      </c>
      <c r="I26" s="19" t="s">
        <v>115</v>
      </c>
      <c r="J26" s="19" t="s">
        <v>116</v>
      </c>
      <c r="K26" s="18" t="s">
        <v>117</v>
      </c>
      <c r="L26" s="18" t="s">
        <v>118</v>
      </c>
      <c r="M26" s="19" t="s">
        <v>119</v>
      </c>
      <c r="N26" s="38"/>
    </row>
    <row r="27" s="1" customFormat="1" ht="75" customHeight="1" spans="1:14">
      <c r="A27" s="17">
        <v>15</v>
      </c>
      <c r="B27" s="32" t="s">
        <v>120</v>
      </c>
      <c r="C27" s="33" t="s">
        <v>121</v>
      </c>
      <c r="D27" s="19" t="s">
        <v>122</v>
      </c>
      <c r="E27" s="20">
        <v>42</v>
      </c>
      <c r="F27" s="20"/>
      <c r="G27" s="20">
        <v>42</v>
      </c>
      <c r="H27" s="18" t="s">
        <v>123</v>
      </c>
      <c r="I27" s="19" t="s">
        <v>115</v>
      </c>
      <c r="J27" s="44" t="s">
        <v>124</v>
      </c>
      <c r="K27" s="18" t="s">
        <v>125</v>
      </c>
      <c r="L27" s="32" t="s">
        <v>126</v>
      </c>
      <c r="M27" s="33" t="s">
        <v>127</v>
      </c>
      <c r="N27" s="26"/>
    </row>
    <row r="28" s="1" customFormat="1" ht="38" customHeight="1" spans="1:14">
      <c r="A28" s="17">
        <v>16</v>
      </c>
      <c r="B28" s="32" t="s">
        <v>128</v>
      </c>
      <c r="C28" s="33" t="s">
        <v>121</v>
      </c>
      <c r="D28" s="19" t="s">
        <v>129</v>
      </c>
      <c r="E28" s="19">
        <v>35</v>
      </c>
      <c r="F28" s="20"/>
      <c r="G28" s="19">
        <v>35</v>
      </c>
      <c r="H28" s="18" t="s">
        <v>130</v>
      </c>
      <c r="I28" s="19" t="s">
        <v>131</v>
      </c>
      <c r="J28" s="44" t="s">
        <v>124</v>
      </c>
      <c r="K28" s="18" t="s">
        <v>132</v>
      </c>
      <c r="L28" s="32" t="s">
        <v>126</v>
      </c>
      <c r="M28" s="33" t="s">
        <v>127</v>
      </c>
      <c r="N28" s="26"/>
    </row>
    <row r="29" s="1" customFormat="1" ht="75" customHeight="1" spans="1:14">
      <c r="A29" s="17">
        <v>17</v>
      </c>
      <c r="B29" s="18" t="s">
        <v>133</v>
      </c>
      <c r="C29" s="33" t="s">
        <v>134</v>
      </c>
      <c r="D29" s="33" t="s">
        <v>135</v>
      </c>
      <c r="E29" s="19">
        <v>88.5</v>
      </c>
      <c r="F29" s="20"/>
      <c r="G29" s="19">
        <v>88.5</v>
      </c>
      <c r="H29" s="18" t="s">
        <v>136</v>
      </c>
      <c r="I29" s="19" t="s">
        <v>137</v>
      </c>
      <c r="J29" s="44" t="s">
        <v>124</v>
      </c>
      <c r="K29" s="18" t="s">
        <v>138</v>
      </c>
      <c r="L29" s="32" t="s">
        <v>126</v>
      </c>
      <c r="M29" s="33" t="s">
        <v>127</v>
      </c>
      <c r="N29" s="26"/>
    </row>
    <row r="30" s="1" customFormat="1" ht="105" customHeight="1" spans="1:14">
      <c r="A30" s="17">
        <v>18</v>
      </c>
      <c r="B30" s="18" t="s">
        <v>139</v>
      </c>
      <c r="C30" s="33" t="s">
        <v>140</v>
      </c>
      <c r="D30" s="33" t="s">
        <v>141</v>
      </c>
      <c r="E30" s="19">
        <v>134</v>
      </c>
      <c r="F30" s="20"/>
      <c r="G30" s="19">
        <v>134</v>
      </c>
      <c r="H30" s="18" t="s">
        <v>142</v>
      </c>
      <c r="I30" s="19" t="s">
        <v>143</v>
      </c>
      <c r="J30" s="44" t="s">
        <v>124</v>
      </c>
      <c r="K30" s="32" t="s">
        <v>144</v>
      </c>
      <c r="L30" s="32" t="s">
        <v>126</v>
      </c>
      <c r="M30" s="33" t="s">
        <v>127</v>
      </c>
      <c r="N30" s="26"/>
    </row>
    <row r="31" s="1" customFormat="1" ht="40" customHeight="1" spans="1:14">
      <c r="A31" s="17">
        <v>19</v>
      </c>
      <c r="B31" s="18" t="s">
        <v>145</v>
      </c>
      <c r="C31" s="19" t="s">
        <v>146</v>
      </c>
      <c r="D31" s="19" t="s">
        <v>147</v>
      </c>
      <c r="E31" s="19">
        <v>25</v>
      </c>
      <c r="F31" s="20"/>
      <c r="G31" s="19">
        <v>25</v>
      </c>
      <c r="H31" s="18" t="s">
        <v>148</v>
      </c>
      <c r="I31" s="19" t="s">
        <v>149</v>
      </c>
      <c r="J31" s="44" t="s">
        <v>124</v>
      </c>
      <c r="K31" s="32" t="s">
        <v>150</v>
      </c>
      <c r="L31" s="32" t="s">
        <v>126</v>
      </c>
      <c r="M31" s="33" t="s">
        <v>127</v>
      </c>
      <c r="N31" s="26"/>
    </row>
    <row r="32" s="1" customFormat="1" ht="92" customHeight="1" spans="1:14">
      <c r="A32" s="17">
        <v>20</v>
      </c>
      <c r="B32" s="32" t="s">
        <v>151</v>
      </c>
      <c r="C32" s="33" t="s">
        <v>54</v>
      </c>
      <c r="D32" s="33" t="s">
        <v>152</v>
      </c>
      <c r="E32" s="19">
        <v>133</v>
      </c>
      <c r="F32" s="20"/>
      <c r="G32" s="19">
        <v>133</v>
      </c>
      <c r="H32" s="18" t="s">
        <v>153</v>
      </c>
      <c r="I32" s="19" t="s">
        <v>154</v>
      </c>
      <c r="J32" s="44" t="s">
        <v>124</v>
      </c>
      <c r="K32" s="32" t="s">
        <v>155</v>
      </c>
      <c r="L32" s="32" t="s">
        <v>126</v>
      </c>
      <c r="M32" s="33" t="s">
        <v>127</v>
      </c>
      <c r="N32" s="26"/>
    </row>
    <row r="33" s="1" customFormat="1" ht="117" customHeight="1" spans="1:14">
      <c r="A33" s="17">
        <v>21</v>
      </c>
      <c r="B33" s="18" t="s">
        <v>156</v>
      </c>
      <c r="C33" s="33" t="s">
        <v>112</v>
      </c>
      <c r="D33" s="33" t="s">
        <v>157</v>
      </c>
      <c r="E33" s="19">
        <v>130</v>
      </c>
      <c r="F33" s="20"/>
      <c r="G33" s="19">
        <v>130</v>
      </c>
      <c r="H33" s="18" t="s">
        <v>158</v>
      </c>
      <c r="I33" s="19" t="s">
        <v>159</v>
      </c>
      <c r="J33" s="44" t="s">
        <v>124</v>
      </c>
      <c r="K33" s="32" t="s">
        <v>160</v>
      </c>
      <c r="L33" s="32" t="s">
        <v>126</v>
      </c>
      <c r="M33" s="33" t="s">
        <v>127</v>
      </c>
      <c r="N33" s="26"/>
    </row>
    <row r="34" s="1" customFormat="1" ht="48" customHeight="1" spans="1:14">
      <c r="A34" s="17">
        <v>22</v>
      </c>
      <c r="B34" s="18" t="s">
        <v>161</v>
      </c>
      <c r="C34" s="33" t="s">
        <v>112</v>
      </c>
      <c r="D34" s="33" t="s">
        <v>162</v>
      </c>
      <c r="E34" s="19">
        <v>40</v>
      </c>
      <c r="F34" s="20"/>
      <c r="G34" s="19">
        <v>40</v>
      </c>
      <c r="H34" s="18" t="s">
        <v>163</v>
      </c>
      <c r="I34" s="19" t="s">
        <v>164</v>
      </c>
      <c r="J34" s="44" t="s">
        <v>124</v>
      </c>
      <c r="K34" s="32" t="s">
        <v>165</v>
      </c>
      <c r="L34" s="32" t="s">
        <v>126</v>
      </c>
      <c r="M34" s="33" t="s">
        <v>127</v>
      </c>
      <c r="N34" s="26"/>
    </row>
    <row r="35" s="1" customFormat="1" ht="131" customHeight="1" spans="1:14">
      <c r="A35" s="17">
        <v>23</v>
      </c>
      <c r="B35" s="18" t="s">
        <v>166</v>
      </c>
      <c r="C35" s="19" t="s">
        <v>167</v>
      </c>
      <c r="D35" s="19" t="s">
        <v>168</v>
      </c>
      <c r="E35" s="20">
        <v>129.5</v>
      </c>
      <c r="F35" s="20"/>
      <c r="G35" s="20">
        <v>129.5</v>
      </c>
      <c r="H35" s="18" t="s">
        <v>169</v>
      </c>
      <c r="I35" s="19" t="s">
        <v>170</v>
      </c>
      <c r="J35" s="44" t="s">
        <v>124</v>
      </c>
      <c r="K35" s="32" t="s">
        <v>171</v>
      </c>
      <c r="L35" s="32" t="s">
        <v>126</v>
      </c>
      <c r="M35" s="33" t="s">
        <v>127</v>
      </c>
      <c r="N35" s="26"/>
    </row>
    <row r="36" s="1" customFormat="1" ht="89" customHeight="1" spans="1:14">
      <c r="A36" s="17">
        <v>24</v>
      </c>
      <c r="B36" s="18" t="s">
        <v>172</v>
      </c>
      <c r="C36" s="19" t="s">
        <v>173</v>
      </c>
      <c r="D36" s="19" t="s">
        <v>174</v>
      </c>
      <c r="E36" s="19">
        <v>85</v>
      </c>
      <c r="F36" s="20"/>
      <c r="G36" s="19">
        <v>85</v>
      </c>
      <c r="H36" s="18" t="s">
        <v>175</v>
      </c>
      <c r="I36" s="19" t="s">
        <v>176</v>
      </c>
      <c r="J36" s="44" t="s">
        <v>124</v>
      </c>
      <c r="K36" s="32" t="s">
        <v>177</v>
      </c>
      <c r="L36" s="32" t="s">
        <v>126</v>
      </c>
      <c r="M36" s="33" t="s">
        <v>127</v>
      </c>
      <c r="N36" s="26"/>
    </row>
    <row r="37" s="1" customFormat="1" ht="92" customHeight="1" spans="1:14">
      <c r="A37" s="17">
        <v>25</v>
      </c>
      <c r="B37" s="18" t="s">
        <v>178</v>
      </c>
      <c r="C37" s="19" t="s">
        <v>179</v>
      </c>
      <c r="D37" s="19" t="s">
        <v>180</v>
      </c>
      <c r="E37" s="19">
        <v>103</v>
      </c>
      <c r="F37" s="20"/>
      <c r="G37" s="19">
        <v>103</v>
      </c>
      <c r="H37" s="19" t="s">
        <v>181</v>
      </c>
      <c r="I37" s="19" t="s">
        <v>154</v>
      </c>
      <c r="J37" s="45" t="s">
        <v>124</v>
      </c>
      <c r="K37" s="18" t="s">
        <v>182</v>
      </c>
      <c r="L37" s="18" t="s">
        <v>126</v>
      </c>
      <c r="M37" s="19" t="s">
        <v>127</v>
      </c>
      <c r="N37" s="26"/>
    </row>
    <row r="38" s="1" customFormat="1" ht="40" customHeight="1" spans="1:14">
      <c r="A38" s="17">
        <v>26</v>
      </c>
      <c r="B38" s="18" t="s">
        <v>183</v>
      </c>
      <c r="C38" s="19" t="s">
        <v>184</v>
      </c>
      <c r="D38" s="19" t="s">
        <v>185</v>
      </c>
      <c r="E38" s="19">
        <v>25</v>
      </c>
      <c r="F38" s="20"/>
      <c r="G38" s="19">
        <v>25</v>
      </c>
      <c r="H38" s="18" t="s">
        <v>186</v>
      </c>
      <c r="I38" s="19" t="s">
        <v>187</v>
      </c>
      <c r="J38" s="45" t="s">
        <v>124</v>
      </c>
      <c r="K38" s="18" t="s">
        <v>188</v>
      </c>
      <c r="L38" s="18" t="s">
        <v>126</v>
      </c>
      <c r="M38" s="19" t="s">
        <v>127</v>
      </c>
      <c r="N38" s="26"/>
    </row>
    <row r="39" s="1" customFormat="1" ht="40" customHeight="1" spans="1:14">
      <c r="A39" s="17">
        <v>27</v>
      </c>
      <c r="B39" s="18" t="s">
        <v>189</v>
      </c>
      <c r="C39" s="19" t="s">
        <v>184</v>
      </c>
      <c r="D39" s="19" t="s">
        <v>190</v>
      </c>
      <c r="E39" s="19">
        <v>30</v>
      </c>
      <c r="F39" s="20"/>
      <c r="G39" s="19">
        <v>30</v>
      </c>
      <c r="H39" s="18" t="s">
        <v>191</v>
      </c>
      <c r="I39" s="19" t="s">
        <v>149</v>
      </c>
      <c r="J39" s="45" t="s">
        <v>124</v>
      </c>
      <c r="K39" s="18" t="s">
        <v>192</v>
      </c>
      <c r="L39" s="18" t="s">
        <v>126</v>
      </c>
      <c r="M39" s="19" t="s">
        <v>127</v>
      </c>
      <c r="N39" s="26"/>
    </row>
    <row r="40" s="3" customFormat="1" ht="32" customHeight="1" spans="1:15">
      <c r="A40" s="12" t="s">
        <v>193</v>
      </c>
      <c r="B40" s="24" t="s">
        <v>194</v>
      </c>
      <c r="C40" s="19"/>
      <c r="D40" s="19"/>
      <c r="E40" s="12">
        <f>F40+G40</f>
        <v>277.8</v>
      </c>
      <c r="F40" s="13">
        <f>F41</f>
        <v>10</v>
      </c>
      <c r="G40" s="13">
        <f>G41</f>
        <v>267.8</v>
      </c>
      <c r="H40" s="18"/>
      <c r="I40" s="46"/>
      <c r="J40" s="46"/>
      <c r="K40" s="47"/>
      <c r="L40" s="47"/>
      <c r="M40" s="17"/>
      <c r="N40" s="19"/>
      <c r="O40" s="48"/>
    </row>
    <row r="41" s="1" customFormat="1" ht="32" customHeight="1" spans="1:14">
      <c r="A41" s="26">
        <v>28</v>
      </c>
      <c r="B41" s="31" t="s">
        <v>194</v>
      </c>
      <c r="C41" s="26" t="s">
        <v>195</v>
      </c>
      <c r="D41" s="19" t="s">
        <v>66</v>
      </c>
      <c r="E41" s="17">
        <f>F41+G41</f>
        <v>277.8</v>
      </c>
      <c r="F41" s="20">
        <v>10</v>
      </c>
      <c r="G41" s="12">
        <v>267.8</v>
      </c>
      <c r="H41" s="18" t="s">
        <v>196</v>
      </c>
      <c r="I41" s="19" t="s">
        <v>197</v>
      </c>
      <c r="J41" s="19" t="s">
        <v>82</v>
      </c>
      <c r="K41" s="18" t="s">
        <v>198</v>
      </c>
      <c r="L41" s="18" t="s">
        <v>199</v>
      </c>
      <c r="M41" s="26" t="s">
        <v>195</v>
      </c>
      <c r="N41" s="26"/>
    </row>
    <row r="42" s="1" customFormat="1" spans="2:13">
      <c r="B42" s="5"/>
      <c r="F42" s="6"/>
      <c r="G42" s="6"/>
      <c r="K42" s="7"/>
      <c r="L42" s="7"/>
      <c r="M42" s="6"/>
    </row>
    <row r="43" s="1" customFormat="1" spans="2:13">
      <c r="B43" s="5"/>
      <c r="F43" s="6"/>
      <c r="G43" s="6"/>
      <c r="K43" s="7"/>
      <c r="L43" s="7"/>
      <c r="M43" s="6"/>
    </row>
  </sheetData>
  <mergeCells count="1">
    <mergeCell ref="A2:N2"/>
  </mergeCells>
  <pageMargins left="0.75" right="0.75" top="1" bottom="1" header="0.5" footer="0.5"/>
  <pageSetup paperSize="9" scale="5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熊德伟</cp:lastModifiedBy>
  <dcterms:created xsi:type="dcterms:W3CDTF">2023-03-06T02:35:00Z</dcterms:created>
  <dcterms:modified xsi:type="dcterms:W3CDTF">2023-04-24T02:55:55Z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66295EC1A00D40AD922D7CB018B31F66</vt:lpwstr>
  </property>
  <property fmtid="{D5CDD505-2E9C-101B-9397-08002B2CF9AE}" pid="3" name="KSOProductBuildVer">
    <vt:lpwstr>2052-11.1.0.14036</vt:lpwstr>
  </property>
</Properties>
</file>