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4" r:id="rId2"/>
  </sheets>
  <definedNames>
    <definedName name="_xlnm.Print_Titles" localSheetId="0">Sheet2!$6:$6</definedName>
  </definedNames>
  <calcPr calcId="144525"/>
</workbook>
</file>

<file path=xl/sharedStrings.xml><?xml version="1.0" encoding="utf-8"?>
<sst xmlns="http://schemas.openxmlformats.org/spreadsheetml/2006/main" count="117" uniqueCount="117">
  <si>
    <t>附件</t>
  </si>
  <si>
    <t>提前下达2022年中央财政农村危房改造补助资金情况表</t>
  </si>
  <si>
    <t>单位：万元</t>
  </si>
  <si>
    <t>县、市名称</t>
  </si>
  <si>
    <t>2021年各地计划（户）</t>
  </si>
  <si>
    <t>脱贫县户均多0.2万元</t>
  </si>
  <si>
    <t>抗震改造计划（户）</t>
  </si>
  <si>
    <t>抗震改造资金</t>
  </si>
  <si>
    <t>剩余部分按户均分配</t>
  </si>
  <si>
    <t xml:space="preserve">  金额合计</t>
  </si>
  <si>
    <t xml:space="preserve"> 全 省 合 计</t>
  </si>
  <si>
    <t xml:space="preserve">合肥市 </t>
  </si>
  <si>
    <t xml:space="preserve">     肥东县</t>
  </si>
  <si>
    <t xml:space="preserve">     肥西县</t>
  </si>
  <si>
    <t xml:space="preserve">     长丰县</t>
  </si>
  <si>
    <t xml:space="preserve">     巢湖市</t>
  </si>
  <si>
    <t xml:space="preserve">     庐江县</t>
  </si>
  <si>
    <t>淮北市</t>
  </si>
  <si>
    <t xml:space="preserve">    相山区</t>
  </si>
  <si>
    <t xml:space="preserve">    烈山区</t>
  </si>
  <si>
    <t xml:space="preserve">    濉溪县</t>
  </si>
  <si>
    <t>亳州市</t>
  </si>
  <si>
    <t xml:space="preserve">    涡阳县</t>
  </si>
  <si>
    <t xml:space="preserve">    蒙城县</t>
  </si>
  <si>
    <t xml:space="preserve">    谯城区</t>
  </si>
  <si>
    <t xml:space="preserve">    利辛县</t>
  </si>
  <si>
    <t>宿州市</t>
  </si>
  <si>
    <r>
      <rPr>
        <sz val="12"/>
        <rFont val="方正书宋_GBK"/>
        <charset val="134"/>
      </rPr>
      <t xml:space="preserve">        埇</t>
    </r>
    <r>
      <rPr>
        <sz val="12"/>
        <rFont val="仿宋_GB2312"/>
        <charset val="134"/>
      </rPr>
      <t>桥区</t>
    </r>
  </si>
  <si>
    <t xml:space="preserve">    灵璧县</t>
  </si>
  <si>
    <t xml:space="preserve">    泗  县</t>
  </si>
  <si>
    <t xml:space="preserve">    萧  县</t>
  </si>
  <si>
    <t xml:space="preserve">    砀山县</t>
  </si>
  <si>
    <t xml:space="preserve">蚌埠市 </t>
  </si>
  <si>
    <t xml:space="preserve">    蚌山区</t>
  </si>
  <si>
    <t xml:space="preserve">    禹会区</t>
  </si>
  <si>
    <t xml:space="preserve">    淮上区</t>
  </si>
  <si>
    <t xml:space="preserve">    高新区</t>
  </si>
  <si>
    <t xml:space="preserve">    怀远县</t>
  </si>
  <si>
    <t xml:space="preserve">    五河县</t>
  </si>
  <si>
    <t xml:space="preserve">    固镇县</t>
  </si>
  <si>
    <t xml:space="preserve">阜阳市 </t>
  </si>
  <si>
    <t xml:space="preserve">    颍东区</t>
  </si>
  <si>
    <t xml:space="preserve">    颍泉区</t>
  </si>
  <si>
    <t xml:space="preserve">    颍州区</t>
  </si>
  <si>
    <t xml:space="preserve">    界首市</t>
  </si>
  <si>
    <t xml:space="preserve">    临泉县</t>
  </si>
  <si>
    <t xml:space="preserve">    阜南县</t>
  </si>
  <si>
    <t xml:space="preserve">    太和县</t>
  </si>
  <si>
    <t xml:space="preserve">    颍上县</t>
  </si>
  <si>
    <t>淮南市</t>
  </si>
  <si>
    <t xml:space="preserve">    大通区</t>
  </si>
  <si>
    <t xml:space="preserve">    谢家集区</t>
  </si>
  <si>
    <t xml:space="preserve">    寿  县</t>
  </si>
  <si>
    <t xml:space="preserve">    毛集实验区</t>
  </si>
  <si>
    <t>滁州市</t>
  </si>
  <si>
    <t xml:space="preserve">    来安县</t>
  </si>
  <si>
    <t xml:space="preserve">    琅琊区</t>
  </si>
  <si>
    <t xml:space="preserve">    凤阳县</t>
  </si>
  <si>
    <t xml:space="preserve">    南谯区</t>
  </si>
  <si>
    <t xml:space="preserve">    全椒县</t>
  </si>
  <si>
    <t xml:space="preserve">    天长市</t>
  </si>
  <si>
    <t xml:space="preserve">    明光市</t>
  </si>
  <si>
    <t xml:space="preserve">    定远县</t>
  </si>
  <si>
    <t>六安市</t>
  </si>
  <si>
    <t xml:space="preserve">    金安区</t>
  </si>
  <si>
    <t xml:space="preserve">    裕安区</t>
  </si>
  <si>
    <t xml:space="preserve">    霍山县</t>
  </si>
  <si>
    <t xml:space="preserve">    舒城县</t>
  </si>
  <si>
    <t xml:space="preserve">    霍邱县</t>
  </si>
  <si>
    <t xml:space="preserve">    金寨县</t>
  </si>
  <si>
    <t xml:space="preserve">    叶集区</t>
  </si>
  <si>
    <t>马鞍山</t>
  </si>
  <si>
    <t xml:space="preserve">    博望区</t>
  </si>
  <si>
    <t xml:space="preserve">    含山县</t>
  </si>
  <si>
    <t xml:space="preserve">    和县</t>
  </si>
  <si>
    <t xml:space="preserve">    当涂县</t>
  </si>
  <si>
    <t>芜湖市</t>
  </si>
  <si>
    <t xml:space="preserve">    弋江区</t>
  </si>
  <si>
    <t xml:space="preserve">    鸠江区</t>
  </si>
  <si>
    <t xml:space="preserve">    三山经开区</t>
  </si>
  <si>
    <t xml:space="preserve">    无为市</t>
  </si>
  <si>
    <t xml:space="preserve">    南陵县</t>
  </si>
  <si>
    <r>
      <rPr>
        <sz val="12"/>
        <color theme="1"/>
        <rFont val="仿宋_GB2312"/>
        <charset val="134"/>
      </rPr>
      <t xml:space="preserve">    湾</t>
    </r>
    <r>
      <rPr>
        <sz val="12"/>
        <color theme="1"/>
        <rFont val="方正书宋_GBK"/>
        <charset val="134"/>
      </rPr>
      <t>沚</t>
    </r>
    <r>
      <rPr>
        <sz val="12"/>
        <color theme="1"/>
        <rFont val="仿宋_GB2312"/>
        <charset val="134"/>
      </rPr>
      <t>区</t>
    </r>
  </si>
  <si>
    <t xml:space="preserve">    繁昌区</t>
  </si>
  <si>
    <t>宣城市</t>
  </si>
  <si>
    <t xml:space="preserve">    宣州区</t>
  </si>
  <si>
    <t xml:space="preserve">    郎溪县</t>
  </si>
  <si>
    <t xml:space="preserve">    广德市</t>
  </si>
  <si>
    <t xml:space="preserve">    宁国市</t>
  </si>
  <si>
    <t xml:space="preserve">    泾 县</t>
  </si>
  <si>
    <t xml:space="preserve">    绩溪县</t>
  </si>
  <si>
    <t xml:space="preserve">    旌德县</t>
  </si>
  <si>
    <t>铜陵市</t>
  </si>
  <si>
    <t xml:space="preserve">    郊区</t>
  </si>
  <si>
    <t xml:space="preserve">    铜官山区</t>
  </si>
  <si>
    <t xml:space="preserve">    枞阳县</t>
  </si>
  <si>
    <t xml:space="preserve">    义安区</t>
  </si>
  <si>
    <t>池州市</t>
  </si>
  <si>
    <t xml:space="preserve">    九华山区</t>
  </si>
  <si>
    <t xml:space="preserve">    贵池区</t>
  </si>
  <si>
    <t xml:space="preserve">    东至县</t>
  </si>
  <si>
    <t xml:space="preserve">    石台县</t>
  </si>
  <si>
    <t xml:space="preserve">    青阳县</t>
  </si>
  <si>
    <t xml:space="preserve">安庆市 </t>
  </si>
  <si>
    <t xml:space="preserve">    桐城市</t>
  </si>
  <si>
    <t xml:space="preserve">    怀宁县</t>
  </si>
  <si>
    <t xml:space="preserve">    潜山市</t>
  </si>
  <si>
    <t xml:space="preserve">    太湖县</t>
  </si>
  <si>
    <t xml:space="preserve">    望江县</t>
  </si>
  <si>
    <t xml:space="preserve">    岳西县</t>
  </si>
  <si>
    <t xml:space="preserve">    宿松县</t>
  </si>
  <si>
    <t>黄山市</t>
  </si>
  <si>
    <t xml:space="preserve">    黄山区</t>
  </si>
  <si>
    <t xml:space="preserve">    歙  县</t>
  </si>
  <si>
    <t xml:space="preserve">    休宁县</t>
  </si>
  <si>
    <t xml:space="preserve">    黟   县</t>
  </si>
  <si>
    <t xml:space="preserve">    祁门县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</si>
</sst>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1"/>
      <color theme="1"/>
      <name val="方正书宋_GBK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CESI仿宋-GB2312"/>
      <charset val="134"/>
    </font>
    <font>
      <sz val="11"/>
      <color theme="1"/>
      <name val="CESI仿宋-GB2312"/>
      <charset val="134"/>
    </font>
    <font>
      <sz val="12"/>
      <name val="方正书宋_GBK"/>
      <charset val="134"/>
    </font>
    <font>
      <sz val="12"/>
      <color theme="1"/>
      <name val="仿宋_GB2312"/>
      <charset val="134"/>
    </font>
    <font>
      <sz val="18"/>
      <color theme="1"/>
      <name val="CESI仿宋-GB2312"/>
      <charset val="134"/>
    </font>
    <font>
      <sz val="12"/>
      <color theme="1"/>
      <name val="CESI仿宋-GB2312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2"/>
      <color theme="1"/>
      <name val="方正书宋_GBK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22" fillId="1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4" fillId="11" borderId="7" applyNumberFormat="false" applyFon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32" fillId="21" borderId="9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30" fillId="54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27" fillId="1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49" fillId="5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3" fillId="10" borderId="6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4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23" fillId="0" borderId="0"/>
    <xf numFmtId="0" fontId="35" fillId="2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7" fillId="0" borderId="13" applyNumberFormat="false" applyFill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44" fillId="43" borderId="16" applyNumberFormat="false" applyAlignment="false" applyProtection="false">
      <alignment vertical="center"/>
    </xf>
    <xf numFmtId="0" fontId="28" fillId="14" borderId="10" applyNumberFormat="false" applyAlignment="false" applyProtection="false">
      <alignment vertical="center"/>
    </xf>
    <xf numFmtId="0" fontId="22" fillId="4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0" fillId="41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6" fillId="0" borderId="12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18" fillId="40" borderId="0" applyNumberFormat="false" applyBorder="false" applyAlignment="false" applyProtection="false">
      <alignment vertical="center"/>
    </xf>
    <xf numFmtId="0" fontId="45" fillId="0" borderId="5" applyNumberFormat="false" applyFill="false" applyAlignment="false" applyProtection="false">
      <alignment vertical="center"/>
    </xf>
    <xf numFmtId="0" fontId="22" fillId="5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47" fillId="0" borderId="0"/>
    <xf numFmtId="0" fontId="14" fillId="32" borderId="0" applyNumberFormat="false" applyBorder="false" applyAlignment="false" applyProtection="false">
      <alignment vertical="center"/>
    </xf>
    <xf numFmtId="0" fontId="48" fillId="2" borderId="17" applyNumberFormat="false" applyAlignment="false" applyProtection="false">
      <alignment vertical="center"/>
    </xf>
    <xf numFmtId="0" fontId="3" fillId="0" borderId="0"/>
    <xf numFmtId="0" fontId="50" fillId="53" borderId="17" applyNumberFormat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51" fillId="53" borderId="18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5" fillId="0" borderId="3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0" fillId="0" borderId="0" xfId="0" applyFill="true"/>
    <xf numFmtId="0" fontId="1" fillId="0" borderId="0" xfId="0" applyFont="true"/>
    <xf numFmtId="0" fontId="2" fillId="0" borderId="0" xfId="0" applyFont="true" applyAlignment="true">
      <alignment horizontal="center"/>
    </xf>
    <xf numFmtId="0" fontId="3" fillId="0" borderId="1" xfId="87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87" applyFont="true" applyBorder="true" applyAlignment="true">
      <alignment horizontal="center" vertical="center" wrapText="true"/>
    </xf>
    <xf numFmtId="0" fontId="5" fillId="0" borderId="2" xfId="87" applyFont="true" applyBorder="true" applyAlignment="true">
      <alignment horizontal="right" vertical="center" wrapText="true"/>
    </xf>
    <xf numFmtId="0" fontId="6" fillId="0" borderId="2" xfId="87" applyFont="true" applyBorder="true" applyAlignment="true">
      <alignment horizontal="left" vertical="center" wrapText="true"/>
    </xf>
    <xf numFmtId="0" fontId="7" fillId="0" borderId="2" xfId="84" applyNumberFormat="true" applyFont="true" applyFill="true" applyBorder="true" applyAlignment="true">
      <alignment horizontal="right" vertical="center"/>
    </xf>
    <xf numFmtId="0" fontId="0" fillId="0" borderId="2" xfId="0" applyBorder="true"/>
    <xf numFmtId="0" fontId="7" fillId="0" borderId="2" xfId="87" applyFont="true" applyBorder="true" applyAlignment="true">
      <alignment horizontal="left" vertical="center" wrapText="true"/>
    </xf>
    <xf numFmtId="0" fontId="8" fillId="0" borderId="2" xfId="84" applyNumberFormat="true" applyFont="true" applyFill="true" applyBorder="true" applyAlignment="true">
      <alignment horizontal="right" vertical="center"/>
    </xf>
    <xf numFmtId="0" fontId="9" fillId="0" borderId="2" xfId="0" applyFont="true" applyBorder="true"/>
    <xf numFmtId="0" fontId="8" fillId="0" borderId="2" xfId="87" applyFont="true" applyBorder="true" applyAlignment="true">
      <alignment horizontal="left" vertical="center" wrapText="true"/>
    </xf>
    <xf numFmtId="0" fontId="8" fillId="0" borderId="2" xfId="84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right"/>
    </xf>
    <xf numFmtId="0" fontId="10" fillId="0" borderId="2" xfId="50" applyFont="true" applyBorder="true" applyAlignment="true">
      <alignment horizontal="left" vertical="center"/>
    </xf>
    <xf numFmtId="0" fontId="7" fillId="0" borderId="2" xfId="50" applyFont="true" applyBorder="true" applyAlignment="true">
      <alignment horizontal="left" vertical="center"/>
    </xf>
    <xf numFmtId="0" fontId="11" fillId="0" borderId="2" xfId="50" applyFont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left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2" xfId="84" applyNumberFormat="true" applyFont="true" applyFill="true" applyBorder="true" applyAlignment="true">
      <alignment horizontal="left" vertical="center"/>
    </xf>
    <xf numFmtId="0" fontId="12" fillId="0" borderId="0" xfId="0" applyFont="true" applyAlignment="true">
      <alignment horizontal="center"/>
    </xf>
    <xf numFmtId="0" fontId="13" fillId="0" borderId="0" xfId="0" applyFont="true" applyAlignment="true">
      <alignment horizontal="center"/>
    </xf>
    <xf numFmtId="0" fontId="4" fillId="0" borderId="2" xfId="0" applyFont="true" applyBorder="true" applyAlignment="true">
      <alignment vertical="center"/>
    </xf>
    <xf numFmtId="176" fontId="5" fillId="0" borderId="2" xfId="87" applyNumberFormat="true" applyFont="true" applyBorder="true" applyAlignment="true">
      <alignment horizontal="right" vertical="center" wrapText="true"/>
    </xf>
    <xf numFmtId="176" fontId="0" fillId="0" borderId="2" xfId="0" applyNumberFormat="true" applyBorder="true"/>
    <xf numFmtId="176" fontId="9" fillId="0" borderId="2" xfId="0" applyNumberFormat="true" applyFont="true" applyBorder="true"/>
    <xf numFmtId="176" fontId="9" fillId="0" borderId="2" xfId="0" applyNumberFormat="true" applyFont="true" applyBorder="true" applyAlignment="true">
      <alignment horizontal="right"/>
    </xf>
    <xf numFmtId="176" fontId="0" fillId="0" borderId="2" xfId="0" applyNumberFormat="true" applyFont="true" applyBorder="true"/>
    <xf numFmtId="176" fontId="0" fillId="0" borderId="2" xfId="0" applyNumberFormat="true" applyBorder="true" applyAlignment="true">
      <alignment horizontal="right"/>
    </xf>
    <xf numFmtId="176" fontId="8" fillId="0" borderId="2" xfId="84" applyNumberFormat="true" applyFont="true" applyFill="true" applyBorder="true" applyAlignment="true">
      <alignment horizontal="center" vertical="center"/>
    </xf>
    <xf numFmtId="176" fontId="8" fillId="0" borderId="2" xfId="84" applyNumberFormat="true" applyFont="true" applyFill="true" applyBorder="true" applyAlignment="true">
      <alignment horizontal="right" vertical="center"/>
    </xf>
    <xf numFmtId="0" fontId="7" fillId="0" borderId="2" xfId="22" applyFont="true" applyBorder="true" applyAlignment="true">
      <alignment horizontal="left" vertical="center"/>
    </xf>
  </cellXfs>
  <cellStyles count="101">
    <cellStyle name="常规" xfId="0" builtinId="0"/>
    <cellStyle name="强调文字颜色 4 2" xfId="1"/>
    <cellStyle name="20% - 强调文字颜色 3 2" xfId="2"/>
    <cellStyle name="注释 2" xfId="3"/>
    <cellStyle name="20% - 强调文字颜色 4" xfId="4" builtinId="42"/>
    <cellStyle name="强调文字颜色 4" xfId="5" builtinId="41"/>
    <cellStyle name="40% - 强调文字颜色 5 2" xfId="6"/>
    <cellStyle name="40% - 强调文字颜色 3" xfId="7" builtinId="39"/>
    <cellStyle name="输入" xfId="8" builtinId="20"/>
    <cellStyle name="20% - 强调文字颜色 3" xfId="9" builtinId="38"/>
    <cellStyle name="标题 3 2" xfId="10"/>
    <cellStyle name="强调文字颜色 3" xfId="11" builtinId="37"/>
    <cellStyle name="货币" xfId="12" builtinId="4"/>
    <cellStyle name="强调文字颜色 5 2" xfId="13"/>
    <cellStyle name="60% - 强调文字颜色 2" xfId="14" builtinId="36"/>
    <cellStyle name="40% - 强调文字颜色 6 2" xfId="15"/>
    <cellStyle name="强调文字颜色 2" xfId="16" builtinId="33"/>
    <cellStyle name="60% - 强调文字颜色 1" xfId="17" builtinId="32"/>
    <cellStyle name="60% - 强调文字颜色 4" xfId="18" builtinId="44"/>
    <cellStyle name="20% - 强调文字颜色 2 2" xfId="19"/>
    <cellStyle name="强调文字颜色 1" xfId="20" builtinId="29"/>
    <cellStyle name="百分比" xfId="21" builtinId="5"/>
    <cellStyle name="常规 10 11 2 3" xfId="22"/>
    <cellStyle name="计算" xfId="23" builtinId="22"/>
    <cellStyle name="40% - 强调文字颜色 1 2" xfId="24"/>
    <cellStyle name="常规 7 2" xfId="25"/>
    <cellStyle name="适中" xfId="26" builtinId="28"/>
    <cellStyle name="好" xfId="27" builtinId="26"/>
    <cellStyle name="60% - 强调文字颜色 3" xfId="28" builtinId="40"/>
    <cellStyle name="注释" xfId="29" builtinId="10"/>
    <cellStyle name="40% - 强调文字颜色 2" xfId="30" builtinId="35"/>
    <cellStyle name="货币[0]" xfId="31" builtinId="7"/>
    <cellStyle name="解释性文本 2" xfId="32"/>
    <cellStyle name="20% - 强调文字颜色 2" xfId="33" builtinId="34"/>
    <cellStyle name="标题 4" xfId="34" builtinId="19"/>
    <cellStyle name="20% - 强调文字颜色 4 2" xfId="35"/>
    <cellStyle name="链接单元格" xfId="36" builtinId="24"/>
    <cellStyle name="常规 3" xfId="37"/>
    <cellStyle name="40% - 强调文字颜色 4" xfId="38" builtinId="43"/>
    <cellStyle name="已访问的超链接" xfId="39" builtinId="9"/>
    <cellStyle name="常规 3 3" xfId="40"/>
    <cellStyle name="标题" xfId="41" builtinId="15"/>
    <cellStyle name="千位分隔" xfId="42" builtinId="3"/>
    <cellStyle name="警告文本" xfId="43" builtinId="11"/>
    <cellStyle name="强调文字颜色 6" xfId="44" builtinId="49"/>
    <cellStyle name="20% - 强调文字颜色 1 2" xfId="45"/>
    <cellStyle name="汇总 2" xfId="46"/>
    <cellStyle name="40% - 强调文字颜色 1" xfId="47" builtinId="31"/>
    <cellStyle name="常规 7" xfId="48"/>
    <cellStyle name="20% - 强调文字颜色 1" xfId="49" builtinId="30"/>
    <cellStyle name="常规 2 62" xfId="50"/>
    <cellStyle name="适中 2" xfId="51"/>
    <cellStyle name="常规 2 2" xfId="52"/>
    <cellStyle name="标题 3" xfId="53" builtinId="18"/>
    <cellStyle name="强调文字颜色 5" xfId="54" builtinId="45"/>
    <cellStyle name="差 2" xfId="55"/>
    <cellStyle name="60% - 强调文字颜色 5 2" xfId="56"/>
    <cellStyle name="超链接" xfId="57" builtinId="8"/>
    <cellStyle name="40% - 强调文字颜色 6" xfId="58" builtinId="51"/>
    <cellStyle name="千位分隔[0]" xfId="59" builtinId="6"/>
    <cellStyle name="标题 5" xfId="60"/>
    <cellStyle name="20% - 强调文字颜色 5 2" xfId="61"/>
    <cellStyle name="标题 1 2" xfId="62"/>
    <cellStyle name="40% - 强调文字颜色 5" xfId="63" builtinId="47"/>
    <cellStyle name="60% - 强调文字颜色 4 2" xfId="64"/>
    <cellStyle name="解释性文本" xfId="65" builtinId="53"/>
    <cellStyle name="40% - 强调文字颜色 4 2" xfId="66"/>
    <cellStyle name="60% - 强调文字颜色 5" xfId="67" builtinId="48"/>
    <cellStyle name="差" xfId="68" builtinId="27"/>
    <cellStyle name="检查单元格" xfId="69" builtinId="23"/>
    <cellStyle name="输出" xfId="70" builtinId="21"/>
    <cellStyle name="60% - 强调文字颜色 6 2" xfId="71"/>
    <cellStyle name="标题 2" xfId="72" builtinId="17"/>
    <cellStyle name="20% - 强调文字颜色 6" xfId="73" builtinId="50"/>
    <cellStyle name="60% - 强调文字颜色 6" xfId="74" builtinId="52"/>
    <cellStyle name="强调文字颜色 2 2" xfId="75"/>
    <cellStyle name="常规 3 2" xfId="76"/>
    <cellStyle name="链接单元格 2" xfId="77"/>
    <cellStyle name="好 2" xfId="78"/>
    <cellStyle name="20% - 强调文字颜色 5" xfId="79" builtinId="46"/>
    <cellStyle name="标题 1" xfId="80" builtinId="16"/>
    <cellStyle name="强调文字颜色 3 2" xfId="81"/>
    <cellStyle name="60% - 强调文字颜色 2 2" xfId="82"/>
    <cellStyle name="60% - 强调文字颜色 1 2" xfId="83"/>
    <cellStyle name="常规 2" xfId="84"/>
    <cellStyle name="40% - 强调文字颜色 3 2" xfId="85"/>
    <cellStyle name="输入 2" xfId="86"/>
    <cellStyle name="常规 4 2" xfId="87"/>
    <cellStyle name="计算 2" xfId="88"/>
    <cellStyle name="强调文字颜色 1 2" xfId="89"/>
    <cellStyle name="输出 2" xfId="90"/>
    <cellStyle name="60% - 强调文字颜色 3 2" xfId="91"/>
    <cellStyle name="标题 4 2" xfId="92"/>
    <cellStyle name="强调文字颜色 6 2" xfId="93"/>
    <cellStyle name="警告文本 2" xfId="94"/>
    <cellStyle name="汇总" xfId="95" builtinId="25"/>
    <cellStyle name="检查单元格 2" xfId="96"/>
    <cellStyle name="40% - 强调文字颜色 2 2" xfId="97"/>
    <cellStyle name="常规 4" xfId="98"/>
    <cellStyle name="标题 2 2" xfId="99"/>
    <cellStyle name="20% - 强调文字颜色 6 2" xfId="10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workbookViewId="0">
      <selection activeCell="A2" sqref="A2:G3"/>
    </sheetView>
  </sheetViews>
  <sheetFormatPr defaultColWidth="9" defaultRowHeight="15.75" outlineLevelCol="6"/>
  <cols>
    <col min="1" max="1" width="13.3" customWidth="true"/>
    <col min="2" max="2" width="8.7" customWidth="true"/>
    <col min="3" max="3" width="8.9" customWidth="true"/>
    <col min="4" max="4" width="8.7" customWidth="true"/>
    <col min="5" max="5" width="7.8" customWidth="true"/>
    <col min="6" max="6" width="9.5" customWidth="true"/>
    <col min="7" max="7" width="8.6" customWidth="true"/>
  </cols>
  <sheetData>
    <row r="1" spans="1:1">
      <c r="A1" s="2" t="s">
        <v>0</v>
      </c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ht="17" customHeight="true" spans="1:7">
      <c r="A4" s="3"/>
      <c r="B4" s="3"/>
      <c r="C4" s="3"/>
      <c r="D4" s="3"/>
      <c r="E4" s="3"/>
      <c r="F4" s="3"/>
      <c r="G4" s="3"/>
    </row>
    <row r="5" ht="24" spans="1:7">
      <c r="A5" s="3"/>
      <c r="B5" s="3"/>
      <c r="C5" s="3"/>
      <c r="E5" s="24"/>
      <c r="F5" s="25" t="s">
        <v>2</v>
      </c>
      <c r="G5" s="3"/>
    </row>
    <row r="6" ht="31.5" spans="1:7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26" t="s">
        <v>9</v>
      </c>
    </row>
    <row r="7" customFormat="true" spans="1:7">
      <c r="A7" s="7" t="s">
        <v>10</v>
      </c>
      <c r="B7" s="8">
        <f t="shared" ref="B7:G7" si="0">SUM(B8:B113)</f>
        <v>5252</v>
      </c>
      <c r="C7" s="8">
        <f t="shared" si="0"/>
        <v>536.8</v>
      </c>
      <c r="D7" s="8">
        <f t="shared" si="0"/>
        <v>254</v>
      </c>
      <c r="E7" s="27">
        <f t="shared" si="0"/>
        <v>199.39</v>
      </c>
      <c r="F7" s="27">
        <f t="shared" si="0"/>
        <v>3488.81</v>
      </c>
      <c r="G7" s="8">
        <f t="shared" si="0"/>
        <v>4225</v>
      </c>
    </row>
    <row r="8" spans="1:7">
      <c r="A8" s="9" t="s">
        <v>11</v>
      </c>
      <c r="B8" s="10"/>
      <c r="C8" s="11"/>
      <c r="D8" s="11"/>
      <c r="E8" s="28"/>
      <c r="F8" s="11"/>
      <c r="G8" s="17"/>
    </row>
    <row r="9" spans="1:7">
      <c r="A9" s="12" t="s">
        <v>12</v>
      </c>
      <c r="B9" s="13">
        <v>75</v>
      </c>
      <c r="C9" s="14"/>
      <c r="D9" s="14"/>
      <c r="E9" s="29"/>
      <c r="F9" s="29">
        <f>B9/5252*3488.81</f>
        <v>49.8211633663366</v>
      </c>
      <c r="G9" s="30">
        <v>49.8</v>
      </c>
    </row>
    <row r="10" spans="1:7">
      <c r="A10" s="12" t="s">
        <v>13</v>
      </c>
      <c r="B10" s="13">
        <v>30</v>
      </c>
      <c r="C10" s="14"/>
      <c r="D10" s="14"/>
      <c r="E10" s="29"/>
      <c r="F10" s="29">
        <f t="shared" ref="F10:F43" si="1">B10/5252*3488.81</f>
        <v>19.9284653465347</v>
      </c>
      <c r="G10" s="30">
        <v>19.9</v>
      </c>
    </row>
    <row r="11" spans="1:7">
      <c r="A11" s="12" t="s">
        <v>14</v>
      </c>
      <c r="B11" s="13">
        <v>25</v>
      </c>
      <c r="C11" s="14"/>
      <c r="D11" s="14"/>
      <c r="E11" s="29"/>
      <c r="F11" s="29">
        <f t="shared" si="1"/>
        <v>16.6070544554455</v>
      </c>
      <c r="G11" s="30">
        <v>16.6</v>
      </c>
    </row>
    <row r="12" spans="1:7">
      <c r="A12" s="12" t="s">
        <v>15</v>
      </c>
      <c r="B12" s="13">
        <v>50</v>
      </c>
      <c r="C12" s="14"/>
      <c r="D12" s="14"/>
      <c r="E12" s="29"/>
      <c r="F12" s="29">
        <f t="shared" si="1"/>
        <v>33.2141089108911</v>
      </c>
      <c r="G12" s="30">
        <v>33.2</v>
      </c>
    </row>
    <row r="13" spans="1:7">
      <c r="A13" s="12" t="s">
        <v>16</v>
      </c>
      <c r="B13" s="13">
        <v>50</v>
      </c>
      <c r="C13" s="14"/>
      <c r="D13" s="14"/>
      <c r="E13" s="29"/>
      <c r="F13" s="29">
        <f t="shared" si="1"/>
        <v>33.2141089108911</v>
      </c>
      <c r="G13" s="30">
        <v>33.2</v>
      </c>
    </row>
    <row r="14" spans="1:7">
      <c r="A14" s="9" t="s">
        <v>17</v>
      </c>
      <c r="B14" s="10"/>
      <c r="C14" s="11"/>
      <c r="D14" s="11"/>
      <c r="E14" s="28"/>
      <c r="F14" s="31"/>
      <c r="G14" s="32"/>
    </row>
    <row r="15" spans="1:7">
      <c r="A15" s="15" t="s">
        <v>18</v>
      </c>
      <c r="B15" s="13">
        <v>23</v>
      </c>
      <c r="C15" s="14"/>
      <c r="D15" s="14"/>
      <c r="E15" s="29"/>
      <c r="F15" s="29">
        <f t="shared" si="1"/>
        <v>15.2784900990099</v>
      </c>
      <c r="G15" s="30">
        <v>15.3</v>
      </c>
    </row>
    <row r="16" ht="15" customHeight="true" spans="1:7">
      <c r="A16" s="15" t="s">
        <v>19</v>
      </c>
      <c r="B16" s="13">
        <v>104</v>
      </c>
      <c r="C16" s="14"/>
      <c r="D16" s="14"/>
      <c r="E16" s="29"/>
      <c r="F16" s="29">
        <f t="shared" si="1"/>
        <v>69.0853465346535</v>
      </c>
      <c r="G16" s="30">
        <v>69.1</v>
      </c>
    </row>
    <row r="17" spans="1:7">
      <c r="A17" s="15" t="s">
        <v>20</v>
      </c>
      <c r="B17" s="13">
        <v>79</v>
      </c>
      <c r="C17" s="14"/>
      <c r="D17" s="14"/>
      <c r="E17" s="29"/>
      <c r="F17" s="29">
        <f t="shared" si="1"/>
        <v>52.4782920792079</v>
      </c>
      <c r="G17" s="30">
        <v>52.5</v>
      </c>
    </row>
    <row r="18" spans="1:7">
      <c r="A18" s="9" t="s">
        <v>21</v>
      </c>
      <c r="B18" s="10"/>
      <c r="C18" s="11"/>
      <c r="D18" s="11"/>
      <c r="E18" s="28"/>
      <c r="F18" s="31"/>
      <c r="G18" s="32"/>
    </row>
    <row r="19" spans="1:7">
      <c r="A19" s="15" t="s">
        <v>22</v>
      </c>
      <c r="B19" s="13">
        <v>140</v>
      </c>
      <c r="C19" s="13">
        <f>B19*0.2</f>
        <v>28</v>
      </c>
      <c r="D19" s="16"/>
      <c r="E19" s="33"/>
      <c r="F19" s="29">
        <f t="shared" si="1"/>
        <v>92.9995049504951</v>
      </c>
      <c r="G19" s="30">
        <v>121</v>
      </c>
    </row>
    <row r="20" spans="1:7">
      <c r="A20" s="15" t="s">
        <v>23</v>
      </c>
      <c r="B20" s="13">
        <v>191</v>
      </c>
      <c r="C20" s="13">
        <f>B20*0.2</f>
        <v>38.2</v>
      </c>
      <c r="D20" s="16"/>
      <c r="E20" s="33"/>
      <c r="F20" s="29">
        <f t="shared" si="1"/>
        <v>126.877896039604</v>
      </c>
      <c r="G20" s="30">
        <v>165.1</v>
      </c>
    </row>
    <row r="21" spans="1:7">
      <c r="A21" s="15" t="s">
        <v>24</v>
      </c>
      <c r="B21" s="13">
        <v>200</v>
      </c>
      <c r="C21" s="13">
        <f>B21*0.2</f>
        <v>40</v>
      </c>
      <c r="D21" s="13">
        <v>30</v>
      </c>
      <c r="E21" s="33">
        <f>D21*0.785</f>
        <v>23.55</v>
      </c>
      <c r="F21" s="29">
        <f t="shared" si="1"/>
        <v>132.856435643564</v>
      </c>
      <c r="G21" s="30">
        <v>196.4</v>
      </c>
    </row>
    <row r="22" spans="1:7">
      <c r="A22" s="15" t="s">
        <v>25</v>
      </c>
      <c r="B22" s="13">
        <v>145</v>
      </c>
      <c r="C22" s="13">
        <f>B22*0.2</f>
        <v>29</v>
      </c>
      <c r="D22" s="13"/>
      <c r="E22" s="33"/>
      <c r="F22" s="29">
        <f t="shared" si="1"/>
        <v>96.3209158415842</v>
      </c>
      <c r="G22" s="30">
        <v>125.3</v>
      </c>
    </row>
    <row r="23" spans="1:7">
      <c r="A23" s="9" t="s">
        <v>26</v>
      </c>
      <c r="B23" s="10"/>
      <c r="C23" s="17"/>
      <c r="D23" s="17"/>
      <c r="E23" s="28"/>
      <c r="F23" s="31"/>
      <c r="G23" s="32"/>
    </row>
    <row r="24" spans="1:7">
      <c r="A24" s="18" t="s">
        <v>27</v>
      </c>
      <c r="B24" s="13">
        <v>120</v>
      </c>
      <c r="C24" s="13">
        <f>B24*0.2</f>
        <v>24</v>
      </c>
      <c r="D24" s="13"/>
      <c r="E24" s="33"/>
      <c r="F24" s="34">
        <f t="shared" si="1"/>
        <v>79.7138613861386</v>
      </c>
      <c r="G24" s="34">
        <v>103.7</v>
      </c>
    </row>
    <row r="25" spans="1:7">
      <c r="A25" s="19" t="s">
        <v>28</v>
      </c>
      <c r="B25" s="13">
        <v>148</v>
      </c>
      <c r="C25" s="13">
        <f>B25*0.2</f>
        <v>29.6</v>
      </c>
      <c r="D25" s="13"/>
      <c r="E25" s="33"/>
      <c r="F25" s="34">
        <f t="shared" si="1"/>
        <v>98.3137623762376</v>
      </c>
      <c r="G25" s="34">
        <v>127.9</v>
      </c>
    </row>
    <row r="26" spans="1:7">
      <c r="A26" s="19" t="s">
        <v>29</v>
      </c>
      <c r="B26" s="13">
        <v>87</v>
      </c>
      <c r="C26" s="13">
        <f>B26*0.2</f>
        <v>17.4</v>
      </c>
      <c r="D26" s="13"/>
      <c r="E26" s="33"/>
      <c r="F26" s="34">
        <f t="shared" si="1"/>
        <v>57.7925495049505</v>
      </c>
      <c r="G26" s="34">
        <v>75.2</v>
      </c>
    </row>
    <row r="27" spans="1:7">
      <c r="A27" s="19" t="s">
        <v>30</v>
      </c>
      <c r="B27" s="13">
        <v>140</v>
      </c>
      <c r="C27" s="13">
        <f>B27*0.2</f>
        <v>28</v>
      </c>
      <c r="D27" s="13"/>
      <c r="E27" s="33"/>
      <c r="F27" s="34">
        <f t="shared" si="1"/>
        <v>92.9995049504951</v>
      </c>
      <c r="G27" s="34">
        <v>121</v>
      </c>
    </row>
    <row r="28" spans="1:7">
      <c r="A28" s="19" t="s">
        <v>31</v>
      </c>
      <c r="B28" s="13">
        <v>135</v>
      </c>
      <c r="C28" s="13">
        <f>B28*0.2</f>
        <v>27</v>
      </c>
      <c r="D28" s="13"/>
      <c r="E28" s="33"/>
      <c r="F28" s="34">
        <f t="shared" si="1"/>
        <v>89.6780940594059</v>
      </c>
      <c r="G28" s="34">
        <v>116.7</v>
      </c>
    </row>
    <row r="29" spans="1:7">
      <c r="A29" s="9" t="s">
        <v>32</v>
      </c>
      <c r="B29" s="13"/>
      <c r="C29" s="13"/>
      <c r="D29" s="13"/>
      <c r="E29" s="33"/>
      <c r="F29" s="34"/>
      <c r="G29" s="34"/>
    </row>
    <row r="30" customFormat="true" spans="1:7">
      <c r="A30" s="20" t="s">
        <v>33</v>
      </c>
      <c r="B30" s="13">
        <v>3</v>
      </c>
      <c r="C30" s="13"/>
      <c r="D30" s="13"/>
      <c r="E30" s="33"/>
      <c r="F30" s="34">
        <f t="shared" ref="F30:F36" si="2">B30/5252*3488.81</f>
        <v>1.99284653465347</v>
      </c>
      <c r="G30" s="34">
        <v>2</v>
      </c>
    </row>
    <row r="31" customFormat="true" spans="1:7">
      <c r="A31" s="20" t="s">
        <v>34</v>
      </c>
      <c r="B31" s="13">
        <v>10</v>
      </c>
      <c r="C31" s="13"/>
      <c r="D31" s="13"/>
      <c r="E31" s="33"/>
      <c r="F31" s="34">
        <f t="shared" si="2"/>
        <v>6.64282178217822</v>
      </c>
      <c r="G31" s="34">
        <v>6.6</v>
      </c>
    </row>
    <row r="32" customFormat="true" spans="1:7">
      <c r="A32" s="20" t="s">
        <v>35</v>
      </c>
      <c r="B32" s="13">
        <v>60</v>
      </c>
      <c r="C32" s="13"/>
      <c r="D32" s="13"/>
      <c r="E32" s="33"/>
      <c r="F32" s="34">
        <f t="shared" si="2"/>
        <v>39.8569306930693</v>
      </c>
      <c r="G32" s="34">
        <v>39.9</v>
      </c>
    </row>
    <row r="33" customFormat="true" spans="1:7">
      <c r="A33" s="20" t="s">
        <v>36</v>
      </c>
      <c r="B33" s="13">
        <v>6</v>
      </c>
      <c r="C33" s="13"/>
      <c r="D33" s="13"/>
      <c r="E33" s="33"/>
      <c r="F33" s="34">
        <f t="shared" si="2"/>
        <v>3.98569306930693</v>
      </c>
      <c r="G33" s="34">
        <v>4</v>
      </c>
    </row>
    <row r="34" customFormat="true" spans="1:7">
      <c r="A34" s="19" t="s">
        <v>37</v>
      </c>
      <c r="B34" s="13">
        <v>190</v>
      </c>
      <c r="C34" s="13">
        <f>B34*0.2</f>
        <v>38</v>
      </c>
      <c r="D34" s="13">
        <v>5</v>
      </c>
      <c r="E34" s="33">
        <f>D34*0.785</f>
        <v>3.925</v>
      </c>
      <c r="F34" s="34">
        <f t="shared" si="2"/>
        <v>126.213613861386</v>
      </c>
      <c r="G34" s="34">
        <v>168.1</v>
      </c>
    </row>
    <row r="35" customFormat="true" spans="1:7">
      <c r="A35" s="20" t="s">
        <v>38</v>
      </c>
      <c r="B35" s="13">
        <v>64</v>
      </c>
      <c r="C35" s="13"/>
      <c r="D35" s="16"/>
      <c r="E35" s="33"/>
      <c r="F35" s="34">
        <f t="shared" si="2"/>
        <v>42.5140594059406</v>
      </c>
      <c r="G35" s="34">
        <v>42.5</v>
      </c>
    </row>
    <row r="36" spans="1:7">
      <c r="A36" s="20" t="s">
        <v>39</v>
      </c>
      <c r="B36" s="13">
        <v>62</v>
      </c>
      <c r="C36" s="13"/>
      <c r="D36" s="16"/>
      <c r="E36" s="33"/>
      <c r="F36" s="34">
        <f t="shared" si="2"/>
        <v>41.185495049505</v>
      </c>
      <c r="G36" s="34">
        <v>41.2</v>
      </c>
    </row>
    <row r="37" spans="1:7">
      <c r="A37" s="9" t="s">
        <v>40</v>
      </c>
      <c r="B37" s="13"/>
      <c r="C37" s="13"/>
      <c r="D37" s="16"/>
      <c r="E37" s="33"/>
      <c r="F37" s="34"/>
      <c r="G37" s="34"/>
    </row>
    <row r="38" spans="1:7">
      <c r="A38" s="19" t="s">
        <v>41</v>
      </c>
      <c r="B38" s="13">
        <v>9</v>
      </c>
      <c r="C38" s="13">
        <f t="shared" ref="C37:C51" si="3">B38*0.2</f>
        <v>1.8</v>
      </c>
      <c r="D38" s="16"/>
      <c r="E38" s="33"/>
      <c r="F38" s="34">
        <f>B38/5252*3488.81</f>
        <v>5.9785396039604</v>
      </c>
      <c r="G38" s="34">
        <v>7.8</v>
      </c>
    </row>
    <row r="39" spans="1:7">
      <c r="A39" s="19" t="s">
        <v>42</v>
      </c>
      <c r="B39" s="13">
        <v>40</v>
      </c>
      <c r="C39" s="13">
        <f t="shared" si="3"/>
        <v>8</v>
      </c>
      <c r="D39" s="16"/>
      <c r="E39" s="33"/>
      <c r="F39" s="34">
        <f>B39/5252*3488.81</f>
        <v>26.5712871287129</v>
      </c>
      <c r="G39" s="34">
        <v>34.6</v>
      </c>
    </row>
    <row r="40" spans="1:7">
      <c r="A40" s="19" t="s">
        <v>43</v>
      </c>
      <c r="B40" s="13">
        <v>7</v>
      </c>
      <c r="C40" s="13">
        <f t="shared" si="3"/>
        <v>1.4</v>
      </c>
      <c r="D40" s="16"/>
      <c r="E40" s="33"/>
      <c r="F40" s="34">
        <f>B40/5252*3488.81</f>
        <v>4.64997524752475</v>
      </c>
      <c r="G40" s="34">
        <v>6</v>
      </c>
    </row>
    <row r="41" spans="1:7">
      <c r="A41" s="19" t="s">
        <v>44</v>
      </c>
      <c r="B41" s="13">
        <v>9</v>
      </c>
      <c r="C41" s="13">
        <f t="shared" si="3"/>
        <v>1.8</v>
      </c>
      <c r="D41" s="16"/>
      <c r="E41" s="33"/>
      <c r="F41" s="34">
        <f>B41/5252*3488.81</f>
        <v>5.9785396039604</v>
      </c>
      <c r="G41" s="34">
        <v>7.8</v>
      </c>
    </row>
    <row r="42" spans="1:7">
      <c r="A42" s="19" t="s">
        <v>45</v>
      </c>
      <c r="B42" s="13">
        <v>162</v>
      </c>
      <c r="C42" s="13">
        <f t="shared" si="3"/>
        <v>32.4</v>
      </c>
      <c r="D42" s="16"/>
      <c r="E42" s="33"/>
      <c r="F42" s="34">
        <f t="shared" ref="F42:F50" si="4">B42/5252*3488.81</f>
        <v>107.613712871287</v>
      </c>
      <c r="G42" s="34">
        <v>140</v>
      </c>
    </row>
    <row r="43" spans="1:7">
      <c r="A43" s="19" t="s">
        <v>46</v>
      </c>
      <c r="B43" s="13">
        <v>45</v>
      </c>
      <c r="C43" s="13">
        <f t="shared" si="3"/>
        <v>9</v>
      </c>
      <c r="D43" s="16"/>
      <c r="E43" s="33"/>
      <c r="F43" s="34">
        <f t="shared" si="4"/>
        <v>29.892698019802</v>
      </c>
      <c r="G43" s="34">
        <v>38.9</v>
      </c>
    </row>
    <row r="44" spans="1:7">
      <c r="A44" s="19" t="s">
        <v>47</v>
      </c>
      <c r="B44" s="13">
        <v>120</v>
      </c>
      <c r="C44" s="13">
        <f t="shared" si="3"/>
        <v>24</v>
      </c>
      <c r="D44" s="16"/>
      <c r="E44" s="33"/>
      <c r="F44" s="34">
        <f t="shared" si="4"/>
        <v>79.7138613861386</v>
      </c>
      <c r="G44" s="34">
        <v>103.7</v>
      </c>
    </row>
    <row r="45" spans="1:7">
      <c r="A45" s="19" t="s">
        <v>48</v>
      </c>
      <c r="B45" s="13">
        <v>60</v>
      </c>
      <c r="C45" s="13">
        <f t="shared" si="3"/>
        <v>12</v>
      </c>
      <c r="D45" s="16"/>
      <c r="E45" s="33"/>
      <c r="F45" s="34">
        <f t="shared" si="4"/>
        <v>39.8569306930693</v>
      </c>
      <c r="G45" s="34">
        <v>51.9</v>
      </c>
    </row>
    <row r="46" spans="1:7">
      <c r="A46" s="9" t="s">
        <v>49</v>
      </c>
      <c r="B46" s="13"/>
      <c r="C46" s="13"/>
      <c r="D46" s="16"/>
      <c r="E46" s="33"/>
      <c r="F46" s="34"/>
      <c r="G46" s="34"/>
    </row>
    <row r="47" spans="1:7">
      <c r="A47" s="20" t="s">
        <v>50</v>
      </c>
      <c r="B47" s="13">
        <v>7</v>
      </c>
      <c r="C47" s="13"/>
      <c r="D47" s="16"/>
      <c r="E47" s="33"/>
      <c r="F47" s="34">
        <f t="shared" si="4"/>
        <v>4.64997524752475</v>
      </c>
      <c r="G47" s="34">
        <v>4.6</v>
      </c>
    </row>
    <row r="48" spans="1:7">
      <c r="A48" s="20" t="s">
        <v>51</v>
      </c>
      <c r="B48" s="13">
        <v>3</v>
      </c>
      <c r="C48" s="13"/>
      <c r="D48" s="16"/>
      <c r="E48" s="33"/>
      <c r="F48" s="34">
        <f t="shared" si="4"/>
        <v>1.99284653465347</v>
      </c>
      <c r="G48" s="34">
        <v>2</v>
      </c>
    </row>
    <row r="49" spans="1:7">
      <c r="A49" s="19" t="s">
        <v>52</v>
      </c>
      <c r="B49" s="13">
        <v>196</v>
      </c>
      <c r="C49" s="13">
        <f>B49*0.2</f>
        <v>39.2</v>
      </c>
      <c r="D49" s="16"/>
      <c r="E49" s="33"/>
      <c r="F49" s="34">
        <f t="shared" si="4"/>
        <v>130.199306930693</v>
      </c>
      <c r="G49" s="34">
        <v>169.4</v>
      </c>
    </row>
    <row r="50" spans="1:7">
      <c r="A50" s="20" t="s">
        <v>53</v>
      </c>
      <c r="B50" s="13">
        <v>23</v>
      </c>
      <c r="C50" s="13"/>
      <c r="D50" s="16"/>
      <c r="E50" s="33"/>
      <c r="F50" s="34">
        <f t="shared" si="4"/>
        <v>15.2784900990099</v>
      </c>
      <c r="G50" s="34">
        <v>15.3</v>
      </c>
    </row>
    <row r="51" spans="1:7">
      <c r="A51" s="9" t="s">
        <v>54</v>
      </c>
      <c r="B51" s="13"/>
      <c r="C51" s="13"/>
      <c r="D51" s="16"/>
      <c r="E51" s="33"/>
      <c r="F51" s="34"/>
      <c r="G51" s="34"/>
    </row>
    <row r="52" spans="1:7">
      <c r="A52" s="21" t="s">
        <v>55</v>
      </c>
      <c r="B52" s="13">
        <v>52</v>
      </c>
      <c r="C52" s="13"/>
      <c r="D52" s="16"/>
      <c r="E52" s="33"/>
      <c r="F52" s="34">
        <f t="shared" ref="F51:F73" si="5">B52/5252*3488.81</f>
        <v>34.5426732673267</v>
      </c>
      <c r="G52" s="34">
        <v>34.5</v>
      </c>
    </row>
    <row r="53" spans="1:7">
      <c r="A53" s="21" t="s">
        <v>56</v>
      </c>
      <c r="B53" s="13">
        <v>4</v>
      </c>
      <c r="C53" s="13"/>
      <c r="D53" s="16"/>
      <c r="E53" s="33"/>
      <c r="F53" s="34">
        <f t="shared" si="5"/>
        <v>2.65712871287129</v>
      </c>
      <c r="G53" s="34">
        <v>2.7</v>
      </c>
    </row>
    <row r="54" spans="1:7">
      <c r="A54" s="21" t="s">
        <v>57</v>
      </c>
      <c r="B54" s="13">
        <v>60</v>
      </c>
      <c r="C54" s="13"/>
      <c r="D54" s="16"/>
      <c r="E54" s="33"/>
      <c r="F54" s="34">
        <f t="shared" si="5"/>
        <v>39.8569306930693</v>
      </c>
      <c r="G54" s="34">
        <v>39.9</v>
      </c>
    </row>
    <row r="55" spans="1:7">
      <c r="A55" s="21" t="s">
        <v>58</v>
      </c>
      <c r="B55" s="13">
        <v>12</v>
      </c>
      <c r="C55" s="13"/>
      <c r="D55" s="16"/>
      <c r="E55" s="33"/>
      <c r="F55" s="34">
        <f t="shared" si="5"/>
        <v>7.97138613861386</v>
      </c>
      <c r="G55" s="34">
        <v>8</v>
      </c>
    </row>
    <row r="56" s="1" customFormat="true" spans="1:7">
      <c r="A56" s="21" t="s">
        <v>59</v>
      </c>
      <c r="B56" s="13">
        <v>49</v>
      </c>
      <c r="C56" s="13"/>
      <c r="D56" s="16"/>
      <c r="E56" s="33"/>
      <c r="F56" s="34">
        <f t="shared" si="5"/>
        <v>32.5498267326733</v>
      </c>
      <c r="G56" s="34">
        <v>32.5</v>
      </c>
    </row>
    <row r="57" spans="1:7">
      <c r="A57" s="21" t="s">
        <v>60</v>
      </c>
      <c r="B57" s="13">
        <v>48</v>
      </c>
      <c r="C57" s="13"/>
      <c r="D57" s="16"/>
      <c r="E57" s="33"/>
      <c r="F57" s="34">
        <f t="shared" si="5"/>
        <v>31.8855445544554</v>
      </c>
      <c r="G57" s="34">
        <v>31.9</v>
      </c>
    </row>
    <row r="58" spans="1:7">
      <c r="A58" s="21" t="s">
        <v>61</v>
      </c>
      <c r="B58" s="13">
        <v>20</v>
      </c>
      <c r="C58" s="13"/>
      <c r="D58" s="16"/>
      <c r="E58" s="33"/>
      <c r="F58" s="34">
        <f t="shared" si="5"/>
        <v>13.2856435643564</v>
      </c>
      <c r="G58" s="34">
        <v>13.3</v>
      </c>
    </row>
    <row r="59" spans="1:7">
      <c r="A59" s="22" t="s">
        <v>62</v>
      </c>
      <c r="B59" s="13">
        <v>72</v>
      </c>
      <c r="C59" s="13">
        <f>B59*0.2</f>
        <v>14.4</v>
      </c>
      <c r="D59" s="13">
        <v>219</v>
      </c>
      <c r="E59" s="33">
        <f>D59*0.785</f>
        <v>171.915</v>
      </c>
      <c r="F59" s="34">
        <f t="shared" si="5"/>
        <v>47.8283168316832</v>
      </c>
      <c r="G59" s="34">
        <v>234.1</v>
      </c>
    </row>
    <row r="60" spans="1:7">
      <c r="A60" s="9" t="s">
        <v>63</v>
      </c>
      <c r="B60" s="13"/>
      <c r="C60" s="13"/>
      <c r="D60" s="16"/>
      <c r="E60" s="33"/>
      <c r="F60" s="34"/>
      <c r="G60" s="34"/>
    </row>
    <row r="61" spans="1:7">
      <c r="A61" s="23" t="s">
        <v>64</v>
      </c>
      <c r="B61" s="13">
        <v>20</v>
      </c>
      <c r="C61" s="13">
        <f>B61*0.2</f>
        <v>4</v>
      </c>
      <c r="D61" s="16"/>
      <c r="E61" s="33"/>
      <c r="F61" s="34">
        <f t="shared" si="5"/>
        <v>13.2856435643564</v>
      </c>
      <c r="G61" s="34">
        <v>17.3</v>
      </c>
    </row>
    <row r="62" spans="1:7">
      <c r="A62" s="23" t="s">
        <v>65</v>
      </c>
      <c r="B62" s="13">
        <v>17</v>
      </c>
      <c r="C62" s="13">
        <f>B62*0.2</f>
        <v>3.4</v>
      </c>
      <c r="D62" s="16"/>
      <c r="E62" s="33"/>
      <c r="F62" s="34">
        <f t="shared" si="5"/>
        <v>11.292797029703</v>
      </c>
      <c r="G62" s="34">
        <v>14.7</v>
      </c>
    </row>
    <row r="63" spans="1:7">
      <c r="A63" s="23" t="s">
        <v>66</v>
      </c>
      <c r="B63" s="13">
        <v>50</v>
      </c>
      <c r="C63" s="13"/>
      <c r="D63" s="16"/>
      <c r="E63" s="33"/>
      <c r="F63" s="34">
        <f t="shared" si="5"/>
        <v>33.2141089108911</v>
      </c>
      <c r="G63" s="34">
        <v>33.3</v>
      </c>
    </row>
    <row r="64" spans="1:7">
      <c r="A64" s="23" t="s">
        <v>67</v>
      </c>
      <c r="B64" s="13">
        <v>80</v>
      </c>
      <c r="C64" s="13">
        <f>B64*0.2</f>
        <v>16</v>
      </c>
      <c r="D64" s="16"/>
      <c r="E64" s="33"/>
      <c r="F64" s="34">
        <f t="shared" si="5"/>
        <v>53.1425742574257</v>
      </c>
      <c r="G64" s="34">
        <v>69.1</v>
      </c>
    </row>
    <row r="65" spans="1:7">
      <c r="A65" s="23" t="s">
        <v>68</v>
      </c>
      <c r="B65" s="13">
        <v>100</v>
      </c>
      <c r="C65" s="13">
        <f>B65*0.2</f>
        <v>20</v>
      </c>
      <c r="D65" s="16"/>
      <c r="E65" s="33"/>
      <c r="F65" s="34">
        <f t="shared" si="5"/>
        <v>66.4282178217822</v>
      </c>
      <c r="G65" s="34">
        <v>86.4</v>
      </c>
    </row>
    <row r="66" spans="1:7">
      <c r="A66" s="23" t="s">
        <v>69</v>
      </c>
      <c r="B66" s="13">
        <v>40</v>
      </c>
      <c r="C66" s="13">
        <f>B66*0.2</f>
        <v>8</v>
      </c>
      <c r="D66" s="16"/>
      <c r="E66" s="33"/>
      <c r="F66" s="34">
        <f t="shared" si="5"/>
        <v>26.5712871287129</v>
      </c>
      <c r="G66" s="34">
        <v>34.6</v>
      </c>
    </row>
    <row r="67" spans="1:7">
      <c r="A67" s="23" t="s">
        <v>70</v>
      </c>
      <c r="B67" s="13">
        <v>40</v>
      </c>
      <c r="C67" s="13">
        <f>B67*0.2</f>
        <v>8</v>
      </c>
      <c r="D67" s="16"/>
      <c r="E67" s="33"/>
      <c r="F67" s="34">
        <f t="shared" si="5"/>
        <v>26.5712871287129</v>
      </c>
      <c r="G67" s="34">
        <v>34.6</v>
      </c>
    </row>
    <row r="68" spans="1:7">
      <c r="A68" s="9" t="s">
        <v>71</v>
      </c>
      <c r="B68" s="13"/>
      <c r="C68" s="13"/>
      <c r="D68" s="16"/>
      <c r="E68" s="33"/>
      <c r="F68" s="34"/>
      <c r="G68" s="34"/>
    </row>
    <row r="69" spans="1:7">
      <c r="A69" s="20" t="s">
        <v>72</v>
      </c>
      <c r="B69" s="13">
        <v>7</v>
      </c>
      <c r="C69" s="13"/>
      <c r="D69" s="16"/>
      <c r="E69" s="33"/>
      <c r="F69" s="34">
        <f t="shared" ref="F69:F80" si="6">B69/5252*3488.81</f>
        <v>4.64997524752475</v>
      </c>
      <c r="G69" s="34">
        <v>4.6</v>
      </c>
    </row>
    <row r="70" spans="1:7">
      <c r="A70" s="20" t="s">
        <v>73</v>
      </c>
      <c r="B70" s="13">
        <v>48</v>
      </c>
      <c r="C70" s="13"/>
      <c r="D70" s="16"/>
      <c r="E70" s="33"/>
      <c r="F70" s="34">
        <f t="shared" si="6"/>
        <v>31.8855445544554</v>
      </c>
      <c r="G70" s="34">
        <v>31.9</v>
      </c>
    </row>
    <row r="71" spans="1:7">
      <c r="A71" s="20" t="s">
        <v>74</v>
      </c>
      <c r="B71" s="13">
        <v>40</v>
      </c>
      <c r="C71" s="13"/>
      <c r="D71" s="16"/>
      <c r="E71" s="33"/>
      <c r="F71" s="34">
        <f t="shared" si="6"/>
        <v>26.5712871287129</v>
      </c>
      <c r="G71" s="34">
        <v>26.6</v>
      </c>
    </row>
    <row r="72" spans="1:7">
      <c r="A72" s="20" t="s">
        <v>75</v>
      </c>
      <c r="B72" s="13">
        <v>50</v>
      </c>
      <c r="C72" s="13"/>
      <c r="D72" s="16"/>
      <c r="E72" s="33"/>
      <c r="F72" s="34">
        <f t="shared" si="6"/>
        <v>33.2141089108911</v>
      </c>
      <c r="G72" s="34">
        <v>33.2</v>
      </c>
    </row>
    <row r="73" spans="1:7">
      <c r="A73" s="9" t="s">
        <v>76</v>
      </c>
      <c r="B73" s="13"/>
      <c r="C73" s="13"/>
      <c r="D73" s="16"/>
      <c r="E73" s="33"/>
      <c r="F73" s="34"/>
      <c r="G73" s="34"/>
    </row>
    <row r="74" spans="1:7">
      <c r="A74" s="20" t="s">
        <v>77</v>
      </c>
      <c r="B74" s="13">
        <v>4</v>
      </c>
      <c r="C74" s="13"/>
      <c r="D74" s="16"/>
      <c r="E74" s="33"/>
      <c r="F74" s="34">
        <f t="shared" si="6"/>
        <v>2.65712871287129</v>
      </c>
      <c r="G74" s="34">
        <v>2.7</v>
      </c>
    </row>
    <row r="75" spans="1:7">
      <c r="A75" s="20" t="s">
        <v>78</v>
      </c>
      <c r="B75" s="13">
        <v>42</v>
      </c>
      <c r="C75" s="13"/>
      <c r="D75" s="16"/>
      <c r="E75" s="33"/>
      <c r="F75" s="34">
        <f t="shared" si="6"/>
        <v>27.8998514851485</v>
      </c>
      <c r="G75" s="34">
        <v>27.9</v>
      </c>
    </row>
    <row r="76" spans="1:7">
      <c r="A76" s="20" t="s">
        <v>79</v>
      </c>
      <c r="B76" s="13">
        <v>10</v>
      </c>
      <c r="C76" s="13"/>
      <c r="D76" s="16"/>
      <c r="E76" s="33"/>
      <c r="F76" s="34">
        <f t="shared" si="6"/>
        <v>6.64282178217822</v>
      </c>
      <c r="G76" s="34">
        <v>6.6</v>
      </c>
    </row>
    <row r="77" spans="1:7">
      <c r="A77" s="20" t="s">
        <v>80</v>
      </c>
      <c r="B77" s="13">
        <v>115</v>
      </c>
      <c r="C77" s="13"/>
      <c r="D77" s="16"/>
      <c r="E77" s="33"/>
      <c r="F77" s="34">
        <f t="shared" si="6"/>
        <v>76.3924504950495</v>
      </c>
      <c r="G77" s="34">
        <v>76.4</v>
      </c>
    </row>
    <row r="78" spans="1:7">
      <c r="A78" s="20" t="s">
        <v>81</v>
      </c>
      <c r="B78" s="13">
        <v>122</v>
      </c>
      <c r="C78" s="13"/>
      <c r="D78" s="16"/>
      <c r="E78" s="33"/>
      <c r="F78" s="34">
        <f t="shared" si="6"/>
        <v>81.0424257425743</v>
      </c>
      <c r="G78" s="34">
        <v>81</v>
      </c>
    </row>
    <row r="79" customFormat="true" spans="1:7">
      <c r="A79" s="20" t="s">
        <v>82</v>
      </c>
      <c r="B79" s="13">
        <v>90</v>
      </c>
      <c r="C79" s="13"/>
      <c r="D79" s="16"/>
      <c r="E79" s="33"/>
      <c r="F79" s="34">
        <f t="shared" si="6"/>
        <v>59.785396039604</v>
      </c>
      <c r="G79" s="34">
        <v>59.8</v>
      </c>
    </row>
    <row r="80" customFormat="true" spans="1:7">
      <c r="A80" s="20" t="s">
        <v>83</v>
      </c>
      <c r="B80" s="13">
        <v>27</v>
      </c>
      <c r="C80" s="13"/>
      <c r="D80" s="16"/>
      <c r="E80" s="33"/>
      <c r="F80" s="34">
        <f t="shared" si="6"/>
        <v>17.9356188118812</v>
      </c>
      <c r="G80" s="34">
        <v>17.9</v>
      </c>
    </row>
    <row r="81" spans="1:7">
      <c r="A81" s="9" t="s">
        <v>84</v>
      </c>
      <c r="B81" s="13"/>
      <c r="C81" s="13"/>
      <c r="D81" s="16"/>
      <c r="E81" s="33"/>
      <c r="F81" s="34"/>
      <c r="G81" s="34"/>
    </row>
    <row r="82" spans="1:7">
      <c r="A82" s="20" t="s">
        <v>85</v>
      </c>
      <c r="B82" s="13">
        <v>118</v>
      </c>
      <c r="C82" s="13"/>
      <c r="D82" s="16"/>
      <c r="E82" s="33"/>
      <c r="F82" s="34">
        <f>B82/5252*3488.81</f>
        <v>78.385297029703</v>
      </c>
      <c r="G82" s="34">
        <v>78.4</v>
      </c>
    </row>
    <row r="83" spans="1:7">
      <c r="A83" s="20" t="s">
        <v>86</v>
      </c>
      <c r="B83" s="13">
        <v>66</v>
      </c>
      <c r="C83" s="13"/>
      <c r="D83" s="16"/>
      <c r="E83" s="33"/>
      <c r="F83" s="34">
        <f>B83/5252*3488.81</f>
        <v>43.8426237623762</v>
      </c>
      <c r="G83" s="34">
        <v>43.7</v>
      </c>
    </row>
    <row r="84" spans="1:7">
      <c r="A84" s="20" t="s">
        <v>87</v>
      </c>
      <c r="B84" s="13">
        <v>90</v>
      </c>
      <c r="C84" s="13"/>
      <c r="D84" s="16"/>
      <c r="E84" s="33"/>
      <c r="F84" s="34">
        <f>B84/5252*3488.81</f>
        <v>59.785396039604</v>
      </c>
      <c r="G84" s="34">
        <v>59.8</v>
      </c>
    </row>
    <row r="85" spans="1:7">
      <c r="A85" s="20" t="s">
        <v>88</v>
      </c>
      <c r="B85" s="13">
        <v>65</v>
      </c>
      <c r="C85" s="13"/>
      <c r="D85" s="16"/>
      <c r="E85" s="33"/>
      <c r="F85" s="34">
        <f t="shared" ref="F85:F91" si="7">B85/5252*3488.81</f>
        <v>43.1783415841584</v>
      </c>
      <c r="G85" s="34">
        <v>43.2</v>
      </c>
    </row>
    <row r="86" spans="1:7">
      <c r="A86" s="20" t="s">
        <v>89</v>
      </c>
      <c r="B86" s="13">
        <v>50</v>
      </c>
      <c r="C86" s="13"/>
      <c r="D86" s="16"/>
      <c r="E86" s="33"/>
      <c r="F86" s="34">
        <f t="shared" si="7"/>
        <v>33.2141089108911</v>
      </c>
      <c r="G86" s="34">
        <v>33.2</v>
      </c>
    </row>
    <row r="87" spans="1:7">
      <c r="A87" s="20" t="s">
        <v>90</v>
      </c>
      <c r="B87" s="13">
        <v>25</v>
      </c>
      <c r="C87" s="13"/>
      <c r="D87" s="16"/>
      <c r="E87" s="33"/>
      <c r="F87" s="34">
        <f t="shared" si="7"/>
        <v>16.6070544554455</v>
      </c>
      <c r="G87" s="34">
        <v>16.6</v>
      </c>
    </row>
    <row r="88" spans="1:7">
      <c r="A88" s="20" t="s">
        <v>91</v>
      </c>
      <c r="B88" s="13">
        <v>38</v>
      </c>
      <c r="C88" s="13"/>
      <c r="D88" s="16"/>
      <c r="E88" s="33"/>
      <c r="F88" s="34">
        <f t="shared" si="7"/>
        <v>25.2427227722772</v>
      </c>
      <c r="G88" s="34">
        <v>25.2</v>
      </c>
    </row>
    <row r="89" spans="1:7">
      <c r="A89" s="9" t="s">
        <v>92</v>
      </c>
      <c r="B89" s="13"/>
      <c r="C89" s="13"/>
      <c r="D89" s="16"/>
      <c r="E89" s="33"/>
      <c r="F89" s="34"/>
      <c r="G89" s="34"/>
    </row>
    <row r="90" spans="1:7">
      <c r="A90" s="20" t="s">
        <v>93</v>
      </c>
      <c r="B90" s="13">
        <v>40</v>
      </c>
      <c r="C90" s="13"/>
      <c r="D90" s="16"/>
      <c r="E90" s="33"/>
      <c r="F90" s="34">
        <f t="shared" si="7"/>
        <v>26.5712871287129</v>
      </c>
      <c r="G90" s="34">
        <v>26.6</v>
      </c>
    </row>
    <row r="91" spans="1:7">
      <c r="A91" s="20" t="s">
        <v>94</v>
      </c>
      <c r="B91" s="13">
        <v>10</v>
      </c>
      <c r="C91" s="13"/>
      <c r="D91" s="16"/>
      <c r="E91" s="33"/>
      <c r="F91" s="34">
        <f t="shared" si="7"/>
        <v>6.64282178217822</v>
      </c>
      <c r="G91" s="34">
        <v>6.6</v>
      </c>
    </row>
    <row r="92" spans="1:7">
      <c r="A92" s="20" t="s">
        <v>95</v>
      </c>
      <c r="B92" s="13">
        <v>103</v>
      </c>
      <c r="C92" s="13"/>
      <c r="D92" s="16"/>
      <c r="E92" s="33"/>
      <c r="F92" s="34">
        <f t="shared" ref="F92:F99" si="8">B92/5252*3488.81</f>
        <v>68.4210643564357</v>
      </c>
      <c r="G92" s="34">
        <v>68.4</v>
      </c>
    </row>
    <row r="93" spans="1:7">
      <c r="A93" s="20" t="s">
        <v>96</v>
      </c>
      <c r="B93" s="13">
        <v>57</v>
      </c>
      <c r="C93" s="13"/>
      <c r="D93" s="16"/>
      <c r="E93" s="33"/>
      <c r="F93" s="34">
        <f t="shared" si="8"/>
        <v>37.8640841584158</v>
      </c>
      <c r="G93" s="34">
        <v>37.9</v>
      </c>
    </row>
    <row r="94" spans="1:7">
      <c r="A94" s="9" t="s">
        <v>97</v>
      </c>
      <c r="B94" s="13"/>
      <c r="C94" s="13"/>
      <c r="D94" s="16"/>
      <c r="E94" s="33"/>
      <c r="F94" s="34"/>
      <c r="G94" s="34"/>
    </row>
    <row r="95" spans="1:7">
      <c r="A95" s="35" t="s">
        <v>98</v>
      </c>
      <c r="B95" s="13">
        <v>3</v>
      </c>
      <c r="C95" s="13"/>
      <c r="D95" s="16"/>
      <c r="E95" s="33"/>
      <c r="F95" s="34">
        <f t="shared" si="8"/>
        <v>1.99284653465347</v>
      </c>
      <c r="G95" s="34">
        <v>2</v>
      </c>
    </row>
    <row r="96" spans="1:7">
      <c r="A96" s="19" t="s">
        <v>99</v>
      </c>
      <c r="B96" s="13">
        <v>30</v>
      </c>
      <c r="C96" s="13"/>
      <c r="D96" s="16"/>
      <c r="E96" s="33"/>
      <c r="F96" s="34">
        <f t="shared" si="8"/>
        <v>19.9284653465347</v>
      </c>
      <c r="G96" s="34">
        <v>19.9</v>
      </c>
    </row>
    <row r="97" spans="1:7">
      <c r="A97" s="35" t="s">
        <v>100</v>
      </c>
      <c r="B97" s="13">
        <v>23</v>
      </c>
      <c r="C97" s="13"/>
      <c r="D97" s="16"/>
      <c r="E97" s="33"/>
      <c r="F97" s="34">
        <f t="shared" si="8"/>
        <v>15.2784900990099</v>
      </c>
      <c r="G97" s="34">
        <v>15.3</v>
      </c>
    </row>
    <row r="98" spans="1:7">
      <c r="A98" s="35" t="s">
        <v>101</v>
      </c>
      <c r="B98" s="13">
        <v>3</v>
      </c>
      <c r="C98" s="13">
        <f>B98*0.2</f>
        <v>0.6</v>
      </c>
      <c r="D98" s="16"/>
      <c r="E98" s="33"/>
      <c r="F98" s="34">
        <f t="shared" si="8"/>
        <v>1.99284653465347</v>
      </c>
      <c r="G98" s="34">
        <v>2.6</v>
      </c>
    </row>
    <row r="99" spans="1:7">
      <c r="A99" s="35" t="s">
        <v>102</v>
      </c>
      <c r="B99" s="13">
        <v>15</v>
      </c>
      <c r="C99" s="13"/>
      <c r="D99" s="16"/>
      <c r="E99" s="33"/>
      <c r="F99" s="34">
        <f t="shared" si="8"/>
        <v>9.96423267326733</v>
      </c>
      <c r="G99" s="34">
        <v>10</v>
      </c>
    </row>
    <row r="100" spans="1:7">
      <c r="A100" s="9" t="s">
        <v>103</v>
      </c>
      <c r="B100" s="13"/>
      <c r="C100" s="13"/>
      <c r="D100" s="16"/>
      <c r="E100" s="33"/>
      <c r="F100" s="34"/>
      <c r="G100" s="34"/>
    </row>
    <row r="101" spans="1:7">
      <c r="A101" s="20" t="s">
        <v>104</v>
      </c>
      <c r="B101" s="13">
        <v>73</v>
      </c>
      <c r="C101" s="13"/>
      <c r="D101" s="16"/>
      <c r="E101" s="33"/>
      <c r="F101" s="34">
        <f t="shared" ref="F100:F107" si="9">B101/5252*3488.81</f>
        <v>48.492599009901</v>
      </c>
      <c r="G101" s="34">
        <v>48.5</v>
      </c>
    </row>
    <row r="102" spans="1:7">
      <c r="A102" s="20" t="s">
        <v>105</v>
      </c>
      <c r="B102" s="13">
        <v>16</v>
      </c>
      <c r="C102" s="13"/>
      <c r="D102" s="16"/>
      <c r="E102" s="33"/>
      <c r="F102" s="34">
        <f t="shared" si="9"/>
        <v>10.6285148514851</v>
      </c>
      <c r="G102" s="34">
        <v>10.6</v>
      </c>
    </row>
    <row r="103" spans="1:7">
      <c r="A103" s="19" t="s">
        <v>106</v>
      </c>
      <c r="B103" s="13">
        <v>5</v>
      </c>
      <c r="C103" s="13">
        <f>B103*0.2</f>
        <v>1</v>
      </c>
      <c r="D103" s="16"/>
      <c r="E103" s="33"/>
      <c r="F103" s="34">
        <f t="shared" si="9"/>
        <v>3.32141089108911</v>
      </c>
      <c r="G103" s="34">
        <v>4.3</v>
      </c>
    </row>
    <row r="104" spans="1:7">
      <c r="A104" s="19" t="s">
        <v>107</v>
      </c>
      <c r="B104" s="13">
        <v>86</v>
      </c>
      <c r="C104" s="13">
        <f>B104*0.2</f>
        <v>17.2</v>
      </c>
      <c r="D104" s="16"/>
      <c r="E104" s="33"/>
      <c r="F104" s="34">
        <f t="shared" si="9"/>
        <v>57.1282673267327</v>
      </c>
      <c r="G104" s="34">
        <v>74.3</v>
      </c>
    </row>
    <row r="105" spans="1:7">
      <c r="A105" s="19" t="s">
        <v>108</v>
      </c>
      <c r="B105" s="13">
        <v>20</v>
      </c>
      <c r="C105" s="13">
        <f>B105*0.2</f>
        <v>4</v>
      </c>
      <c r="D105" s="16"/>
      <c r="E105" s="33"/>
      <c r="F105" s="34">
        <f t="shared" si="9"/>
        <v>13.2856435643564</v>
      </c>
      <c r="G105" s="34">
        <v>17.3</v>
      </c>
    </row>
    <row r="106" spans="1:7">
      <c r="A106" s="19" t="s">
        <v>109</v>
      </c>
      <c r="B106" s="13">
        <v>20</v>
      </c>
      <c r="C106" s="13">
        <f>B106*0.2</f>
        <v>4</v>
      </c>
      <c r="D106" s="16"/>
      <c r="E106" s="33"/>
      <c r="F106" s="34">
        <f t="shared" si="9"/>
        <v>13.2856435643564</v>
      </c>
      <c r="G106" s="34">
        <v>17.3</v>
      </c>
    </row>
    <row r="107" spans="1:7">
      <c r="A107" s="19" t="s">
        <v>110</v>
      </c>
      <c r="B107" s="13">
        <v>37</v>
      </c>
      <c r="C107" s="13">
        <f>B107*0.2</f>
        <v>7.4</v>
      </c>
      <c r="D107" s="16"/>
      <c r="E107" s="33"/>
      <c r="F107" s="34">
        <f t="shared" si="9"/>
        <v>24.5784405940594</v>
      </c>
      <c r="G107" s="34">
        <v>32</v>
      </c>
    </row>
    <row r="108" spans="1:7">
      <c r="A108" s="9" t="s">
        <v>111</v>
      </c>
      <c r="B108" s="13"/>
      <c r="C108" s="13"/>
      <c r="D108" s="16"/>
      <c r="E108" s="33"/>
      <c r="F108" s="34"/>
      <c r="G108" s="34"/>
    </row>
    <row r="109" spans="1:7">
      <c r="A109" s="20" t="s">
        <v>112</v>
      </c>
      <c r="B109" s="13">
        <v>29</v>
      </c>
      <c r="C109" s="13"/>
      <c r="D109" s="16"/>
      <c r="E109" s="33"/>
      <c r="F109" s="34">
        <f>B109/5252*3488.81</f>
        <v>19.2641831683168</v>
      </c>
      <c r="G109" s="34">
        <v>19.3</v>
      </c>
    </row>
    <row r="110" spans="1:7">
      <c r="A110" s="20" t="s">
        <v>113</v>
      </c>
      <c r="B110" s="13">
        <v>56</v>
      </c>
      <c r="C110" s="13"/>
      <c r="D110" s="16"/>
      <c r="E110" s="33"/>
      <c r="F110" s="34">
        <f>B110/5252*3488.81</f>
        <v>37.199801980198</v>
      </c>
      <c r="G110" s="34">
        <v>37.2</v>
      </c>
    </row>
    <row r="111" spans="1:7">
      <c r="A111" s="20" t="s">
        <v>114</v>
      </c>
      <c r="B111" s="13">
        <v>32</v>
      </c>
      <c r="C111" s="13"/>
      <c r="D111" s="16"/>
      <c r="E111" s="33"/>
      <c r="F111" s="34">
        <f>B111/5252*3488.81</f>
        <v>21.2570297029703</v>
      </c>
      <c r="G111" s="34">
        <v>21.3</v>
      </c>
    </row>
    <row r="112" spans="1:7">
      <c r="A112" s="20" t="s">
        <v>115</v>
      </c>
      <c r="B112" s="13">
        <v>9</v>
      </c>
      <c r="C112" s="13"/>
      <c r="D112" s="16"/>
      <c r="E112" s="33"/>
      <c r="F112" s="34">
        <f>B112/5252*3488.81</f>
        <v>5.9785396039604</v>
      </c>
      <c r="G112" s="34">
        <v>6</v>
      </c>
    </row>
    <row r="113" spans="1:7">
      <c r="A113" s="20" t="s">
        <v>116</v>
      </c>
      <c r="B113" s="13">
        <v>96</v>
      </c>
      <c r="C113" s="13"/>
      <c r="D113" s="16"/>
      <c r="E113" s="33"/>
      <c r="F113" s="34">
        <f>B113/5252*3488.81</f>
        <v>63.7710891089109</v>
      </c>
      <c r="G113" s="34">
        <v>63.8</v>
      </c>
    </row>
  </sheetData>
  <mergeCells count="1">
    <mergeCell ref="A2:G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E$1048576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2008-09-15T09:22:00Z</dcterms:created>
  <cp:lastPrinted>2020-12-13T00:54:00Z</cp:lastPrinted>
  <dcterms:modified xsi:type="dcterms:W3CDTF">2021-12-06T17:12:01Z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319B093A218F4F8A8CB058F8B80F71D4</vt:lpwstr>
  </property>
</Properties>
</file>