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附件1" sheetId="4" r:id="rId1"/>
  </sheets>
  <definedNames>
    <definedName name="_xlnm._FilterDatabase" localSheetId="0" hidden="1">附件1!$A$2:$O$73</definedName>
    <definedName name="_xlnm.Print_Titles" localSheetId="0">附件1!$2:$4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<sst xmlns="http://schemas.openxmlformats.org/spreadsheetml/2006/main" count="602" uniqueCount="369">
  <si>
    <t>附件1</t>
  </si>
  <si>
    <t>金寨县2024年第二批财政衔接资金项目计划</t>
  </si>
  <si>
    <t>序号</t>
  </si>
  <si>
    <t>项目名称</t>
  </si>
  <si>
    <t>建设单位及责任人</t>
  </si>
  <si>
    <t>建设性质</t>
  </si>
  <si>
    <t>建设地点</t>
  </si>
  <si>
    <t>资金计划（万元）</t>
  </si>
  <si>
    <t>主要建设内容</t>
  </si>
  <si>
    <t>补助标准</t>
  </si>
  <si>
    <t>建设期限</t>
  </si>
  <si>
    <t>绩效目标</t>
  </si>
  <si>
    <t>联农带农机制</t>
  </si>
  <si>
    <t>主管部门</t>
  </si>
  <si>
    <t>备注</t>
  </si>
  <si>
    <t>合计</t>
  </si>
  <si>
    <t>市级资金</t>
  </si>
  <si>
    <t>县级资金</t>
  </si>
  <si>
    <t>一</t>
  </si>
  <si>
    <t>产业</t>
  </si>
  <si>
    <t>（一）</t>
  </si>
  <si>
    <t>农业产业</t>
  </si>
  <si>
    <t>农产品质量提升项目</t>
  </si>
  <si>
    <t>县农业农村局
张乔</t>
  </si>
  <si>
    <t>续建</t>
  </si>
  <si>
    <t>全县</t>
  </si>
  <si>
    <t>实施“两个替代”提升项目，推广有机肥等绿色农资，开展产品质量检测</t>
  </si>
  <si>
    <t>有机肥1000元/吨</t>
  </si>
  <si>
    <t>2024年4-12月</t>
  </si>
  <si>
    <t>受益脱贫户1600户，户均增收500元</t>
  </si>
  <si>
    <t>开展绿色生产，保护生态环境，提高农产品质量，促进群众增收</t>
  </si>
  <si>
    <t>县农业农村局</t>
  </si>
  <si>
    <t>徐冲村蔬菜基地生产加工技术培训中心</t>
  </si>
  <si>
    <t>梅山镇政府李杰
县农投公司唐漫</t>
  </si>
  <si>
    <t>新建</t>
  </si>
  <si>
    <t>徐冲村</t>
  </si>
  <si>
    <r>
      <rPr>
        <sz val="12"/>
        <rFont val="宋体"/>
        <charset val="134"/>
        <scheme val="minor"/>
      </rPr>
      <t>以股权投资方式新建蔬菜产业加工运营及培训中心</t>
    </r>
    <r>
      <rPr>
        <sz val="12"/>
        <rFont val="Times New Roman"/>
        <charset val="134"/>
      </rPr>
      <t>680</t>
    </r>
    <r>
      <rPr>
        <sz val="12"/>
        <rFont val="宋体"/>
        <charset val="134"/>
      </rPr>
      <t>平方米及配套附属设施（链接4个村集体经济）</t>
    </r>
  </si>
  <si>
    <t>100万元/村</t>
  </si>
  <si>
    <t>受益脱贫人口370人，户均增收1000元</t>
  </si>
  <si>
    <t>促进蔬菜产业发展，带动农户就业和发展增收</t>
  </si>
  <si>
    <t>粮食安全生产</t>
  </si>
  <si>
    <t>支持粮食安全生产（具体实施方案由县农业农村局另文下达）</t>
  </si>
  <si>
    <t>小麦“一喷三防”16.8万元，大豆玉米带状复合种植10万元，插秧机贷款贴息11万元，高标准农田建设与管护46.2万元</t>
  </si>
  <si>
    <t>受益脱贫人口30人，户均增收200元</t>
  </si>
  <si>
    <t>保障粮食生产，促进群众增收</t>
  </si>
  <si>
    <t>烘干中心建设项目</t>
  </si>
  <si>
    <t>县农业农村局张乔
县农投公司唐漫</t>
  </si>
  <si>
    <t>有关乡镇</t>
  </si>
  <si>
    <t>以股权投资方式建设移动式烘干中心（链接3个村集体经济）</t>
  </si>
  <si>
    <t>30万元/个</t>
  </si>
  <si>
    <t>皖西白鹅产业发展项目</t>
  </si>
  <si>
    <t>县农业农村局张乔
白塔畈镇政府陈伯权
县农投公司唐漫</t>
  </si>
  <si>
    <t>白塔畈镇</t>
  </si>
  <si>
    <t>以股权投资方式追加第一批“皖西白鹅产业发展项目”资金计划（链接1个村集体经济）</t>
  </si>
  <si>
    <t>鹅舍500元/平方米</t>
  </si>
  <si>
    <t>受益脱贫户5户，户均增收2000元</t>
  </si>
  <si>
    <t>通过企业+农户方式带动农户发展养殖增收</t>
  </si>
  <si>
    <t>提前实施</t>
  </si>
  <si>
    <t>南溪镇高科技蚕丝纤维产业化生产项目</t>
  </si>
  <si>
    <t>南溪镇政府施海军</t>
  </si>
  <si>
    <t>街道村</t>
  </si>
  <si>
    <t>以资产收益方式支持新建厂房1800平方米，安装电力线路及污水处理设备等配套（链接4个村集体经济）</t>
  </si>
  <si>
    <t>厂房2000元/平方米</t>
  </si>
  <si>
    <t>受益脱贫户10户，户均增收2000元</t>
  </si>
  <si>
    <t>通过延伸产业链条，带动群众增收</t>
  </si>
  <si>
    <t>（二）</t>
  </si>
  <si>
    <t>中药产业</t>
  </si>
  <si>
    <t>华润三九中药材深加工项目</t>
  </si>
  <si>
    <t>县中药产业中心杜继甫
县农投公司唐漫</t>
  </si>
  <si>
    <t>梅山镇</t>
  </si>
  <si>
    <t>以资产收益方式支持中药材加工项目（链接6个村集体经济）</t>
  </si>
  <si>
    <t>2024年1-12月</t>
  </si>
  <si>
    <t>受益脱贫户30人，项目使用年限8年</t>
  </si>
  <si>
    <t>支持中药材产业发展，带动群众增收务工就业和发展增收</t>
  </si>
  <si>
    <t>县中药产业中心</t>
  </si>
  <si>
    <t>（三）</t>
  </si>
  <si>
    <t>林业产业</t>
  </si>
  <si>
    <t>流波䃥镇“以竹代塑”项目</t>
  </si>
  <si>
    <t>流波䃥镇政府朱永章
县农投公司唐漫</t>
  </si>
  <si>
    <t>流波䃥镇</t>
  </si>
  <si>
    <t>以股权投资方式支持“以竹代塑”项目建设（链接2个村集体经济）</t>
  </si>
  <si>
    <t>2024年5-11月</t>
  </si>
  <si>
    <t>受益脱贫人口200人，项目使用年限10年</t>
  </si>
  <si>
    <t>推动毛竹产业发展，带动农户销售毛竹和务工就业增收</t>
  </si>
  <si>
    <t>县林业局</t>
  </si>
  <si>
    <t>（四）</t>
  </si>
  <si>
    <t>其他产业</t>
  </si>
  <si>
    <t>农产品品牌创建项目</t>
  </si>
  <si>
    <t>县农业农村局张乔
县林业局沈庭东
县中药产业中心杜继甫</t>
  </si>
  <si>
    <t>金寨区域公共品牌宣传，组织企业参加合肥、上海等农展，举办推介会等</t>
  </si>
  <si>
    <t>皖美制造补助30%</t>
  </si>
  <si>
    <t>受益农户200户</t>
  </si>
  <si>
    <t>通过扩大品牌影响力提升销量，促进农户发展生产增收</t>
  </si>
  <si>
    <t>二</t>
  </si>
  <si>
    <t>千万工程</t>
  </si>
  <si>
    <t>2024年响洪甸精品示范村项目</t>
  </si>
  <si>
    <t>麻埠镇政府陈德品</t>
  </si>
  <si>
    <t>响洪甸村</t>
  </si>
  <si>
    <t>支持2024年精品示范村项目建设，具体项目计划另文下达</t>
  </si>
  <si>
    <t>混凝土700元/立方米，
人行桥5500元/平方米，
水泥压花路面140元/米，
浆砌石护岸500元/立方米，生态停车场250元/平方米</t>
  </si>
  <si>
    <t>2024年5-12月</t>
  </si>
  <si>
    <t>受益脱贫人口231人，项目使用年限10年</t>
  </si>
  <si>
    <t>改善脱贫群众生产生活出行条件，推动茶文旅深度融合发展。</t>
  </si>
  <si>
    <t>县茶美中心</t>
  </si>
  <si>
    <t>2024年熊家河精品示范村项目</t>
  </si>
  <si>
    <t>全军乡政府郑儒翰</t>
  </si>
  <si>
    <t>熊家河村</t>
  </si>
  <si>
    <t>混凝土650元/立方米；护岸550元/立方米，排水沟400元/米，硬化135元/平方米；步道400元/平方米；改造大棚130元/平方米</t>
  </si>
  <si>
    <t>受益脱贫人口2234人，项目使用年限10年</t>
  </si>
  <si>
    <t>改善农户生活条件，带动产业发展，提高村集体经济收入，带动农户发展旅游、就业、产业增收</t>
  </si>
  <si>
    <t>2024年铁冲高畈片区精品示范村项目</t>
  </si>
  <si>
    <t>铁冲乡政府廖峰</t>
  </si>
  <si>
    <t>高畈片区</t>
  </si>
  <si>
    <t>停车场200元/平方米，步道400元/平方米，浆砌石550元/立方米，混凝土700元/立方米</t>
  </si>
  <si>
    <t>受益脱贫人口225人，项目使用年限10年</t>
  </si>
  <si>
    <t>改善人居环境，完善基础设施，促进产业发展，带动农户发展旅游增收</t>
  </si>
  <si>
    <t>油坊店乡面冲村人居环境整治</t>
  </si>
  <si>
    <t>油坊店乡政府邓春晖</t>
  </si>
  <si>
    <t>面冲村</t>
  </si>
  <si>
    <t>公厕改造及污水处理</t>
  </si>
  <si>
    <t>混凝土700元/立方米，污水处理设备3万元/个</t>
  </si>
  <si>
    <t>2024年5-9月</t>
  </si>
  <si>
    <t>受益脱贫人口20人，项目使用年限8年</t>
  </si>
  <si>
    <t>改善农户生活条件及农村人居环境，带动农户发展旅游增收</t>
  </si>
  <si>
    <t>燕子河镇龙马村人居环境整治</t>
  </si>
  <si>
    <t>燕子河镇政府张德传</t>
  </si>
  <si>
    <t>龙马村</t>
  </si>
  <si>
    <t>公厕改造等人居环境整治</t>
  </si>
  <si>
    <t>2万元/座</t>
  </si>
  <si>
    <t>受益脱贫人口500人，项目使用年限8年</t>
  </si>
  <si>
    <t>提高农户生活质量，改善人居环境</t>
  </si>
  <si>
    <t>龙马村入户道路补短板</t>
  </si>
  <si>
    <t>新建入户道路760米</t>
  </si>
  <si>
    <t>50万元/公里</t>
  </si>
  <si>
    <t>受益脱贫人口86人，项目使用年限10年</t>
  </si>
  <si>
    <t>改善群众生产生活出行条件</t>
  </si>
  <si>
    <t>县交通局</t>
  </si>
  <si>
    <t>南溪镇丁埠村人居环境整治</t>
  </si>
  <si>
    <t>丁埠村</t>
  </si>
  <si>
    <t>污水处理及人居环境整治</t>
  </si>
  <si>
    <t>一池一地1800/个，自来水管道60/米</t>
  </si>
  <si>
    <t>2024年1月-年12月</t>
  </si>
  <si>
    <t>受益脱贫人口9人，项目使用年限10年</t>
  </si>
  <si>
    <t>改善群众居住环境，提高生活品质</t>
  </si>
  <si>
    <t>南溪镇丁埠村河西水毁驳岸配套改造项目</t>
  </si>
  <si>
    <t>新建道路挡墙4处总长70米，道路加宽长60米，宽1米</t>
  </si>
  <si>
    <t>浆砌石550元/立方米，混凝土路面100元/平方米</t>
  </si>
  <si>
    <t>2024年1月-12月</t>
  </si>
  <si>
    <t>受益脱贫人口8人，项目使用年限10年</t>
  </si>
  <si>
    <t>花石乡大湾村人居环境整治</t>
  </si>
  <si>
    <t>花石乡政府芦鑫</t>
  </si>
  <si>
    <t>大湾村</t>
  </si>
  <si>
    <t>柴棚130元/平方米，混凝土550元/立方米，浆砌石550元/立方米</t>
  </si>
  <si>
    <t>2023年5-12月</t>
  </si>
  <si>
    <t>受益脱贫人口20人，项目使用年限10年</t>
  </si>
  <si>
    <t>三</t>
  </si>
  <si>
    <t>基础设施</t>
  </si>
  <si>
    <t>村组道路</t>
  </si>
  <si>
    <t>南水村入户道路补短板</t>
  </si>
  <si>
    <t>梅山镇政府李杰</t>
  </si>
  <si>
    <t>南水村</t>
  </si>
  <si>
    <t>新建入户道路1820米</t>
  </si>
  <si>
    <t>受益脱贫人口115人，项目使用年限10年</t>
  </si>
  <si>
    <t>改善农户生产生活交通条件，提升群众幸福感</t>
  </si>
  <si>
    <t>白塔畈镇村组道路提升工程</t>
  </si>
  <si>
    <t>白塔畈镇政府陈伯权</t>
  </si>
  <si>
    <t>中心村、光慈村、大岗村等村</t>
  </si>
  <si>
    <t>新建道路3760米，宽4.5米，路面硬化2290米，宽4.5米及护岸、过水涵等附属工程</t>
  </si>
  <si>
    <t>混凝土700元/立方米</t>
  </si>
  <si>
    <t>受益脱贫人口600人，项目使用年限10年</t>
  </si>
  <si>
    <t>白塔畈镇中心村蛋鸡养殖场道路</t>
  </si>
  <si>
    <t>中心村</t>
  </si>
  <si>
    <t>新建道路长1400米，路面宽5米，0.22米厚</t>
  </si>
  <si>
    <t>250万元/公里</t>
  </si>
  <si>
    <t>受益脱贫人口120人，项目使用年限10年</t>
  </si>
  <si>
    <t>九树村入户道路补短板</t>
  </si>
  <si>
    <t>九树村</t>
  </si>
  <si>
    <t>新建入户道路240米</t>
  </si>
  <si>
    <t>受益脱贫人口112人，项目使用年限10年</t>
  </si>
  <si>
    <t>姜河村入户道路补短板</t>
  </si>
  <si>
    <t>青山镇政府黄文新</t>
  </si>
  <si>
    <t>姜河村</t>
  </si>
  <si>
    <t>新建入户道路1060米</t>
  </si>
  <si>
    <t>受益脱贫人口10人，项目使用年限10年</t>
  </si>
  <si>
    <t>青山村入户道路补短板</t>
  </si>
  <si>
    <t>青山村</t>
  </si>
  <si>
    <t>新建入户道路50米</t>
  </si>
  <si>
    <t>受益脱贫人口10人，项目使用年限11年</t>
  </si>
  <si>
    <t>改善群众生产条件，促进农户发展增收</t>
  </si>
  <si>
    <t>张畈村入户道路补短板</t>
  </si>
  <si>
    <t>张畈村</t>
  </si>
  <si>
    <t>新建入户道路960米</t>
  </si>
  <si>
    <t>受益脱贫人口130人，项目使用年限10年</t>
  </si>
  <si>
    <t>燕子河镇毛河村桐岭组道路提升</t>
  </si>
  <si>
    <t>毛河村</t>
  </si>
  <si>
    <t>道路长3300米拓宽1.5米，护岸6处长65米，均高3米等</t>
  </si>
  <si>
    <t>受益脱贫人口269人，项目使用年限10年</t>
  </si>
  <si>
    <t>杨山村入户道路补短板</t>
  </si>
  <si>
    <t>天堂寨镇政府杜继铁</t>
  </si>
  <si>
    <t>杨山村</t>
  </si>
  <si>
    <t>新建入户道路652米</t>
  </si>
  <si>
    <t>2024年6-10月</t>
  </si>
  <si>
    <t>受益脱贫人口380人，项目使用年限10年</t>
  </si>
  <si>
    <t>后畈村入户道路补短板</t>
  </si>
  <si>
    <t>后畈村</t>
  </si>
  <si>
    <t>新建入户道路300米</t>
  </si>
  <si>
    <t>受益脱贫人口260人，项目使用年限11年</t>
  </si>
  <si>
    <t>毛栗冲至万何村部道路拓宽改造</t>
  </si>
  <si>
    <t>斑竹园镇政府史奋奇</t>
  </si>
  <si>
    <t>万何村</t>
  </si>
  <si>
    <t>拓宽改造路基长2000米、宽2米，加宽硬化道路长2500米、宽2米(包括路基拓宽土石方开挖12400立方米、埋设涵管75米、护栏移位308 米，拓宽硬化 5000平方米等)</t>
  </si>
  <si>
    <t>50万/公里</t>
  </si>
  <si>
    <t>2024年6-12月</t>
  </si>
  <si>
    <t>受益脱贫人口534人，项目使用年限10年</t>
  </si>
  <si>
    <t>东高村入户道路补短板</t>
  </si>
  <si>
    <t>吴家店镇政府赵海龙</t>
  </si>
  <si>
    <t>东高村</t>
  </si>
  <si>
    <t>新建入户道路1500米</t>
  </si>
  <si>
    <t>2024年6-9月</t>
  </si>
  <si>
    <t>受益脱贫人口20人，项目使用10年</t>
  </si>
  <si>
    <t>姚冲村入户道路补短板</t>
  </si>
  <si>
    <t>果子园乡政府汪晓薇</t>
  </si>
  <si>
    <t>姚冲村</t>
  </si>
  <si>
    <t>受益脱贫人口3人，项目使用年限10年</t>
  </si>
  <si>
    <t>佛堂坳村入户道路补短板</t>
  </si>
  <si>
    <t>佛堂坳村</t>
  </si>
  <si>
    <t>新建入户道路80米</t>
  </si>
  <si>
    <t>受益脱贫人口6人，项目使用年限10年</t>
  </si>
  <si>
    <t>关庙村入户道路补短板</t>
  </si>
  <si>
    <t>关庙乡政府舒期颐</t>
  </si>
  <si>
    <t>关庙村</t>
  </si>
  <si>
    <t>新建入户道路975米</t>
  </si>
  <si>
    <t>石寨村入户道路补短板</t>
  </si>
  <si>
    <t>石寨村</t>
  </si>
  <si>
    <t>新建入户道路1100米</t>
  </si>
  <si>
    <t>受益脱贫人口11人，项目使用年限10年</t>
  </si>
  <si>
    <t>余山村入户道路补短板</t>
  </si>
  <si>
    <t>余山村</t>
  </si>
  <si>
    <t>新建入户道路2370米</t>
  </si>
  <si>
    <t>受益脱贫人口65人，项目使用年限10年</t>
  </si>
  <si>
    <t>吴湾村入户道路补短板</t>
  </si>
  <si>
    <t>吴湾村</t>
  </si>
  <si>
    <t>新建入户道路850米</t>
  </si>
  <si>
    <t>受益脱贫人口14 人，项目使用年限10年</t>
  </si>
  <si>
    <t>沿河组道路建设项目</t>
  </si>
  <si>
    <t>新建生产道路长710米、宽3米，浆砌石水渠护岸长550米、高1.5米，浆砌石水渠护岸长230米、高2.5米，边沟1050米，过水路面2座</t>
  </si>
  <si>
    <t>浆砌石驳岸450元/立方米，道路50万元/公里</t>
  </si>
  <si>
    <t>受益脱贫140人，项目使用年限10年</t>
  </si>
  <si>
    <t>豹迹岩村入户道路补短板</t>
  </si>
  <si>
    <t>汤家汇镇政府储友斌</t>
  </si>
  <si>
    <t>豹迹岩村</t>
  </si>
  <si>
    <t>新建入户道路1200米</t>
  </si>
  <si>
    <t>受益脱贫人口850人，项目使用年限10年</t>
  </si>
  <si>
    <t>汤家汇镇笔架山农校道路提升工程二期</t>
  </si>
  <si>
    <t>笔架山村</t>
  </si>
  <si>
    <t>拓宽道路1.975公里路面宽3.5米至6.5米，砼路面6350平方米，沥青路面13240平方米，排水沟1447米，涵管30米、护栏1710米</t>
  </si>
  <si>
    <t>100万元/公里</t>
  </si>
  <si>
    <t>受益脱贫人口470人，项目使用年限10年</t>
  </si>
  <si>
    <t>迎河村入户道路补短板</t>
  </si>
  <si>
    <t>古碑镇政府洪双竹</t>
  </si>
  <si>
    <t>迎河村</t>
  </si>
  <si>
    <t>新建入户道路945米</t>
  </si>
  <si>
    <t>受益脱贫人口370人，项目使用年限10年</t>
  </si>
  <si>
    <t>司马村入户道路补短板</t>
  </si>
  <si>
    <t>司马村</t>
  </si>
  <si>
    <t>新建入户道路120米</t>
  </si>
  <si>
    <t>受益脱贫人口460人，项目使用年限10年</t>
  </si>
  <si>
    <t>水坪村村组道路修复</t>
  </si>
  <si>
    <t>改建</t>
  </si>
  <si>
    <t>水坪村</t>
  </si>
  <si>
    <t>修复老村道损毁路面7800平方米</t>
  </si>
  <si>
    <t>130元/平方米</t>
  </si>
  <si>
    <t>受益脱贫人口523人，项目使用年限10年</t>
  </si>
  <si>
    <t>双石村入户道路补短板</t>
  </si>
  <si>
    <t>槐树湾乡政府高大连</t>
  </si>
  <si>
    <t>双石村</t>
  </si>
  <si>
    <t>新建入户道路100米</t>
  </si>
  <si>
    <t>响山寺村入户道路补短板</t>
  </si>
  <si>
    <t>响山寺村</t>
  </si>
  <si>
    <t>新建入户道路1225米</t>
  </si>
  <si>
    <t>受益脱贫人口38人，项目使用年限10年</t>
  </si>
  <si>
    <t>赵院村入户道路补短板</t>
  </si>
  <si>
    <t>桃岭乡政府吴迪</t>
  </si>
  <si>
    <t>赵院村</t>
  </si>
  <si>
    <t>新建入户道路1220米</t>
  </si>
  <si>
    <t>受益脱贫人口40人，项目使用年限10年</t>
  </si>
  <si>
    <t>农田水利</t>
  </si>
  <si>
    <t>沙河乡农田水利基础设施</t>
  </si>
  <si>
    <t>沙河乡政府汪倩倩</t>
  </si>
  <si>
    <t>全乡</t>
  </si>
  <si>
    <t>维修渠道、堰坝等小型农田水利设施</t>
  </si>
  <si>
    <t>C20砼560元/立方米、C25砼620元/立方米、浆砌石550元/立方米、75PE管30元/米、200PE管90元/米、模板60元/平方米</t>
  </si>
  <si>
    <t>2024年5-8月</t>
  </si>
  <si>
    <t>改善农户生产条件，促进农业产业发展</t>
  </si>
  <si>
    <t>其他基础设施</t>
  </si>
  <si>
    <t>道路路域环境提升</t>
  </si>
  <si>
    <t>县交通局马锐</t>
  </si>
  <si>
    <t>县乡公路路域环境整治提升工程，具体项目计划由县交通局另文下达</t>
  </si>
  <si>
    <t>安置竹篱笆55元/米
路肩翻挖5元/平方米</t>
  </si>
  <si>
    <t>受益脱贫人口46300人，项目使用年限10年</t>
  </si>
  <si>
    <t>改善农户生产生活交通条件，提升农户幸福感</t>
  </si>
  <si>
    <t>应急广播系统升级项目</t>
  </si>
  <si>
    <t>县融媒体中心汪波</t>
  </si>
  <si>
    <t>升级应急广播播控平台，新增户外接收终端及相关配套1500台，户外大喇叭3000只，播控服务器2台，网络安全防护设备1套等</t>
  </si>
  <si>
    <t>平台软件125800元/套，户外接收终端及相关配套1460元/台，户外大喇叭85元/只，服务器30000元/台，防火墙35000元/套</t>
  </si>
  <si>
    <t>受益自然村1297个、农户25940户，项目使用年限5年</t>
  </si>
  <si>
    <t>提高应急广播覆盖网络和信息内容可控性和安全性，提升群众幸福感、安全感</t>
  </si>
  <si>
    <t>县融媒体中心</t>
  </si>
  <si>
    <t>莲花山滑雪场配套项目</t>
  </si>
  <si>
    <t>西莲村</t>
  </si>
  <si>
    <t>供水工程156.23万元，配电安装工程89.44万元，停车场369.23万元</t>
  </si>
  <si>
    <t>混凝土700元/立方米，水管200元/米，电缆300元/米等</t>
  </si>
  <si>
    <t>受益脱贫人口125人，项目使用年限10年</t>
  </si>
  <si>
    <t>提升旅游基础设施，带动群众旅游增收</t>
  </si>
  <si>
    <t>县文旅体育局</t>
  </si>
  <si>
    <t>长岭乡水利设施建设</t>
  </si>
  <si>
    <t>长岭乡政府张显良</t>
  </si>
  <si>
    <t>两河村、洪畈村等村</t>
  </si>
  <si>
    <t>新建河堤生态护岸2100余米，及沟渠、堰坝等基础设施</t>
  </si>
  <si>
    <t>受益脱贫人口50人，项目使用年限8年</t>
  </si>
  <si>
    <t>改善农田水利生产条件，促进产业发展增收</t>
  </si>
  <si>
    <t>县水利局</t>
  </si>
  <si>
    <t>吴湾村人居环境整治</t>
  </si>
  <si>
    <t>铺设透水砖1280平方米、道沥青路面4200平方、雨污管网等</t>
  </si>
  <si>
    <t>透水砖170元/平方米，沥青路面130元/平方米，混凝土580元/立方米</t>
  </si>
  <si>
    <t>受益脱贫人口30人，项目使用年限8年</t>
  </si>
  <si>
    <t>改善农户生活条件，提高群众生活质量</t>
  </si>
  <si>
    <t>近水沟综合治理工程</t>
  </si>
  <si>
    <t>汤家汇镇</t>
  </si>
  <si>
    <t>沟河挡墙护岸537米米，拦水坝8座</t>
  </si>
  <si>
    <t>沟河挡墙护岸3840元/米，拦水坝90000元/座</t>
  </si>
  <si>
    <t>2024年4-10月</t>
  </si>
  <si>
    <t>受益脱贫户24户93人，项目使用年限8年</t>
  </si>
  <si>
    <t>改善农户生产、生活条件，提高农业生产能力，优化农村居住环境</t>
  </si>
  <si>
    <t>月亮冲综合治理工程</t>
  </si>
  <si>
    <t>双河镇政府刘洋</t>
  </si>
  <si>
    <t>双河镇</t>
  </si>
  <si>
    <t>坡地梯田综合整治4.31公顷，沟河挡墙护岸450米，生产路770米，山塘整治3座</t>
  </si>
  <si>
    <t>坡地梯田综合整治105000元/公顷，沟河挡墙护岸2000元/米，生产路606元/米，山塘综合整治平均93800元/座</t>
  </si>
  <si>
    <t>受益脱贫户54户206人，项目使用年限8年</t>
  </si>
  <si>
    <t>铁冲乡张店村安置点配套工程</t>
  </si>
  <si>
    <t>张店村</t>
  </si>
  <si>
    <t>硬化改造道路长350米，新建护岸长150米均高2.5米，场地硬化1160平方米，排水沟长400米等配套设施</t>
  </si>
  <si>
    <t>受益脱贫人口24人，项目使用10年</t>
  </si>
  <si>
    <t>改善农户生活环境，提升农户幸福感</t>
  </si>
  <si>
    <t>四</t>
  </si>
  <si>
    <t>其他</t>
  </si>
  <si>
    <t>公益岗位</t>
  </si>
  <si>
    <t>县人社局王同明</t>
  </si>
  <si>
    <t>脱贫户、监测户村级公益性岗位劳务就业补助</t>
  </si>
  <si>
    <t>人均每年6000元</t>
  </si>
  <si>
    <t>受益脱贫户、监测户11000户，户均增收6000元</t>
  </si>
  <si>
    <t>拓宽就业渠道，促进脱贫劳动力就业增收，激发农户内生动力</t>
  </si>
  <si>
    <t>县人社局</t>
  </si>
  <si>
    <t>雨露计划</t>
  </si>
  <si>
    <t>县乡村振兴局黄劲松</t>
  </si>
  <si>
    <t>给予中职高职建档立卡脱贫户家庭学生资助</t>
  </si>
  <si>
    <t>1500元/每生/每学期</t>
  </si>
  <si>
    <t>2024年1-10月</t>
  </si>
  <si>
    <t>受益脱贫家庭及监测户学生867人次，人均年增收3000元</t>
  </si>
  <si>
    <t>提高脱贫户及监测户家庭新成长劳动力技能水平，促进其就业增收</t>
  </si>
  <si>
    <t>县乡村振兴局</t>
  </si>
  <si>
    <t>项目管理费</t>
  </si>
  <si>
    <t>县财政局陈贤禄</t>
  </si>
  <si>
    <t>用于项目勘察设计、监理、审计费用</t>
  </si>
  <si>
    <t>根据项目投资补助</t>
  </si>
  <si>
    <t>受益脱贫人口20000人</t>
  </si>
  <si>
    <t>保障项目建设成效</t>
  </si>
  <si>
    <t>县财政局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</si>
</sst>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1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4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10" fontId="3" fillId="0" borderId="5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3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 shrinkToFit="1"/>
    </xf>
    <xf numFmtId="0" fontId="4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8" fontId="3" fillId="0" borderId="5" xfId="0" applyNumberFormat="1" applyFont="1" applyFill="1" applyBorder="1" applyAlignment="1">
      <alignment horizontal="center" vertical="center" wrapText="1"/>
    </xf>
    <xf numFmtId="178" fontId="4" fillId="0" borderId="5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57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3"/>
  <sheetViews>
    <sheetView tabSelected="1" zoomScale="70" zoomScaleNormal="70" workbookViewId="0">
      <selection activeCell="F35" sqref="F35"/>
    </sheetView>
  </sheetViews>
  <sheetFormatPr defaultColWidth="9" defaultRowHeight="15.6"/>
  <cols>
    <col min="1" max="1" width="11.0648148148148" style="8" customWidth="1"/>
    <col min="2" max="2" width="31.037037037037" style="9" customWidth="1"/>
    <col min="3" max="3" width="23.3240740740741" style="10" customWidth="1"/>
    <col min="4" max="4" width="10.6296296296296" style="10" customWidth="1"/>
    <col min="5" max="5" width="16.4814814814815" style="10" customWidth="1"/>
    <col min="6" max="6" width="12.2037037037037" style="10" customWidth="1"/>
    <col min="7" max="7" width="11.75" style="10" customWidth="1"/>
    <col min="8" max="8" width="12" style="11" customWidth="1"/>
    <col min="9" max="9" width="50.8888888888889" style="9" customWidth="1"/>
    <col min="10" max="10" width="26.1851851851852" style="12" customWidth="1"/>
    <col min="11" max="11" width="17.2962962962963" style="12" customWidth="1"/>
    <col min="12" max="12" width="21.4351851851852" style="12" customWidth="1"/>
    <col min="13" max="13" width="18.5648148148148" style="12" customWidth="1"/>
    <col min="14" max="14" width="16.5925925925926" style="11" customWidth="1"/>
    <col min="15" max="15" width="16.9814814814815" style="9" customWidth="1"/>
    <col min="16" max="16384" width="9" style="12"/>
  </cols>
  <sheetData>
    <row r="1" ht="20.4" spans="1:1">
      <c r="A1" s="13" t="s">
        <v>0</v>
      </c>
    </row>
    <row r="2" s="1" customFormat="1" ht="43" customHeight="1" spans="1:1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="2" customFormat="1" ht="29.1" customHeight="1" spans="1:15">
      <c r="A3" s="15" t="s">
        <v>2</v>
      </c>
      <c r="B3" s="15" t="s">
        <v>3</v>
      </c>
      <c r="C3" s="15" t="s">
        <v>4</v>
      </c>
      <c r="D3" s="16" t="s">
        <v>5</v>
      </c>
      <c r="E3" s="15" t="s">
        <v>6</v>
      </c>
      <c r="F3" s="17" t="s">
        <v>7</v>
      </c>
      <c r="G3" s="18"/>
      <c r="H3" s="18"/>
      <c r="I3" s="15" t="s">
        <v>8</v>
      </c>
      <c r="J3" s="49" t="s">
        <v>9</v>
      </c>
      <c r="K3" s="49" t="s">
        <v>10</v>
      </c>
      <c r="L3" s="49" t="s">
        <v>11</v>
      </c>
      <c r="M3" s="49" t="s">
        <v>12</v>
      </c>
      <c r="N3" s="15" t="s">
        <v>13</v>
      </c>
      <c r="O3" s="15" t="s">
        <v>14</v>
      </c>
    </row>
    <row r="4" s="2" customFormat="1" ht="33.95" customHeight="1" spans="1:15">
      <c r="A4" s="19"/>
      <c r="B4" s="19"/>
      <c r="C4" s="19"/>
      <c r="D4" s="20"/>
      <c r="E4" s="19"/>
      <c r="F4" s="21" t="s">
        <v>15</v>
      </c>
      <c r="G4" s="21" t="s">
        <v>16</v>
      </c>
      <c r="H4" s="21" t="s">
        <v>17</v>
      </c>
      <c r="I4" s="20"/>
      <c r="J4" s="50"/>
      <c r="K4" s="50"/>
      <c r="L4" s="50"/>
      <c r="M4" s="50"/>
      <c r="N4" s="20"/>
      <c r="O4" s="19"/>
    </row>
    <row r="5" s="2" customFormat="1" ht="35" customHeight="1" spans="1:15">
      <c r="A5" s="22" t="s">
        <v>15</v>
      </c>
      <c r="B5" s="23"/>
      <c r="C5" s="23"/>
      <c r="D5" s="23"/>
      <c r="E5" s="24"/>
      <c r="F5" s="25">
        <f t="shared" ref="F5:F13" si="0">G5+H5</f>
        <v>13108.9</v>
      </c>
      <c r="G5" s="25">
        <f>G6+G20+G30+G70</f>
        <v>4622</v>
      </c>
      <c r="H5" s="25">
        <f>H6+H20+H30+H70</f>
        <v>8486.9</v>
      </c>
      <c r="I5" s="51"/>
      <c r="J5" s="52"/>
      <c r="K5" s="52"/>
      <c r="L5" s="52"/>
      <c r="M5" s="52"/>
      <c r="N5" s="20"/>
      <c r="O5" s="51"/>
    </row>
    <row r="6" s="3" customFormat="1" ht="47" customHeight="1" spans="1:15">
      <c r="A6" s="26" t="s">
        <v>18</v>
      </c>
      <c r="B6" s="27" t="s">
        <v>19</v>
      </c>
      <c r="C6" s="26"/>
      <c r="D6" s="28"/>
      <c r="E6" s="26"/>
      <c r="F6" s="29">
        <f t="shared" si="0"/>
        <v>2909</v>
      </c>
      <c r="G6" s="29">
        <f>G7+G14+G16+G18</f>
        <v>809</v>
      </c>
      <c r="H6" s="29">
        <f>H7+H14+H16+H18</f>
        <v>2100</v>
      </c>
      <c r="I6" s="36"/>
      <c r="J6" s="53"/>
      <c r="K6" s="54"/>
      <c r="L6" s="55"/>
      <c r="M6" s="53"/>
      <c r="N6" s="30"/>
      <c r="O6" s="36"/>
    </row>
    <row r="7" s="3" customFormat="1" ht="35" customHeight="1" spans="1:15">
      <c r="A7" s="26" t="s">
        <v>20</v>
      </c>
      <c r="B7" s="27" t="s">
        <v>21</v>
      </c>
      <c r="C7" s="26"/>
      <c r="D7" s="30"/>
      <c r="E7" s="26"/>
      <c r="F7" s="29">
        <f t="shared" si="0"/>
        <v>1634</v>
      </c>
      <c r="G7" s="29">
        <f>SUM(G8:G13)</f>
        <v>184</v>
      </c>
      <c r="H7" s="29">
        <f>SUM(H8:H13)</f>
        <v>1450</v>
      </c>
      <c r="I7" s="36"/>
      <c r="J7" s="26"/>
      <c r="K7" s="26"/>
      <c r="L7" s="26"/>
      <c r="M7" s="26"/>
      <c r="N7" s="30"/>
      <c r="O7" s="36"/>
    </row>
    <row r="8" s="4" customFormat="1" ht="60" customHeight="1" spans="1:15">
      <c r="A8" s="31">
        <v>1</v>
      </c>
      <c r="B8" s="32" t="s">
        <v>22</v>
      </c>
      <c r="C8" s="31" t="s">
        <v>23</v>
      </c>
      <c r="D8" s="31" t="s">
        <v>24</v>
      </c>
      <c r="E8" s="31" t="s">
        <v>25</v>
      </c>
      <c r="F8" s="33">
        <f t="shared" si="0"/>
        <v>305</v>
      </c>
      <c r="G8" s="31"/>
      <c r="H8" s="31">
        <v>305</v>
      </c>
      <c r="I8" s="32" t="s">
        <v>26</v>
      </c>
      <c r="J8" s="31" t="s">
        <v>27</v>
      </c>
      <c r="K8" s="32" t="s">
        <v>28</v>
      </c>
      <c r="L8" s="32" t="s">
        <v>29</v>
      </c>
      <c r="M8" s="32" t="s">
        <v>30</v>
      </c>
      <c r="N8" s="31" t="s">
        <v>31</v>
      </c>
      <c r="O8" s="32"/>
    </row>
    <row r="9" s="4" customFormat="1" ht="54" customHeight="1" spans="1:15">
      <c r="A9" s="31">
        <v>2</v>
      </c>
      <c r="B9" s="32" t="s">
        <v>32</v>
      </c>
      <c r="C9" s="31" t="s">
        <v>33</v>
      </c>
      <c r="D9" s="31" t="s">
        <v>34</v>
      </c>
      <c r="E9" s="31" t="s">
        <v>35</v>
      </c>
      <c r="F9" s="33">
        <f t="shared" si="0"/>
        <v>395</v>
      </c>
      <c r="G9" s="31"/>
      <c r="H9" s="31">
        <v>395</v>
      </c>
      <c r="I9" s="32" t="s">
        <v>36</v>
      </c>
      <c r="J9" s="31" t="s">
        <v>37</v>
      </c>
      <c r="K9" s="32" t="s">
        <v>28</v>
      </c>
      <c r="L9" s="32" t="s">
        <v>38</v>
      </c>
      <c r="M9" s="32" t="s">
        <v>39</v>
      </c>
      <c r="N9" s="31" t="s">
        <v>31</v>
      </c>
      <c r="O9" s="32"/>
    </row>
    <row r="10" s="5" customFormat="1" ht="97" customHeight="1" spans="1:15">
      <c r="A10" s="31">
        <v>3</v>
      </c>
      <c r="B10" s="32" t="s">
        <v>40</v>
      </c>
      <c r="C10" s="31" t="s">
        <v>23</v>
      </c>
      <c r="D10" s="31" t="s">
        <v>34</v>
      </c>
      <c r="E10" s="31" t="s">
        <v>25</v>
      </c>
      <c r="F10" s="33">
        <f t="shared" si="0"/>
        <v>84</v>
      </c>
      <c r="G10" s="34">
        <v>84</v>
      </c>
      <c r="H10" s="31"/>
      <c r="I10" s="32" t="s">
        <v>41</v>
      </c>
      <c r="J10" s="56" t="s">
        <v>42</v>
      </c>
      <c r="K10" s="57" t="s">
        <v>28</v>
      </c>
      <c r="L10" s="57" t="s">
        <v>43</v>
      </c>
      <c r="M10" s="57" t="s">
        <v>44</v>
      </c>
      <c r="N10" s="31" t="s">
        <v>31</v>
      </c>
      <c r="O10" s="32"/>
    </row>
    <row r="11" s="5" customFormat="1" ht="46" customHeight="1" spans="1:15">
      <c r="A11" s="31">
        <v>4</v>
      </c>
      <c r="B11" s="32" t="s">
        <v>45</v>
      </c>
      <c r="C11" s="31" t="s">
        <v>46</v>
      </c>
      <c r="D11" s="31" t="s">
        <v>34</v>
      </c>
      <c r="E11" s="31" t="s">
        <v>47</v>
      </c>
      <c r="F11" s="33">
        <f t="shared" si="0"/>
        <v>300</v>
      </c>
      <c r="G11" s="34"/>
      <c r="H11" s="31">
        <v>300</v>
      </c>
      <c r="I11" s="32" t="s">
        <v>48</v>
      </c>
      <c r="J11" s="31" t="s">
        <v>49</v>
      </c>
      <c r="K11" s="57" t="s">
        <v>28</v>
      </c>
      <c r="L11" s="57" t="s">
        <v>43</v>
      </c>
      <c r="M11" s="57" t="s">
        <v>44</v>
      </c>
      <c r="N11" s="31" t="s">
        <v>31</v>
      </c>
      <c r="O11" s="32"/>
    </row>
    <row r="12" s="5" customFormat="1" ht="61" customHeight="1" spans="1:15">
      <c r="A12" s="31">
        <v>5</v>
      </c>
      <c r="B12" s="32" t="s">
        <v>50</v>
      </c>
      <c r="C12" s="31" t="s">
        <v>51</v>
      </c>
      <c r="D12" s="31" t="s">
        <v>24</v>
      </c>
      <c r="E12" s="31" t="s">
        <v>52</v>
      </c>
      <c r="F12" s="33">
        <f t="shared" si="0"/>
        <v>100</v>
      </c>
      <c r="G12" s="34">
        <v>100</v>
      </c>
      <c r="H12" s="31"/>
      <c r="I12" s="32" t="s">
        <v>53</v>
      </c>
      <c r="J12" s="56" t="s">
        <v>54</v>
      </c>
      <c r="K12" s="57" t="s">
        <v>28</v>
      </c>
      <c r="L12" s="57" t="s">
        <v>55</v>
      </c>
      <c r="M12" s="57" t="s">
        <v>56</v>
      </c>
      <c r="N12" s="31" t="s">
        <v>31</v>
      </c>
      <c r="O12" s="31" t="s">
        <v>57</v>
      </c>
    </row>
    <row r="13" s="5" customFormat="1" ht="50" customHeight="1" spans="1:15">
      <c r="A13" s="31">
        <v>6</v>
      </c>
      <c r="B13" s="32" t="s">
        <v>58</v>
      </c>
      <c r="C13" s="31" t="s">
        <v>59</v>
      </c>
      <c r="D13" s="31" t="s">
        <v>34</v>
      </c>
      <c r="E13" s="31" t="s">
        <v>60</v>
      </c>
      <c r="F13" s="33">
        <f t="shared" si="0"/>
        <v>450</v>
      </c>
      <c r="G13" s="35"/>
      <c r="H13" s="31">
        <v>450</v>
      </c>
      <c r="I13" s="58" t="s">
        <v>61</v>
      </c>
      <c r="J13" s="31" t="s">
        <v>62</v>
      </c>
      <c r="K13" s="57" t="s">
        <v>28</v>
      </c>
      <c r="L13" s="57" t="s">
        <v>63</v>
      </c>
      <c r="M13" s="57" t="s">
        <v>64</v>
      </c>
      <c r="N13" s="31" t="s">
        <v>31</v>
      </c>
      <c r="O13" s="58"/>
    </row>
    <row r="14" s="5" customFormat="1" ht="33.95" customHeight="1" spans="1:15">
      <c r="A14" s="30" t="s">
        <v>65</v>
      </c>
      <c r="B14" s="36" t="s">
        <v>66</v>
      </c>
      <c r="C14" s="30"/>
      <c r="D14" s="30"/>
      <c r="E14" s="30"/>
      <c r="F14" s="29">
        <f t="shared" ref="F14:F19" si="1">G14+H14</f>
        <v>650</v>
      </c>
      <c r="G14" s="30">
        <f>G15</f>
        <v>0</v>
      </c>
      <c r="H14" s="30">
        <f>H15</f>
        <v>650</v>
      </c>
      <c r="I14" s="36"/>
      <c r="J14" s="34"/>
      <c r="K14" s="35"/>
      <c r="L14" s="35"/>
      <c r="M14" s="35"/>
      <c r="N14" s="30"/>
      <c r="O14" s="36"/>
    </row>
    <row r="15" s="5" customFormat="1" ht="60" customHeight="1" spans="1:15">
      <c r="A15" s="31">
        <v>1</v>
      </c>
      <c r="B15" s="32" t="s">
        <v>67</v>
      </c>
      <c r="C15" s="31" t="s">
        <v>68</v>
      </c>
      <c r="D15" s="31" t="s">
        <v>34</v>
      </c>
      <c r="E15" s="31" t="s">
        <v>69</v>
      </c>
      <c r="F15" s="33">
        <f t="shared" si="1"/>
        <v>650</v>
      </c>
      <c r="G15" s="31"/>
      <c r="H15" s="31">
        <v>650</v>
      </c>
      <c r="I15" s="32" t="s">
        <v>70</v>
      </c>
      <c r="J15" s="56" t="s">
        <v>37</v>
      </c>
      <c r="K15" s="59" t="s">
        <v>71</v>
      </c>
      <c r="L15" s="57" t="s">
        <v>72</v>
      </c>
      <c r="M15" s="57" t="s">
        <v>73</v>
      </c>
      <c r="N15" s="31" t="s">
        <v>74</v>
      </c>
      <c r="O15" s="32"/>
    </row>
    <row r="16" s="6" customFormat="1" ht="30.95" customHeight="1" spans="1:15">
      <c r="A16" s="30" t="s">
        <v>75</v>
      </c>
      <c r="B16" s="36" t="s">
        <v>76</v>
      </c>
      <c r="C16" s="30"/>
      <c r="D16" s="30"/>
      <c r="E16" s="30"/>
      <c r="F16" s="29">
        <f t="shared" si="1"/>
        <v>200</v>
      </c>
      <c r="G16" s="30">
        <f>G17</f>
        <v>200</v>
      </c>
      <c r="H16" s="30">
        <f>H17</f>
        <v>0</v>
      </c>
      <c r="I16" s="36"/>
      <c r="J16" s="26"/>
      <c r="K16" s="27"/>
      <c r="L16" s="27"/>
      <c r="M16" s="27"/>
      <c r="N16" s="30"/>
      <c r="O16" s="36"/>
    </row>
    <row r="17" s="5" customFormat="1" ht="64" customHeight="1" spans="1:15">
      <c r="A17" s="31">
        <v>1</v>
      </c>
      <c r="B17" s="37" t="s">
        <v>77</v>
      </c>
      <c r="C17" s="31" t="s">
        <v>78</v>
      </c>
      <c r="D17" s="38" t="s">
        <v>34</v>
      </c>
      <c r="E17" s="31" t="s">
        <v>79</v>
      </c>
      <c r="F17" s="33">
        <f t="shared" si="1"/>
        <v>200</v>
      </c>
      <c r="G17" s="31">
        <v>200</v>
      </c>
      <c r="H17" s="31"/>
      <c r="I17" s="58" t="s">
        <v>80</v>
      </c>
      <c r="J17" s="31" t="s">
        <v>37</v>
      </c>
      <c r="K17" s="60" t="s">
        <v>81</v>
      </c>
      <c r="L17" s="32" t="s">
        <v>82</v>
      </c>
      <c r="M17" s="61" t="s">
        <v>83</v>
      </c>
      <c r="N17" s="31" t="s">
        <v>84</v>
      </c>
      <c r="O17" s="58"/>
    </row>
    <row r="18" s="5" customFormat="1" ht="38.1" customHeight="1" spans="1:15">
      <c r="A18" s="26" t="s">
        <v>85</v>
      </c>
      <c r="B18" s="27" t="s">
        <v>86</v>
      </c>
      <c r="C18" s="39"/>
      <c r="D18" s="39"/>
      <c r="E18" s="39"/>
      <c r="F18" s="29">
        <f t="shared" si="1"/>
        <v>425</v>
      </c>
      <c r="G18" s="30">
        <f>G19</f>
        <v>425</v>
      </c>
      <c r="H18" s="30">
        <f>H19</f>
        <v>0</v>
      </c>
      <c r="I18" s="27"/>
      <c r="J18" s="60"/>
      <c r="K18" s="60"/>
      <c r="L18" s="60"/>
      <c r="M18" s="60"/>
      <c r="N18" s="26"/>
      <c r="O18" s="27"/>
    </row>
    <row r="19" s="5" customFormat="1" ht="51.95" customHeight="1" spans="1:15">
      <c r="A19" s="31">
        <v>1</v>
      </c>
      <c r="B19" s="32" t="s">
        <v>87</v>
      </c>
      <c r="C19" s="31" t="s">
        <v>88</v>
      </c>
      <c r="D19" s="31" t="s">
        <v>34</v>
      </c>
      <c r="E19" s="31" t="s">
        <v>25</v>
      </c>
      <c r="F19" s="33">
        <f t="shared" si="1"/>
        <v>425</v>
      </c>
      <c r="G19" s="31">
        <v>425</v>
      </c>
      <c r="H19" s="31"/>
      <c r="I19" s="32" t="s">
        <v>89</v>
      </c>
      <c r="J19" s="56" t="s">
        <v>90</v>
      </c>
      <c r="K19" s="57" t="s">
        <v>28</v>
      </c>
      <c r="L19" s="57" t="s">
        <v>91</v>
      </c>
      <c r="M19" s="57" t="s">
        <v>92</v>
      </c>
      <c r="N19" s="31" t="s">
        <v>31</v>
      </c>
      <c r="O19" s="32"/>
    </row>
    <row r="20" s="5" customFormat="1" ht="33" customHeight="1" spans="1:15">
      <c r="A20" s="30" t="s">
        <v>93</v>
      </c>
      <c r="B20" s="36" t="s">
        <v>94</v>
      </c>
      <c r="C20" s="30"/>
      <c r="D20" s="30"/>
      <c r="E20" s="30"/>
      <c r="F20" s="29">
        <f>SUM(F21:F29)</f>
        <v>3228</v>
      </c>
      <c r="G20" s="29">
        <f>SUM(G21:G29)</f>
        <v>83</v>
      </c>
      <c r="H20" s="29">
        <f>SUM(H21:H29)</f>
        <v>3145</v>
      </c>
      <c r="I20" s="36"/>
      <c r="J20" s="60"/>
      <c r="K20" s="60"/>
      <c r="L20" s="60"/>
      <c r="M20" s="60"/>
      <c r="N20" s="30"/>
      <c r="O20" s="36"/>
    </row>
    <row r="21" s="5" customFormat="1" ht="93.6" spans="1:15">
      <c r="A21" s="31">
        <v>1</v>
      </c>
      <c r="B21" s="32" t="s">
        <v>95</v>
      </c>
      <c r="C21" s="31" t="s">
        <v>96</v>
      </c>
      <c r="D21" s="31" t="s">
        <v>34</v>
      </c>
      <c r="E21" s="31" t="s">
        <v>97</v>
      </c>
      <c r="F21" s="33">
        <f t="shared" ref="F21:F30" si="2">G21+H21</f>
        <v>1000</v>
      </c>
      <c r="G21" s="40">
        <v>15</v>
      </c>
      <c r="H21" s="31">
        <v>985</v>
      </c>
      <c r="I21" s="32" t="s">
        <v>98</v>
      </c>
      <c r="J21" s="57" t="s">
        <v>99</v>
      </c>
      <c r="K21" s="59" t="s">
        <v>100</v>
      </c>
      <c r="L21" s="57" t="s">
        <v>101</v>
      </c>
      <c r="M21" s="57" t="s">
        <v>102</v>
      </c>
      <c r="N21" s="31" t="s">
        <v>103</v>
      </c>
      <c r="O21" s="32"/>
    </row>
    <row r="22" s="5" customFormat="1" ht="93.6" spans="1:15">
      <c r="A22" s="31">
        <v>2</v>
      </c>
      <c r="B22" s="32" t="s">
        <v>104</v>
      </c>
      <c r="C22" s="31" t="s">
        <v>105</v>
      </c>
      <c r="D22" s="31" t="s">
        <v>34</v>
      </c>
      <c r="E22" s="31" t="s">
        <v>106</v>
      </c>
      <c r="F22" s="33">
        <f t="shared" si="2"/>
        <v>1000</v>
      </c>
      <c r="G22" s="31"/>
      <c r="H22" s="31">
        <v>1000</v>
      </c>
      <c r="I22" s="32" t="s">
        <v>98</v>
      </c>
      <c r="J22" s="62" t="s">
        <v>107</v>
      </c>
      <c r="K22" s="57" t="s">
        <v>100</v>
      </c>
      <c r="L22" s="57" t="s">
        <v>108</v>
      </c>
      <c r="M22" s="57" t="s">
        <v>109</v>
      </c>
      <c r="N22" s="31" t="s">
        <v>103</v>
      </c>
      <c r="O22" s="32"/>
    </row>
    <row r="23" s="5" customFormat="1" ht="89" customHeight="1" spans="1:15">
      <c r="A23" s="31">
        <v>3</v>
      </c>
      <c r="B23" s="32" t="s">
        <v>110</v>
      </c>
      <c r="C23" s="31" t="s">
        <v>111</v>
      </c>
      <c r="D23" s="31" t="s">
        <v>34</v>
      </c>
      <c r="E23" s="31" t="s">
        <v>112</v>
      </c>
      <c r="F23" s="33">
        <f t="shared" si="2"/>
        <v>1000</v>
      </c>
      <c r="G23" s="31"/>
      <c r="H23" s="31">
        <v>1000</v>
      </c>
      <c r="I23" s="32" t="s">
        <v>98</v>
      </c>
      <c r="J23" s="57" t="s">
        <v>113</v>
      </c>
      <c r="K23" s="57" t="s">
        <v>100</v>
      </c>
      <c r="L23" s="57" t="s">
        <v>114</v>
      </c>
      <c r="M23" s="57" t="s">
        <v>115</v>
      </c>
      <c r="N23" s="31" t="s">
        <v>103</v>
      </c>
      <c r="O23" s="32"/>
    </row>
    <row r="24" s="5" customFormat="1" ht="33" customHeight="1" spans="1:15">
      <c r="A24" s="31">
        <v>4</v>
      </c>
      <c r="B24" s="32" t="s">
        <v>116</v>
      </c>
      <c r="C24" s="31" t="s">
        <v>117</v>
      </c>
      <c r="D24" s="31" t="s">
        <v>34</v>
      </c>
      <c r="E24" s="31" t="s">
        <v>118</v>
      </c>
      <c r="F24" s="33">
        <f t="shared" si="2"/>
        <v>15</v>
      </c>
      <c r="G24" s="31"/>
      <c r="H24" s="34">
        <v>15</v>
      </c>
      <c r="I24" s="32" t="s">
        <v>119</v>
      </c>
      <c r="J24" s="57" t="s">
        <v>120</v>
      </c>
      <c r="K24" s="57" t="s">
        <v>121</v>
      </c>
      <c r="L24" s="57" t="s">
        <v>122</v>
      </c>
      <c r="M24" s="57" t="s">
        <v>123</v>
      </c>
      <c r="N24" s="31" t="s">
        <v>103</v>
      </c>
      <c r="O24" s="32"/>
    </row>
    <row r="25" s="5" customFormat="1" ht="33" customHeight="1" spans="1:15">
      <c r="A25" s="31">
        <v>5</v>
      </c>
      <c r="B25" s="32" t="s">
        <v>124</v>
      </c>
      <c r="C25" s="41" t="s">
        <v>125</v>
      </c>
      <c r="D25" s="31" t="s">
        <v>34</v>
      </c>
      <c r="E25" s="31" t="s">
        <v>126</v>
      </c>
      <c r="F25" s="33">
        <f t="shared" si="2"/>
        <v>29</v>
      </c>
      <c r="G25" s="31"/>
      <c r="H25" s="34">
        <v>29</v>
      </c>
      <c r="I25" s="32" t="s">
        <v>127</v>
      </c>
      <c r="J25" s="57" t="s">
        <v>128</v>
      </c>
      <c r="K25" s="57" t="s">
        <v>100</v>
      </c>
      <c r="L25" s="57" t="s">
        <v>129</v>
      </c>
      <c r="M25" s="57" t="s">
        <v>130</v>
      </c>
      <c r="N25" s="31" t="s">
        <v>103</v>
      </c>
      <c r="O25" s="32"/>
    </row>
    <row r="26" s="7" customFormat="1" ht="47" customHeight="1" spans="1:15">
      <c r="A26" s="31">
        <v>6</v>
      </c>
      <c r="B26" s="37" t="s">
        <v>131</v>
      </c>
      <c r="C26" s="42"/>
      <c r="D26" s="43" t="s">
        <v>34</v>
      </c>
      <c r="E26" s="43" t="s">
        <v>126</v>
      </c>
      <c r="F26" s="33">
        <f t="shared" si="2"/>
        <v>38</v>
      </c>
      <c r="G26" s="31">
        <v>38</v>
      </c>
      <c r="H26" s="38"/>
      <c r="I26" s="37" t="s">
        <v>132</v>
      </c>
      <c r="J26" s="32" t="s">
        <v>133</v>
      </c>
      <c r="K26" s="57" t="s">
        <v>100</v>
      </c>
      <c r="L26" s="57" t="s">
        <v>134</v>
      </c>
      <c r="M26" s="57" t="s">
        <v>135</v>
      </c>
      <c r="N26" s="31" t="s">
        <v>136</v>
      </c>
      <c r="O26" s="37"/>
    </row>
    <row r="27" s="5" customFormat="1" ht="47" customHeight="1" spans="1:15">
      <c r="A27" s="31">
        <v>7</v>
      </c>
      <c r="B27" s="32" t="s">
        <v>137</v>
      </c>
      <c r="C27" s="41" t="s">
        <v>59</v>
      </c>
      <c r="D27" s="31" t="s">
        <v>34</v>
      </c>
      <c r="E27" s="31" t="s">
        <v>138</v>
      </c>
      <c r="F27" s="33">
        <f t="shared" si="2"/>
        <v>50</v>
      </c>
      <c r="G27" s="31"/>
      <c r="H27" s="31">
        <v>50</v>
      </c>
      <c r="I27" s="32" t="s">
        <v>139</v>
      </c>
      <c r="J27" s="57" t="s">
        <v>140</v>
      </c>
      <c r="K27" s="57" t="s">
        <v>141</v>
      </c>
      <c r="L27" s="57" t="s">
        <v>142</v>
      </c>
      <c r="M27" s="57" t="s">
        <v>143</v>
      </c>
      <c r="N27" s="31" t="s">
        <v>103</v>
      </c>
      <c r="O27" s="32"/>
    </row>
    <row r="28" s="5" customFormat="1" ht="43" customHeight="1" spans="1:15">
      <c r="A28" s="31">
        <v>8</v>
      </c>
      <c r="B28" s="37" t="s">
        <v>144</v>
      </c>
      <c r="C28" s="42"/>
      <c r="D28" s="38" t="s">
        <v>34</v>
      </c>
      <c r="E28" s="31" t="s">
        <v>138</v>
      </c>
      <c r="F28" s="33">
        <f t="shared" si="2"/>
        <v>30</v>
      </c>
      <c r="G28" s="38">
        <v>30</v>
      </c>
      <c r="H28" s="38"/>
      <c r="I28" s="32" t="s">
        <v>145</v>
      </c>
      <c r="J28" s="57" t="s">
        <v>146</v>
      </c>
      <c r="K28" s="57" t="s">
        <v>147</v>
      </c>
      <c r="L28" s="57" t="s">
        <v>148</v>
      </c>
      <c r="M28" s="57" t="s">
        <v>135</v>
      </c>
      <c r="N28" s="31" t="s">
        <v>103</v>
      </c>
      <c r="O28" s="32"/>
    </row>
    <row r="29" s="5" customFormat="1" ht="60" customHeight="1" spans="1:15">
      <c r="A29" s="31">
        <v>9</v>
      </c>
      <c r="B29" s="32" t="s">
        <v>149</v>
      </c>
      <c r="C29" s="31" t="s">
        <v>150</v>
      </c>
      <c r="D29" s="31" t="s">
        <v>34</v>
      </c>
      <c r="E29" s="31" t="s">
        <v>151</v>
      </c>
      <c r="F29" s="33">
        <f t="shared" si="2"/>
        <v>66</v>
      </c>
      <c r="G29" s="31"/>
      <c r="H29" s="34">
        <v>66</v>
      </c>
      <c r="I29" s="32" t="s">
        <v>139</v>
      </c>
      <c r="J29" s="57" t="s">
        <v>152</v>
      </c>
      <c r="K29" s="32" t="s">
        <v>153</v>
      </c>
      <c r="L29" s="57" t="s">
        <v>154</v>
      </c>
      <c r="M29" s="57" t="s">
        <v>143</v>
      </c>
      <c r="N29" s="31" t="s">
        <v>103</v>
      </c>
      <c r="O29" s="32"/>
    </row>
    <row r="30" s="5" customFormat="1" ht="33" customHeight="1" spans="1:15">
      <c r="A30" s="30" t="s">
        <v>155</v>
      </c>
      <c r="B30" s="36" t="s">
        <v>156</v>
      </c>
      <c r="C30" s="30"/>
      <c r="D30" s="30"/>
      <c r="E30" s="30"/>
      <c r="F30" s="44">
        <f t="shared" si="2"/>
        <v>5858.3</v>
      </c>
      <c r="G30" s="30">
        <f>G31+G59+G61</f>
        <v>2881.4</v>
      </c>
      <c r="H30" s="30">
        <f>H31+H59+H61</f>
        <v>2976.9</v>
      </c>
      <c r="I30" s="36"/>
      <c r="J30" s="60"/>
      <c r="K30" s="60"/>
      <c r="L30" s="60"/>
      <c r="M30" s="60"/>
      <c r="N30" s="30"/>
      <c r="O30" s="36"/>
    </row>
    <row r="31" s="5" customFormat="1" ht="33" customHeight="1" spans="1:15">
      <c r="A31" s="30" t="s">
        <v>20</v>
      </c>
      <c r="B31" s="36" t="s">
        <v>157</v>
      </c>
      <c r="C31" s="30"/>
      <c r="D31" s="30"/>
      <c r="E31" s="30"/>
      <c r="F31" s="45">
        <f>SUM(F32:F58)</f>
        <v>3203.4</v>
      </c>
      <c r="G31" s="45">
        <f>SUM(G32:G58)</f>
        <v>2156.4</v>
      </c>
      <c r="H31" s="45">
        <f>SUM(H32:H58)</f>
        <v>1047</v>
      </c>
      <c r="I31" s="36"/>
      <c r="J31" s="60"/>
      <c r="K31" s="60"/>
      <c r="L31" s="60"/>
      <c r="M31" s="60"/>
      <c r="N31" s="30"/>
      <c r="O31" s="36"/>
    </row>
    <row r="32" s="7" customFormat="1" ht="47" customHeight="1" spans="1:15">
      <c r="A32" s="31">
        <v>1</v>
      </c>
      <c r="B32" s="37" t="s">
        <v>158</v>
      </c>
      <c r="C32" s="41" t="s">
        <v>159</v>
      </c>
      <c r="D32" s="43" t="s">
        <v>34</v>
      </c>
      <c r="E32" s="43" t="s">
        <v>160</v>
      </c>
      <c r="F32" s="46">
        <f t="shared" ref="F32:F37" si="3">SUM(G32:H32)</f>
        <v>91.5</v>
      </c>
      <c r="G32" s="31">
        <v>91.5</v>
      </c>
      <c r="H32" s="38"/>
      <c r="I32" s="37" t="s">
        <v>161</v>
      </c>
      <c r="J32" s="57" t="s">
        <v>133</v>
      </c>
      <c r="K32" s="57" t="s">
        <v>100</v>
      </c>
      <c r="L32" s="57" t="s">
        <v>162</v>
      </c>
      <c r="M32" s="57" t="s">
        <v>163</v>
      </c>
      <c r="N32" s="31" t="s">
        <v>136</v>
      </c>
      <c r="O32" s="37"/>
    </row>
    <row r="33" s="7" customFormat="1" ht="47" customHeight="1" spans="1:15">
      <c r="A33" s="31">
        <v>2</v>
      </c>
      <c r="B33" s="37" t="s">
        <v>164</v>
      </c>
      <c r="C33" s="41" t="s">
        <v>165</v>
      </c>
      <c r="D33" s="43" t="s">
        <v>34</v>
      </c>
      <c r="E33" s="43" t="s">
        <v>166</v>
      </c>
      <c r="F33" s="33">
        <f>G33+H33</f>
        <v>1347</v>
      </c>
      <c r="G33" s="31">
        <v>300</v>
      </c>
      <c r="H33" s="38">
        <v>1047</v>
      </c>
      <c r="I33" s="37" t="s">
        <v>167</v>
      </c>
      <c r="J33" s="32" t="s">
        <v>168</v>
      </c>
      <c r="K33" s="57" t="s">
        <v>100</v>
      </c>
      <c r="L33" s="57" t="s">
        <v>169</v>
      </c>
      <c r="M33" s="57" t="s">
        <v>163</v>
      </c>
      <c r="N33" s="31" t="s">
        <v>136</v>
      </c>
      <c r="O33" s="37"/>
    </row>
    <row r="34" s="5" customFormat="1" ht="47" customHeight="1" spans="1:15">
      <c r="A34" s="31">
        <v>3</v>
      </c>
      <c r="B34" s="37" t="s">
        <v>170</v>
      </c>
      <c r="C34" s="47"/>
      <c r="D34" s="38" t="s">
        <v>34</v>
      </c>
      <c r="E34" s="31" t="s">
        <v>171</v>
      </c>
      <c r="F34" s="33">
        <f>G34+H34</f>
        <v>362</v>
      </c>
      <c r="G34" s="31">
        <v>362</v>
      </c>
      <c r="H34" s="31"/>
      <c r="I34" s="58" t="s">
        <v>172</v>
      </c>
      <c r="J34" s="57" t="s">
        <v>173</v>
      </c>
      <c r="K34" s="57" t="s">
        <v>100</v>
      </c>
      <c r="L34" s="57" t="s">
        <v>174</v>
      </c>
      <c r="M34" s="57" t="s">
        <v>163</v>
      </c>
      <c r="N34" s="31" t="s">
        <v>136</v>
      </c>
      <c r="O34" s="31" t="s">
        <v>57</v>
      </c>
    </row>
    <row r="35" s="7" customFormat="1" ht="47" customHeight="1" spans="1:15">
      <c r="A35" s="31">
        <v>4</v>
      </c>
      <c r="B35" s="37" t="s">
        <v>175</v>
      </c>
      <c r="C35" s="42"/>
      <c r="D35" s="43" t="s">
        <v>34</v>
      </c>
      <c r="E35" s="43" t="s">
        <v>176</v>
      </c>
      <c r="F35" s="31">
        <f t="shared" si="3"/>
        <v>12</v>
      </c>
      <c r="G35" s="31">
        <v>12</v>
      </c>
      <c r="H35" s="38"/>
      <c r="I35" s="37" t="s">
        <v>177</v>
      </c>
      <c r="J35" s="32" t="s">
        <v>133</v>
      </c>
      <c r="K35" s="57" t="s">
        <v>100</v>
      </c>
      <c r="L35" s="57" t="s">
        <v>178</v>
      </c>
      <c r="M35" s="57" t="s">
        <v>163</v>
      </c>
      <c r="N35" s="31" t="s">
        <v>136</v>
      </c>
      <c r="O35" s="37"/>
    </row>
    <row r="36" s="7" customFormat="1" ht="47" customHeight="1" spans="1:15">
      <c r="A36" s="31">
        <v>5</v>
      </c>
      <c r="B36" s="37" t="s">
        <v>179</v>
      </c>
      <c r="C36" s="41" t="s">
        <v>180</v>
      </c>
      <c r="D36" s="43" t="s">
        <v>34</v>
      </c>
      <c r="E36" s="43" t="s">
        <v>181</v>
      </c>
      <c r="F36" s="31">
        <f t="shared" si="3"/>
        <v>53</v>
      </c>
      <c r="G36" s="31">
        <v>53</v>
      </c>
      <c r="H36" s="38"/>
      <c r="I36" s="37" t="s">
        <v>182</v>
      </c>
      <c r="J36" s="32" t="s">
        <v>133</v>
      </c>
      <c r="K36" s="57" t="s">
        <v>100</v>
      </c>
      <c r="L36" s="57" t="s">
        <v>183</v>
      </c>
      <c r="M36" s="57" t="s">
        <v>163</v>
      </c>
      <c r="N36" s="31" t="s">
        <v>136</v>
      </c>
      <c r="O36" s="37"/>
    </row>
    <row r="37" s="7" customFormat="1" ht="47" customHeight="1" spans="1:15">
      <c r="A37" s="31">
        <v>6</v>
      </c>
      <c r="B37" s="37" t="s">
        <v>184</v>
      </c>
      <c r="C37" s="47"/>
      <c r="D37" s="43" t="s">
        <v>34</v>
      </c>
      <c r="E37" s="43" t="s">
        <v>185</v>
      </c>
      <c r="F37" s="31">
        <f t="shared" si="3"/>
        <v>2.7</v>
      </c>
      <c r="G37" s="31">
        <v>2.7</v>
      </c>
      <c r="H37" s="38"/>
      <c r="I37" s="37" t="s">
        <v>186</v>
      </c>
      <c r="J37" s="63" t="s">
        <v>133</v>
      </c>
      <c r="K37" s="64" t="s">
        <v>100</v>
      </c>
      <c r="L37" s="61" t="s">
        <v>187</v>
      </c>
      <c r="M37" s="64" t="s">
        <v>188</v>
      </c>
      <c r="N37" s="31" t="s">
        <v>136</v>
      </c>
      <c r="O37" s="63"/>
    </row>
    <row r="38" s="7" customFormat="1" ht="47" customHeight="1" spans="1:15">
      <c r="A38" s="31">
        <v>7</v>
      </c>
      <c r="B38" s="37" t="s">
        <v>189</v>
      </c>
      <c r="C38" s="41" t="s">
        <v>125</v>
      </c>
      <c r="D38" s="43" t="s">
        <v>34</v>
      </c>
      <c r="E38" s="43" t="s">
        <v>190</v>
      </c>
      <c r="F38" s="46">
        <f t="shared" ref="F38:F42" si="4">SUM(G38:H38)</f>
        <v>48</v>
      </c>
      <c r="G38" s="31">
        <v>48</v>
      </c>
      <c r="H38" s="38"/>
      <c r="I38" s="37" t="s">
        <v>191</v>
      </c>
      <c r="J38" s="32" t="s">
        <v>133</v>
      </c>
      <c r="K38" s="57" t="s">
        <v>100</v>
      </c>
      <c r="L38" s="57" t="s">
        <v>192</v>
      </c>
      <c r="M38" s="57" t="s">
        <v>163</v>
      </c>
      <c r="N38" s="31" t="s">
        <v>136</v>
      </c>
      <c r="O38" s="37"/>
    </row>
    <row r="39" s="5" customFormat="1" ht="47" customHeight="1" spans="1:15">
      <c r="A39" s="31">
        <v>8</v>
      </c>
      <c r="B39" s="37" t="s">
        <v>193</v>
      </c>
      <c r="C39" s="42"/>
      <c r="D39" s="38" t="s">
        <v>34</v>
      </c>
      <c r="E39" s="31" t="s">
        <v>194</v>
      </c>
      <c r="F39" s="46">
        <f t="shared" si="4"/>
        <v>100</v>
      </c>
      <c r="G39" s="34">
        <v>100</v>
      </c>
      <c r="H39" s="31"/>
      <c r="I39" s="58" t="s">
        <v>195</v>
      </c>
      <c r="J39" s="57" t="s">
        <v>133</v>
      </c>
      <c r="K39" s="57" t="s">
        <v>100</v>
      </c>
      <c r="L39" s="57" t="s">
        <v>196</v>
      </c>
      <c r="M39" s="57" t="s">
        <v>163</v>
      </c>
      <c r="N39" s="31" t="s">
        <v>136</v>
      </c>
      <c r="O39" s="58"/>
    </row>
    <row r="40" s="7" customFormat="1" ht="47" customHeight="1" spans="1:15">
      <c r="A40" s="31">
        <v>9</v>
      </c>
      <c r="B40" s="37" t="s">
        <v>197</v>
      </c>
      <c r="C40" s="41" t="s">
        <v>198</v>
      </c>
      <c r="D40" s="43" t="s">
        <v>34</v>
      </c>
      <c r="E40" s="43" t="s">
        <v>199</v>
      </c>
      <c r="F40" s="46">
        <f t="shared" si="4"/>
        <v>32.6</v>
      </c>
      <c r="G40" s="31">
        <v>32.6</v>
      </c>
      <c r="H40" s="38"/>
      <c r="I40" s="37" t="s">
        <v>200</v>
      </c>
      <c r="J40" s="32" t="s">
        <v>133</v>
      </c>
      <c r="K40" s="57" t="s">
        <v>201</v>
      </c>
      <c r="L40" s="57" t="s">
        <v>202</v>
      </c>
      <c r="M40" s="57" t="s">
        <v>163</v>
      </c>
      <c r="N40" s="31" t="s">
        <v>136</v>
      </c>
      <c r="O40" s="37"/>
    </row>
    <row r="41" s="7" customFormat="1" ht="47" customHeight="1" spans="1:15">
      <c r="A41" s="31">
        <v>10</v>
      </c>
      <c r="B41" s="37" t="s">
        <v>203</v>
      </c>
      <c r="C41" s="42"/>
      <c r="D41" s="43" t="s">
        <v>34</v>
      </c>
      <c r="E41" s="43" t="s">
        <v>204</v>
      </c>
      <c r="F41" s="46">
        <f t="shared" si="4"/>
        <v>15</v>
      </c>
      <c r="G41" s="31">
        <v>15</v>
      </c>
      <c r="H41" s="38"/>
      <c r="I41" s="37" t="s">
        <v>205</v>
      </c>
      <c r="J41" s="57" t="s">
        <v>133</v>
      </c>
      <c r="K41" s="57" t="s">
        <v>201</v>
      </c>
      <c r="L41" s="57" t="s">
        <v>206</v>
      </c>
      <c r="M41" s="57" t="s">
        <v>163</v>
      </c>
      <c r="N41" s="31" t="s">
        <v>136</v>
      </c>
      <c r="O41" s="37"/>
    </row>
    <row r="42" s="5" customFormat="1" ht="71" customHeight="1" spans="1:15">
      <c r="A42" s="31">
        <v>11</v>
      </c>
      <c r="B42" s="37" t="s">
        <v>207</v>
      </c>
      <c r="C42" s="31" t="s">
        <v>208</v>
      </c>
      <c r="D42" s="38" t="s">
        <v>34</v>
      </c>
      <c r="E42" s="31" t="s">
        <v>209</v>
      </c>
      <c r="F42" s="46">
        <f t="shared" si="4"/>
        <v>130</v>
      </c>
      <c r="G42" s="31">
        <v>130</v>
      </c>
      <c r="H42" s="31"/>
      <c r="I42" s="58" t="s">
        <v>210</v>
      </c>
      <c r="J42" s="57" t="s">
        <v>211</v>
      </c>
      <c r="K42" s="57" t="s">
        <v>212</v>
      </c>
      <c r="L42" s="57" t="s">
        <v>213</v>
      </c>
      <c r="M42" s="57" t="s">
        <v>163</v>
      </c>
      <c r="N42" s="31" t="s">
        <v>136</v>
      </c>
      <c r="O42" s="58"/>
    </row>
    <row r="43" s="7" customFormat="1" ht="47" customHeight="1" spans="1:15">
      <c r="A43" s="31">
        <v>12</v>
      </c>
      <c r="B43" s="37" t="s">
        <v>214</v>
      </c>
      <c r="C43" s="31" t="s">
        <v>215</v>
      </c>
      <c r="D43" s="43" t="s">
        <v>34</v>
      </c>
      <c r="E43" s="43" t="s">
        <v>216</v>
      </c>
      <c r="F43" s="46">
        <f t="shared" ref="F42:F51" si="5">SUM(G43:H43)</f>
        <v>75</v>
      </c>
      <c r="G43" s="31">
        <v>75</v>
      </c>
      <c r="H43" s="38"/>
      <c r="I43" s="37" t="s">
        <v>217</v>
      </c>
      <c r="J43" s="32" t="s">
        <v>133</v>
      </c>
      <c r="K43" s="57" t="s">
        <v>218</v>
      </c>
      <c r="L43" s="57" t="s">
        <v>219</v>
      </c>
      <c r="M43" s="57" t="s">
        <v>163</v>
      </c>
      <c r="N43" s="31" t="s">
        <v>136</v>
      </c>
      <c r="O43" s="37"/>
    </row>
    <row r="44" s="7" customFormat="1" ht="47" customHeight="1" spans="1:15">
      <c r="A44" s="31">
        <v>13</v>
      </c>
      <c r="B44" s="37" t="s">
        <v>220</v>
      </c>
      <c r="C44" s="41" t="s">
        <v>221</v>
      </c>
      <c r="D44" s="43" t="s">
        <v>34</v>
      </c>
      <c r="E44" s="43" t="s">
        <v>222</v>
      </c>
      <c r="F44" s="46">
        <f t="shared" si="5"/>
        <v>2.5</v>
      </c>
      <c r="G44" s="31">
        <v>2.5</v>
      </c>
      <c r="H44" s="38"/>
      <c r="I44" s="37" t="s">
        <v>186</v>
      </c>
      <c r="J44" s="57" t="s">
        <v>133</v>
      </c>
      <c r="K44" s="57" t="s">
        <v>121</v>
      </c>
      <c r="L44" s="57" t="s">
        <v>223</v>
      </c>
      <c r="M44" s="57" t="s">
        <v>163</v>
      </c>
      <c r="N44" s="31" t="s">
        <v>136</v>
      </c>
      <c r="O44" s="37"/>
    </row>
    <row r="45" s="7" customFormat="1" ht="47" customHeight="1" spans="1:15">
      <c r="A45" s="31">
        <v>14</v>
      </c>
      <c r="B45" s="37" t="s">
        <v>224</v>
      </c>
      <c r="C45" s="42"/>
      <c r="D45" s="43" t="s">
        <v>34</v>
      </c>
      <c r="E45" s="43" t="s">
        <v>225</v>
      </c>
      <c r="F45" s="31">
        <f t="shared" si="5"/>
        <v>4</v>
      </c>
      <c r="G45" s="31">
        <v>4</v>
      </c>
      <c r="H45" s="38"/>
      <c r="I45" s="37" t="s">
        <v>226</v>
      </c>
      <c r="J45" s="32" t="s">
        <v>133</v>
      </c>
      <c r="K45" s="57" t="s">
        <v>121</v>
      </c>
      <c r="L45" s="57" t="s">
        <v>227</v>
      </c>
      <c r="M45" s="57" t="s">
        <v>163</v>
      </c>
      <c r="N45" s="31" t="s">
        <v>136</v>
      </c>
      <c r="O45" s="37"/>
    </row>
    <row r="46" s="7" customFormat="1" ht="47" customHeight="1" spans="1:15">
      <c r="A46" s="31">
        <v>15</v>
      </c>
      <c r="B46" s="37" t="s">
        <v>228</v>
      </c>
      <c r="C46" s="31" t="s">
        <v>229</v>
      </c>
      <c r="D46" s="43" t="s">
        <v>34</v>
      </c>
      <c r="E46" s="43" t="s">
        <v>230</v>
      </c>
      <c r="F46" s="46">
        <f t="shared" si="5"/>
        <v>48.8</v>
      </c>
      <c r="G46" s="31">
        <v>48.8</v>
      </c>
      <c r="H46" s="38"/>
      <c r="I46" s="37" t="s">
        <v>231</v>
      </c>
      <c r="J46" s="32" t="s">
        <v>133</v>
      </c>
      <c r="K46" s="57" t="s">
        <v>100</v>
      </c>
      <c r="L46" s="57" t="s">
        <v>82</v>
      </c>
      <c r="M46" s="57" t="s">
        <v>163</v>
      </c>
      <c r="N46" s="31" t="s">
        <v>136</v>
      </c>
      <c r="O46" s="37"/>
    </row>
    <row r="47" s="7" customFormat="1" ht="47" customHeight="1" spans="1:15">
      <c r="A47" s="31">
        <v>16</v>
      </c>
      <c r="B47" s="37" t="s">
        <v>232</v>
      </c>
      <c r="C47" s="41" t="s">
        <v>59</v>
      </c>
      <c r="D47" s="43" t="s">
        <v>34</v>
      </c>
      <c r="E47" s="43" t="s">
        <v>233</v>
      </c>
      <c r="F47" s="31">
        <f t="shared" si="5"/>
        <v>55</v>
      </c>
      <c r="G47" s="31">
        <v>55</v>
      </c>
      <c r="H47" s="38"/>
      <c r="I47" s="37" t="s">
        <v>234</v>
      </c>
      <c r="J47" s="32" t="s">
        <v>133</v>
      </c>
      <c r="K47" s="57" t="s">
        <v>100</v>
      </c>
      <c r="L47" s="57" t="s">
        <v>235</v>
      </c>
      <c r="M47" s="57" t="s">
        <v>163</v>
      </c>
      <c r="N47" s="31" t="s">
        <v>136</v>
      </c>
      <c r="O47" s="37"/>
    </row>
    <row r="48" s="7" customFormat="1" ht="47" customHeight="1" spans="1:15">
      <c r="A48" s="31">
        <v>17</v>
      </c>
      <c r="B48" s="37" t="s">
        <v>236</v>
      </c>
      <c r="C48" s="47"/>
      <c r="D48" s="43" t="s">
        <v>34</v>
      </c>
      <c r="E48" s="43" t="s">
        <v>237</v>
      </c>
      <c r="F48" s="31">
        <f t="shared" si="5"/>
        <v>89</v>
      </c>
      <c r="G48" s="31">
        <v>89</v>
      </c>
      <c r="H48" s="38"/>
      <c r="I48" s="37" t="s">
        <v>238</v>
      </c>
      <c r="J48" s="32" t="s">
        <v>133</v>
      </c>
      <c r="K48" s="57" t="s">
        <v>100</v>
      </c>
      <c r="L48" s="57" t="s">
        <v>239</v>
      </c>
      <c r="M48" s="57" t="s">
        <v>163</v>
      </c>
      <c r="N48" s="31" t="s">
        <v>136</v>
      </c>
      <c r="O48" s="37"/>
    </row>
    <row r="49" s="7" customFormat="1" ht="47" customHeight="1" spans="1:15">
      <c r="A49" s="31">
        <v>18</v>
      </c>
      <c r="B49" s="37" t="s">
        <v>240</v>
      </c>
      <c r="C49" s="47"/>
      <c r="D49" s="43" t="s">
        <v>34</v>
      </c>
      <c r="E49" s="43" t="s">
        <v>241</v>
      </c>
      <c r="F49" s="46">
        <f t="shared" si="5"/>
        <v>42.5</v>
      </c>
      <c r="G49" s="31">
        <v>42.5</v>
      </c>
      <c r="H49" s="38"/>
      <c r="I49" s="37" t="s">
        <v>242</v>
      </c>
      <c r="J49" s="32" t="s">
        <v>133</v>
      </c>
      <c r="K49" s="57" t="s">
        <v>100</v>
      </c>
      <c r="L49" s="57" t="s">
        <v>243</v>
      </c>
      <c r="M49" s="57" t="s">
        <v>163</v>
      </c>
      <c r="N49" s="31" t="s">
        <v>136</v>
      </c>
      <c r="O49" s="37"/>
    </row>
    <row r="50" s="5" customFormat="1" ht="66" customHeight="1" spans="1:15">
      <c r="A50" s="31">
        <v>19</v>
      </c>
      <c r="B50" s="37" t="s">
        <v>244</v>
      </c>
      <c r="C50" s="42"/>
      <c r="D50" s="38" t="s">
        <v>34</v>
      </c>
      <c r="E50" s="31" t="s">
        <v>241</v>
      </c>
      <c r="F50" s="46">
        <f t="shared" si="5"/>
        <v>100</v>
      </c>
      <c r="G50" s="31">
        <v>100</v>
      </c>
      <c r="H50" s="31"/>
      <c r="I50" s="58" t="s">
        <v>245</v>
      </c>
      <c r="J50" s="57" t="s">
        <v>246</v>
      </c>
      <c r="K50" s="57" t="s">
        <v>100</v>
      </c>
      <c r="L50" s="57" t="s">
        <v>247</v>
      </c>
      <c r="M50" s="57" t="s">
        <v>163</v>
      </c>
      <c r="N50" s="31" t="s">
        <v>136</v>
      </c>
      <c r="O50" s="58"/>
    </row>
    <row r="51" s="7" customFormat="1" ht="47" customHeight="1" spans="1:15">
      <c r="A51" s="31">
        <v>20</v>
      </c>
      <c r="B51" s="37" t="s">
        <v>248</v>
      </c>
      <c r="C51" s="41" t="s">
        <v>249</v>
      </c>
      <c r="D51" s="43" t="s">
        <v>34</v>
      </c>
      <c r="E51" s="43" t="s">
        <v>250</v>
      </c>
      <c r="F51" s="46">
        <f t="shared" si="5"/>
        <v>60</v>
      </c>
      <c r="G51" s="31">
        <v>60</v>
      </c>
      <c r="H51" s="38"/>
      <c r="I51" s="37" t="s">
        <v>251</v>
      </c>
      <c r="J51" s="32" t="s">
        <v>133</v>
      </c>
      <c r="K51" s="57" t="s">
        <v>100</v>
      </c>
      <c r="L51" s="57" t="s">
        <v>252</v>
      </c>
      <c r="M51" s="57" t="s">
        <v>163</v>
      </c>
      <c r="N51" s="31" t="s">
        <v>136</v>
      </c>
      <c r="O51" s="37"/>
    </row>
    <row r="52" s="5" customFormat="1" ht="68" customHeight="1" spans="1:15">
      <c r="A52" s="31">
        <v>21</v>
      </c>
      <c r="B52" s="37" t="s">
        <v>253</v>
      </c>
      <c r="C52" s="42"/>
      <c r="D52" s="43" t="s">
        <v>34</v>
      </c>
      <c r="E52" s="43" t="s">
        <v>254</v>
      </c>
      <c r="F52" s="33">
        <f t="shared" ref="F52:F55" si="6">G52+H52</f>
        <v>235</v>
      </c>
      <c r="G52" s="31">
        <v>235</v>
      </c>
      <c r="H52" s="31"/>
      <c r="I52" s="32" t="s">
        <v>255</v>
      </c>
      <c r="J52" s="57" t="s">
        <v>256</v>
      </c>
      <c r="K52" s="57" t="s">
        <v>100</v>
      </c>
      <c r="L52" s="57" t="s">
        <v>257</v>
      </c>
      <c r="M52" s="57" t="s">
        <v>163</v>
      </c>
      <c r="N52" s="31" t="s">
        <v>136</v>
      </c>
      <c r="O52" s="32"/>
    </row>
    <row r="53" s="7" customFormat="1" ht="47" customHeight="1" spans="1:15">
      <c r="A53" s="31">
        <v>22</v>
      </c>
      <c r="B53" s="37" t="s">
        <v>258</v>
      </c>
      <c r="C53" s="41" t="s">
        <v>259</v>
      </c>
      <c r="D53" s="43" t="s">
        <v>34</v>
      </c>
      <c r="E53" s="43" t="s">
        <v>260</v>
      </c>
      <c r="F53" s="46">
        <f t="shared" si="6"/>
        <v>47.3</v>
      </c>
      <c r="G53" s="31">
        <v>47.3</v>
      </c>
      <c r="H53" s="38"/>
      <c r="I53" s="37" t="s">
        <v>261</v>
      </c>
      <c r="J53" s="32" t="s">
        <v>133</v>
      </c>
      <c r="K53" s="57" t="s">
        <v>100</v>
      </c>
      <c r="L53" s="57" t="s">
        <v>262</v>
      </c>
      <c r="M53" s="57" t="s">
        <v>163</v>
      </c>
      <c r="N53" s="31" t="s">
        <v>136</v>
      </c>
      <c r="O53" s="37"/>
    </row>
    <row r="54" s="7" customFormat="1" ht="47" customHeight="1" spans="1:15">
      <c r="A54" s="31">
        <v>23</v>
      </c>
      <c r="B54" s="37" t="s">
        <v>263</v>
      </c>
      <c r="C54" s="47"/>
      <c r="D54" s="43" t="s">
        <v>34</v>
      </c>
      <c r="E54" s="43" t="s">
        <v>264</v>
      </c>
      <c r="F54" s="33">
        <f t="shared" si="6"/>
        <v>6</v>
      </c>
      <c r="G54" s="31">
        <v>6</v>
      </c>
      <c r="H54" s="38"/>
      <c r="I54" s="37" t="s">
        <v>265</v>
      </c>
      <c r="J54" s="32" t="s">
        <v>133</v>
      </c>
      <c r="K54" s="57" t="s">
        <v>100</v>
      </c>
      <c r="L54" s="57" t="s">
        <v>266</v>
      </c>
      <c r="M54" s="57" t="s">
        <v>163</v>
      </c>
      <c r="N54" s="31" t="s">
        <v>136</v>
      </c>
      <c r="O54" s="37"/>
    </row>
    <row r="55" s="5" customFormat="1" ht="47" customHeight="1" spans="1:15">
      <c r="A55" s="31">
        <v>24</v>
      </c>
      <c r="B55" s="37" t="s">
        <v>267</v>
      </c>
      <c r="C55" s="42"/>
      <c r="D55" s="43" t="s">
        <v>268</v>
      </c>
      <c r="E55" s="43" t="s">
        <v>269</v>
      </c>
      <c r="F55" s="33">
        <f t="shared" si="6"/>
        <v>116</v>
      </c>
      <c r="G55" s="31">
        <v>116</v>
      </c>
      <c r="H55" s="31"/>
      <c r="I55" s="32" t="s">
        <v>270</v>
      </c>
      <c r="J55" s="57" t="s">
        <v>271</v>
      </c>
      <c r="K55" s="57" t="s">
        <v>81</v>
      </c>
      <c r="L55" s="57" t="s">
        <v>272</v>
      </c>
      <c r="M55" s="57" t="s">
        <v>163</v>
      </c>
      <c r="N55" s="31" t="s">
        <v>136</v>
      </c>
      <c r="O55" s="32"/>
    </row>
    <row r="56" s="7" customFormat="1" ht="47" customHeight="1" spans="1:15">
      <c r="A56" s="31">
        <v>25</v>
      </c>
      <c r="B56" s="37" t="s">
        <v>273</v>
      </c>
      <c r="C56" s="41" t="s">
        <v>274</v>
      </c>
      <c r="D56" s="43" t="s">
        <v>34</v>
      </c>
      <c r="E56" s="43" t="s">
        <v>275</v>
      </c>
      <c r="F56" s="31">
        <f t="shared" ref="F56:F58" si="7">SUM(G56:H56)</f>
        <v>5</v>
      </c>
      <c r="G56" s="31">
        <v>5</v>
      </c>
      <c r="H56" s="38"/>
      <c r="I56" s="37" t="s">
        <v>276</v>
      </c>
      <c r="J56" s="32" t="s">
        <v>133</v>
      </c>
      <c r="K56" s="57" t="s">
        <v>121</v>
      </c>
      <c r="L56" s="57" t="s">
        <v>174</v>
      </c>
      <c r="M56" s="57" t="s">
        <v>163</v>
      </c>
      <c r="N56" s="31" t="s">
        <v>136</v>
      </c>
      <c r="O56" s="37"/>
    </row>
    <row r="57" s="7" customFormat="1" ht="47" customHeight="1" spans="1:15">
      <c r="A57" s="31">
        <v>26</v>
      </c>
      <c r="B57" s="37" t="s">
        <v>277</v>
      </c>
      <c r="C57" s="42"/>
      <c r="D57" s="43" t="s">
        <v>34</v>
      </c>
      <c r="E57" s="43" t="s">
        <v>278</v>
      </c>
      <c r="F57" s="46">
        <f t="shared" si="7"/>
        <v>62.5</v>
      </c>
      <c r="G57" s="31">
        <v>62.5</v>
      </c>
      <c r="H57" s="38"/>
      <c r="I57" s="37" t="s">
        <v>279</v>
      </c>
      <c r="J57" s="32" t="s">
        <v>133</v>
      </c>
      <c r="K57" s="57" t="s">
        <v>121</v>
      </c>
      <c r="L57" s="57" t="s">
        <v>280</v>
      </c>
      <c r="M57" s="57" t="s">
        <v>163</v>
      </c>
      <c r="N57" s="31" t="s">
        <v>136</v>
      </c>
      <c r="O57" s="37"/>
    </row>
    <row r="58" s="7" customFormat="1" ht="47" customHeight="1" spans="1:15">
      <c r="A58" s="31">
        <v>27</v>
      </c>
      <c r="B58" s="37" t="s">
        <v>281</v>
      </c>
      <c r="C58" s="31" t="s">
        <v>282</v>
      </c>
      <c r="D58" s="43" t="s">
        <v>34</v>
      </c>
      <c r="E58" s="43" t="s">
        <v>283</v>
      </c>
      <c r="F58" s="46">
        <f t="shared" si="7"/>
        <v>61</v>
      </c>
      <c r="G58" s="31">
        <v>61</v>
      </c>
      <c r="H58" s="38"/>
      <c r="I58" s="37" t="s">
        <v>284</v>
      </c>
      <c r="J58" s="32" t="s">
        <v>133</v>
      </c>
      <c r="K58" s="57" t="s">
        <v>100</v>
      </c>
      <c r="L58" s="57" t="s">
        <v>285</v>
      </c>
      <c r="M58" s="57" t="s">
        <v>163</v>
      </c>
      <c r="N58" s="31" t="s">
        <v>136</v>
      </c>
      <c r="O58" s="37"/>
    </row>
    <row r="59" s="5" customFormat="1" ht="39.95" customHeight="1" spans="1:15">
      <c r="A59" s="30" t="s">
        <v>65</v>
      </c>
      <c r="B59" s="36" t="s">
        <v>286</v>
      </c>
      <c r="C59" s="30"/>
      <c r="D59" s="30"/>
      <c r="E59" s="30"/>
      <c r="F59" s="29">
        <f>G59+H59</f>
        <v>50</v>
      </c>
      <c r="G59" s="30">
        <f>G60</f>
        <v>50</v>
      </c>
      <c r="H59" s="30">
        <f>H60</f>
        <v>0</v>
      </c>
      <c r="I59" s="36"/>
      <c r="J59" s="60"/>
      <c r="K59" s="60"/>
      <c r="L59" s="60"/>
      <c r="M59" s="60"/>
      <c r="N59" s="30"/>
      <c r="O59" s="36"/>
    </row>
    <row r="60" s="5" customFormat="1" ht="45" customHeight="1" spans="1:15">
      <c r="A60" s="31">
        <v>1</v>
      </c>
      <c r="B60" s="37" t="s">
        <v>287</v>
      </c>
      <c r="C60" s="31" t="s">
        <v>288</v>
      </c>
      <c r="D60" s="38" t="s">
        <v>34</v>
      </c>
      <c r="E60" s="31" t="s">
        <v>289</v>
      </c>
      <c r="F60" s="33">
        <f>G60+H60</f>
        <v>50</v>
      </c>
      <c r="G60" s="31">
        <v>50</v>
      </c>
      <c r="H60" s="31"/>
      <c r="I60" s="58" t="s">
        <v>290</v>
      </c>
      <c r="J60" s="32" t="s">
        <v>291</v>
      </c>
      <c r="K60" s="60" t="s">
        <v>292</v>
      </c>
      <c r="L60" s="32" t="s">
        <v>239</v>
      </c>
      <c r="M60" s="32" t="s">
        <v>293</v>
      </c>
      <c r="N60" s="31" t="s">
        <v>31</v>
      </c>
      <c r="O60" s="58"/>
    </row>
    <row r="61" s="5" customFormat="1" ht="39.95" customHeight="1" spans="1:15">
      <c r="A61" s="36" t="s">
        <v>75</v>
      </c>
      <c r="B61" s="36" t="s">
        <v>294</v>
      </c>
      <c r="C61" s="30"/>
      <c r="D61" s="30"/>
      <c r="E61" s="30"/>
      <c r="F61" s="45">
        <f>SUM(F62:F69)</f>
        <v>2604.9</v>
      </c>
      <c r="G61" s="29">
        <f>SUM(G62:G69)</f>
        <v>675</v>
      </c>
      <c r="H61" s="45">
        <f>SUM(H62:H69)</f>
        <v>1929.9</v>
      </c>
      <c r="I61" s="36"/>
      <c r="J61" s="60"/>
      <c r="K61" s="60"/>
      <c r="L61" s="60"/>
      <c r="M61" s="60"/>
      <c r="N61" s="30"/>
      <c r="O61" s="36"/>
    </row>
    <row r="62" s="5" customFormat="1" ht="51" customHeight="1" spans="1:15">
      <c r="A62" s="31">
        <v>1</v>
      </c>
      <c r="B62" s="37" t="s">
        <v>295</v>
      </c>
      <c r="C62" s="43" t="s">
        <v>296</v>
      </c>
      <c r="D62" s="43" t="s">
        <v>34</v>
      </c>
      <c r="E62" s="43" t="s">
        <v>25</v>
      </c>
      <c r="F62" s="31">
        <f t="shared" ref="F62:F73" si="8">G62+H62</f>
        <v>517</v>
      </c>
      <c r="G62" s="31"/>
      <c r="H62" s="31">
        <v>517</v>
      </c>
      <c r="I62" s="32" t="s">
        <v>297</v>
      </c>
      <c r="J62" s="57" t="s">
        <v>298</v>
      </c>
      <c r="K62" s="57" t="s">
        <v>100</v>
      </c>
      <c r="L62" s="57" t="s">
        <v>299</v>
      </c>
      <c r="M62" s="57" t="s">
        <v>300</v>
      </c>
      <c r="N62" s="31" t="s">
        <v>136</v>
      </c>
      <c r="O62" s="31" t="s">
        <v>57</v>
      </c>
    </row>
    <row r="63" s="5" customFormat="1" ht="87" customHeight="1" spans="1:15">
      <c r="A63" s="31">
        <v>2</v>
      </c>
      <c r="B63" s="37" t="s">
        <v>301</v>
      </c>
      <c r="C63" s="31" t="s">
        <v>302</v>
      </c>
      <c r="D63" s="38" t="s">
        <v>34</v>
      </c>
      <c r="E63" s="31" t="s">
        <v>25</v>
      </c>
      <c r="F63" s="33">
        <f t="shared" si="8"/>
        <v>310</v>
      </c>
      <c r="G63" s="31"/>
      <c r="H63" s="31">
        <v>310</v>
      </c>
      <c r="I63" s="58" t="s">
        <v>303</v>
      </c>
      <c r="J63" s="32" t="s">
        <v>304</v>
      </c>
      <c r="K63" s="57" t="s">
        <v>100</v>
      </c>
      <c r="L63" s="32" t="s">
        <v>305</v>
      </c>
      <c r="M63" s="32" t="s">
        <v>306</v>
      </c>
      <c r="N63" s="31" t="s">
        <v>307</v>
      </c>
      <c r="O63" s="58"/>
    </row>
    <row r="64" s="5" customFormat="1" ht="49" customHeight="1" spans="1:15">
      <c r="A64" s="31">
        <v>3</v>
      </c>
      <c r="B64" s="48" t="s">
        <v>308</v>
      </c>
      <c r="C64" s="43" t="s">
        <v>117</v>
      </c>
      <c r="D64" s="43" t="s">
        <v>34</v>
      </c>
      <c r="E64" s="43" t="s">
        <v>309</v>
      </c>
      <c r="F64" s="31">
        <f t="shared" si="8"/>
        <v>614.9</v>
      </c>
      <c r="G64" s="35"/>
      <c r="H64" s="31">
        <v>614.9</v>
      </c>
      <c r="I64" s="32" t="s">
        <v>310</v>
      </c>
      <c r="J64" s="58" t="s">
        <v>311</v>
      </c>
      <c r="K64" s="35" t="s">
        <v>100</v>
      </c>
      <c r="L64" s="58" t="s">
        <v>312</v>
      </c>
      <c r="M64" s="58" t="s">
        <v>313</v>
      </c>
      <c r="N64" s="31" t="s">
        <v>314</v>
      </c>
      <c r="O64" s="31" t="s">
        <v>57</v>
      </c>
    </row>
    <row r="65" s="5" customFormat="1" ht="54" customHeight="1" spans="1:15">
      <c r="A65" s="31">
        <v>4</v>
      </c>
      <c r="B65" s="37" t="s">
        <v>315</v>
      </c>
      <c r="C65" s="31" t="s">
        <v>316</v>
      </c>
      <c r="D65" s="38" t="s">
        <v>34</v>
      </c>
      <c r="E65" s="31" t="s">
        <v>317</v>
      </c>
      <c r="F65" s="33">
        <f t="shared" si="8"/>
        <v>425</v>
      </c>
      <c r="G65" s="34">
        <v>425</v>
      </c>
      <c r="H65" s="31"/>
      <c r="I65" s="58" t="s">
        <v>318</v>
      </c>
      <c r="J65" s="57" t="s">
        <v>168</v>
      </c>
      <c r="K65" s="57" t="s">
        <v>100</v>
      </c>
      <c r="L65" s="57" t="s">
        <v>319</v>
      </c>
      <c r="M65" s="57" t="s">
        <v>320</v>
      </c>
      <c r="N65" s="31" t="s">
        <v>321</v>
      </c>
      <c r="O65" s="31"/>
    </row>
    <row r="66" s="5" customFormat="1" ht="51" customHeight="1" spans="1:15">
      <c r="A66" s="31">
        <v>5</v>
      </c>
      <c r="B66" s="37" t="s">
        <v>322</v>
      </c>
      <c r="C66" s="31" t="s">
        <v>221</v>
      </c>
      <c r="D66" s="38" t="s">
        <v>34</v>
      </c>
      <c r="E66" s="31" t="s">
        <v>241</v>
      </c>
      <c r="F66" s="33">
        <f t="shared" si="8"/>
        <v>85</v>
      </c>
      <c r="G66" s="34">
        <v>85</v>
      </c>
      <c r="H66" s="31"/>
      <c r="I66" s="58" t="s">
        <v>323</v>
      </c>
      <c r="J66" s="57" t="s">
        <v>324</v>
      </c>
      <c r="K66" s="57" t="s">
        <v>121</v>
      </c>
      <c r="L66" s="57" t="s">
        <v>325</v>
      </c>
      <c r="M66" s="57" t="s">
        <v>326</v>
      </c>
      <c r="N66" s="31" t="s">
        <v>103</v>
      </c>
      <c r="O66" s="31"/>
    </row>
    <row r="67" s="5" customFormat="1" ht="71" customHeight="1" spans="1:15">
      <c r="A67" s="31">
        <v>6</v>
      </c>
      <c r="B67" s="48" t="s">
        <v>327</v>
      </c>
      <c r="C67" s="43" t="s">
        <v>249</v>
      </c>
      <c r="D67" s="43" t="s">
        <v>34</v>
      </c>
      <c r="E67" s="43" t="s">
        <v>328</v>
      </c>
      <c r="F67" s="33">
        <f t="shared" si="8"/>
        <v>278</v>
      </c>
      <c r="G67" s="35"/>
      <c r="H67" s="31">
        <v>278</v>
      </c>
      <c r="I67" s="32" t="s">
        <v>329</v>
      </c>
      <c r="J67" s="57" t="s">
        <v>330</v>
      </c>
      <c r="K67" s="57" t="s">
        <v>331</v>
      </c>
      <c r="L67" s="57" t="s">
        <v>332</v>
      </c>
      <c r="M67" s="57" t="s">
        <v>333</v>
      </c>
      <c r="N67" s="31" t="s">
        <v>321</v>
      </c>
      <c r="O67" s="31" t="s">
        <v>57</v>
      </c>
    </row>
    <row r="68" s="5" customFormat="1" ht="78" customHeight="1" spans="1:15">
      <c r="A68" s="31">
        <v>7</v>
      </c>
      <c r="B68" s="48" t="s">
        <v>334</v>
      </c>
      <c r="C68" s="43" t="s">
        <v>335</v>
      </c>
      <c r="D68" s="43" t="s">
        <v>34</v>
      </c>
      <c r="E68" s="43" t="s">
        <v>336</v>
      </c>
      <c r="F68" s="33">
        <f t="shared" si="8"/>
        <v>210</v>
      </c>
      <c r="G68" s="35"/>
      <c r="H68" s="31">
        <v>210</v>
      </c>
      <c r="I68" s="32" t="s">
        <v>337</v>
      </c>
      <c r="J68" s="57" t="s">
        <v>338</v>
      </c>
      <c r="K68" s="57" t="s">
        <v>331</v>
      </c>
      <c r="L68" s="57" t="s">
        <v>339</v>
      </c>
      <c r="M68" s="57" t="s">
        <v>333</v>
      </c>
      <c r="N68" s="31" t="s">
        <v>321</v>
      </c>
      <c r="O68" s="31" t="s">
        <v>57</v>
      </c>
    </row>
    <row r="69" s="5" customFormat="1" ht="50" customHeight="1" spans="1:15">
      <c r="A69" s="31">
        <v>8</v>
      </c>
      <c r="B69" s="37" t="s">
        <v>340</v>
      </c>
      <c r="C69" s="31" t="s">
        <v>111</v>
      </c>
      <c r="D69" s="38" t="s">
        <v>34</v>
      </c>
      <c r="E69" s="31" t="s">
        <v>341</v>
      </c>
      <c r="F69" s="33">
        <f t="shared" si="8"/>
        <v>165</v>
      </c>
      <c r="G69" s="31">
        <v>165</v>
      </c>
      <c r="H69" s="31"/>
      <c r="I69" s="58" t="s">
        <v>342</v>
      </c>
      <c r="J69" s="32" t="s">
        <v>168</v>
      </c>
      <c r="K69" s="57" t="s">
        <v>100</v>
      </c>
      <c r="L69" s="57" t="s">
        <v>343</v>
      </c>
      <c r="M69" s="57" t="s">
        <v>344</v>
      </c>
      <c r="N69" s="31" t="s">
        <v>103</v>
      </c>
      <c r="O69" s="31"/>
    </row>
    <row r="70" s="5" customFormat="1" ht="34" customHeight="1" spans="1:15">
      <c r="A70" s="26" t="s">
        <v>345</v>
      </c>
      <c r="B70" s="27" t="s">
        <v>346</v>
      </c>
      <c r="C70" s="39"/>
      <c r="D70" s="39"/>
      <c r="E70" s="39"/>
      <c r="F70" s="45">
        <f t="shared" si="8"/>
        <v>1113.6</v>
      </c>
      <c r="G70" s="30">
        <f>SUM(G71:G73)</f>
        <v>848.6</v>
      </c>
      <c r="H70" s="30">
        <f>SUM(H71:H73)</f>
        <v>265</v>
      </c>
      <c r="I70" s="27"/>
      <c r="J70" s="60"/>
      <c r="K70" s="60"/>
      <c r="L70" s="60"/>
      <c r="M70" s="60"/>
      <c r="N70" s="26"/>
      <c r="O70" s="27"/>
    </row>
    <row r="71" s="5" customFormat="1" ht="44" customHeight="1" spans="1:15">
      <c r="A71" s="31">
        <v>1</v>
      </c>
      <c r="B71" s="32" t="s">
        <v>347</v>
      </c>
      <c r="C71" s="31" t="s">
        <v>348</v>
      </c>
      <c r="D71" s="31" t="s">
        <v>34</v>
      </c>
      <c r="E71" s="31" t="s">
        <v>25</v>
      </c>
      <c r="F71" s="46">
        <f t="shared" si="8"/>
        <v>595.6</v>
      </c>
      <c r="G71" s="31">
        <v>580.6</v>
      </c>
      <c r="H71" s="31">
        <v>15</v>
      </c>
      <c r="I71" s="32" t="s">
        <v>349</v>
      </c>
      <c r="J71" s="31" t="s">
        <v>350</v>
      </c>
      <c r="K71" s="57" t="s">
        <v>100</v>
      </c>
      <c r="L71" s="57" t="s">
        <v>351</v>
      </c>
      <c r="M71" s="57" t="s">
        <v>352</v>
      </c>
      <c r="N71" s="31" t="s">
        <v>353</v>
      </c>
      <c r="O71" s="32"/>
    </row>
    <row r="72" s="5" customFormat="1" ht="44" customHeight="1" spans="1:15">
      <c r="A72" s="31">
        <v>2</v>
      </c>
      <c r="B72" s="32" t="s">
        <v>354</v>
      </c>
      <c r="C72" s="31" t="s">
        <v>355</v>
      </c>
      <c r="D72" s="31" t="s">
        <v>34</v>
      </c>
      <c r="E72" s="31" t="s">
        <v>25</v>
      </c>
      <c r="F72" s="33">
        <f t="shared" si="8"/>
        <v>130</v>
      </c>
      <c r="G72" s="31">
        <v>130</v>
      </c>
      <c r="H72" s="31"/>
      <c r="I72" s="32" t="s">
        <v>356</v>
      </c>
      <c r="J72" s="34" t="s">
        <v>357</v>
      </c>
      <c r="K72" s="34" t="s">
        <v>358</v>
      </c>
      <c r="L72" s="31" t="s">
        <v>359</v>
      </c>
      <c r="M72" s="31" t="s">
        <v>360</v>
      </c>
      <c r="N72" s="31" t="s">
        <v>361</v>
      </c>
      <c r="O72" s="32"/>
    </row>
    <row r="73" s="5" customFormat="1" ht="46" customHeight="1" spans="1:15">
      <c r="A73" s="31">
        <v>3</v>
      </c>
      <c r="B73" s="32" t="s">
        <v>362</v>
      </c>
      <c r="C73" s="31" t="s">
        <v>363</v>
      </c>
      <c r="D73" s="31" t="s">
        <v>34</v>
      </c>
      <c r="E73" s="31" t="s">
        <v>25</v>
      </c>
      <c r="F73" s="33">
        <f t="shared" si="8"/>
        <v>388</v>
      </c>
      <c r="G73" s="31">
        <v>138</v>
      </c>
      <c r="H73" s="31">
        <v>250</v>
      </c>
      <c r="I73" s="32" t="s">
        <v>364</v>
      </c>
      <c r="J73" s="54" t="s">
        <v>365</v>
      </c>
      <c r="K73" s="54" t="s">
        <v>71</v>
      </c>
      <c r="L73" s="31" t="s">
        <v>366</v>
      </c>
      <c r="M73" s="31" t="s">
        <v>367</v>
      </c>
      <c r="N73" s="31" t="s">
        <v>368</v>
      </c>
      <c r="O73" s="32"/>
    </row>
  </sheetData>
  <mergeCells count="26">
    <mergeCell ref="A2:O2"/>
    <mergeCell ref="F3:H3"/>
    <mergeCell ref="A5:E5"/>
    <mergeCell ref="A3:A4"/>
    <mergeCell ref="B3:B4"/>
    <mergeCell ref="C3:C4"/>
    <mergeCell ref="C25:C26"/>
    <mergeCell ref="C27:C28"/>
    <mergeCell ref="C33:C35"/>
    <mergeCell ref="C36:C37"/>
    <mergeCell ref="C38:C39"/>
    <mergeCell ref="C40:C41"/>
    <mergeCell ref="C44:C45"/>
    <mergeCell ref="C47:C50"/>
    <mergeCell ref="C51:C52"/>
    <mergeCell ref="C53:C55"/>
    <mergeCell ref="C56:C57"/>
    <mergeCell ref="D3:D4"/>
    <mergeCell ref="E3:E4"/>
    <mergeCell ref="I3:I4"/>
    <mergeCell ref="J3:J4"/>
    <mergeCell ref="K3:K4"/>
    <mergeCell ref="L3:L4"/>
    <mergeCell ref="M3:M4"/>
    <mergeCell ref="N3:N4"/>
    <mergeCell ref="O3:O4"/>
  </mergeCells>
  <printOptions horizontalCentered="1"/>
  <pageMargins left="0.432638888888889" right="0.432638888888889" top="0.984027777777778" bottom="0.984027777777778" header="0.298611111111111" footer="0.590277777777778"/>
  <pageSetup paperSize="8" scale="68" fitToHeight="0" orientation="landscape" horizontalDpi="600"/>
  <headerFooter>
    <oddFooter>&amp;C第 &amp;P 页</oddFooter>
  </headerFooter>
  <ignoredErrors>
    <ignoredError sqref="F61 F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局办公室</cp:lastModifiedBy>
  <dcterms:created xsi:type="dcterms:W3CDTF">2023-05-23T11:15:00Z</dcterms:created>
  <dcterms:modified xsi:type="dcterms:W3CDTF">2024-05-11T02:13:14Z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2F55D1DAAA03482B9CDF4E5984828A74_13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false</vt:bool>
  </property>
</Properties>
</file>