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原表" sheetId="1" r:id="rId1"/>
  </sheets>
  <definedNames>
    <definedName name="_xlnm.Print_Titles" localSheetId="0">原表!$4:$4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<sst xmlns="http://schemas.openxmlformats.org/spreadsheetml/2006/main" count="162" uniqueCount="133">
  <si>
    <t>附件：</t>
  </si>
  <si>
    <t>2024年中央财政衔接推进乡村振兴补助资金分配表</t>
  </si>
  <si>
    <t>单位：万元</t>
  </si>
  <si>
    <t>单位</t>
  </si>
  <si>
    <t>合计</t>
  </si>
  <si>
    <t>提前
下达</t>
  </si>
  <si>
    <t>此次
下达</t>
  </si>
  <si>
    <t>巩固拓展脱贫攻坚成果和乡村振兴任务</t>
  </si>
  <si>
    <t>以工代赈任务</t>
  </si>
  <si>
    <t>少数民族发展任务</t>
  </si>
  <si>
    <t>欠发达国有农场巩固提升任务</t>
  </si>
  <si>
    <t>欠发达国有林场巩固提升任务</t>
  </si>
  <si>
    <t>备注</t>
  </si>
  <si>
    <t>小计</t>
  </si>
  <si>
    <t>其中：</t>
  </si>
  <si>
    <t>发展新型农村集体经济</t>
  </si>
  <si>
    <t>易地扶贫搬迁贴息补助资金</t>
  </si>
  <si>
    <t>易地扶贫搬迁后续扶持资金</t>
  </si>
  <si>
    <t>全省合计</t>
  </si>
  <si>
    <t>合肥市合计</t>
  </si>
  <si>
    <t>市本级</t>
  </si>
  <si>
    <t>巢湖市</t>
  </si>
  <si>
    <t>长丰县</t>
  </si>
  <si>
    <t>肥东县</t>
  </si>
  <si>
    <t>肥西县</t>
  </si>
  <si>
    <t>庐江县</t>
  </si>
  <si>
    <t>蜀山区</t>
  </si>
  <si>
    <t>淮北市合计</t>
  </si>
  <si>
    <t>濉溪县</t>
  </si>
  <si>
    <t>亳州市合计</t>
  </si>
  <si>
    <t>涡阳县</t>
  </si>
  <si>
    <t>蒙城县</t>
  </si>
  <si>
    <t>利辛县</t>
  </si>
  <si>
    <t>谯城区</t>
  </si>
  <si>
    <t>宿州市合计</t>
  </si>
  <si>
    <t>砀山县</t>
  </si>
  <si>
    <t>萧县</t>
  </si>
  <si>
    <t>灵璧县</t>
  </si>
  <si>
    <t>泗县</t>
  </si>
  <si>
    <t>埇桥区</t>
  </si>
  <si>
    <t>蚌埠市合计</t>
  </si>
  <si>
    <t>怀远县</t>
  </si>
  <si>
    <t>五河县</t>
  </si>
  <si>
    <t>固镇县</t>
  </si>
  <si>
    <t>龙子湖区</t>
  </si>
  <si>
    <t>禹会区</t>
  </si>
  <si>
    <t>淮上区</t>
  </si>
  <si>
    <t>阜阳市合计</t>
  </si>
  <si>
    <t>界首市</t>
  </si>
  <si>
    <t>临泉县</t>
  </si>
  <si>
    <t>太和县</t>
  </si>
  <si>
    <t>阜南县</t>
  </si>
  <si>
    <t>颍上县</t>
  </si>
  <si>
    <t>颍州区</t>
  </si>
  <si>
    <t>颍东区</t>
  </si>
  <si>
    <t>颍泉区</t>
  </si>
  <si>
    <t>淮南市合计</t>
  </si>
  <si>
    <t>巩固拓展脱贫攻坚成果和乡村振兴任务含7乡镇，少数民族任务八公山区102万元</t>
  </si>
  <si>
    <t>凤台县</t>
  </si>
  <si>
    <t>寿县</t>
  </si>
  <si>
    <t>毛集实验区</t>
  </si>
  <si>
    <t>潘集区</t>
  </si>
  <si>
    <t>大通区</t>
  </si>
  <si>
    <t>田家庵区</t>
  </si>
  <si>
    <t>谢家集区</t>
  </si>
  <si>
    <t>滁州市合计</t>
  </si>
  <si>
    <t>明光市</t>
  </si>
  <si>
    <t>来安县</t>
  </si>
  <si>
    <t>全椒县</t>
  </si>
  <si>
    <t>定远县</t>
  </si>
  <si>
    <t>凤阳县</t>
  </si>
  <si>
    <t>天长市</t>
  </si>
  <si>
    <t>南谯区</t>
  </si>
  <si>
    <t>六安市合计</t>
  </si>
  <si>
    <t>霍邱县</t>
  </si>
  <si>
    <t>舒城县</t>
  </si>
  <si>
    <t>金寨县</t>
  </si>
  <si>
    <t>霍山县</t>
  </si>
  <si>
    <t>金安区</t>
  </si>
  <si>
    <t>裕安区</t>
  </si>
  <si>
    <t>叶集区</t>
  </si>
  <si>
    <t>马鞍山市合计</t>
  </si>
  <si>
    <t>少数民族任务郑蒲港新区90万</t>
  </si>
  <si>
    <t>含山县</t>
  </si>
  <si>
    <t>和县</t>
  </si>
  <si>
    <t>当涂县</t>
  </si>
  <si>
    <t>雨山区</t>
  </si>
  <si>
    <t>博望区</t>
  </si>
  <si>
    <t>芜湖市合计</t>
  </si>
  <si>
    <t>南陵县</t>
  </si>
  <si>
    <t>无为市</t>
  </si>
  <si>
    <t>鸠江区</t>
  </si>
  <si>
    <t>弋江区</t>
  </si>
  <si>
    <t>湾沚区</t>
  </si>
  <si>
    <t>繁昌区</t>
  </si>
  <si>
    <t>宣城市合计</t>
  </si>
  <si>
    <t>宁国市</t>
  </si>
  <si>
    <t>郎溪县</t>
  </si>
  <si>
    <t>广德市</t>
  </si>
  <si>
    <t>泾县</t>
  </si>
  <si>
    <t>绩溪县</t>
  </si>
  <si>
    <t>旌德县</t>
  </si>
  <si>
    <t>宣州区</t>
  </si>
  <si>
    <t>铜陵市合计</t>
  </si>
  <si>
    <t>枞阳县</t>
  </si>
  <si>
    <t>郊区</t>
  </si>
  <si>
    <t>义安区</t>
  </si>
  <si>
    <t>池州市合计</t>
  </si>
  <si>
    <t>东至县</t>
  </si>
  <si>
    <t>石台县</t>
  </si>
  <si>
    <t>青阳县</t>
  </si>
  <si>
    <t>贵池区</t>
  </si>
  <si>
    <t>安庆市合计</t>
  </si>
  <si>
    <t>桐城市</t>
  </si>
  <si>
    <t>怀宁县</t>
  </si>
  <si>
    <t>宜秀区</t>
  </si>
  <si>
    <t>潜山市</t>
  </si>
  <si>
    <t>太湖县</t>
  </si>
  <si>
    <t>宿松县</t>
  </si>
  <si>
    <t>望江县</t>
  </si>
  <si>
    <t>岳西县</t>
  </si>
  <si>
    <t>迎江区</t>
  </si>
  <si>
    <t>黄山市合计</t>
  </si>
  <si>
    <t>歙县</t>
  </si>
  <si>
    <t>休宁县</t>
  </si>
  <si>
    <t>黟县</t>
  </si>
  <si>
    <t>祁门县</t>
  </si>
  <si>
    <t>黄山区</t>
  </si>
  <si>
    <t>徽州区</t>
  </si>
  <si>
    <t>屯溪区</t>
  </si>
  <si>
    <t>省本级合计</t>
  </si>
  <si>
    <t>省农垦局</t>
  </si>
  <si>
    <t>省易安公司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</si>
</sst>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indexed="8"/>
      <name val="宋体"/>
      <charset val="134"/>
    </font>
    <font>
      <sz val="11"/>
      <name val="宋体"/>
      <charset val="134"/>
    </font>
    <font>
      <b/>
      <sz val="18"/>
      <color indexed="8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color indexed="8"/>
      <name val="黑体"/>
      <charset val="134"/>
    </font>
    <font>
      <sz val="11"/>
      <name val="黑体"/>
      <charset val="134"/>
    </font>
    <font>
      <b/>
      <sz val="11"/>
      <name val="黑体"/>
      <charset val="134"/>
    </font>
    <font>
      <sz val="11"/>
      <color indexed="10"/>
      <name val="宋体"/>
      <charset val="134"/>
    </font>
    <font>
      <sz val="11"/>
      <color indexed="48"/>
      <name val="宋体"/>
      <charset val="134"/>
    </font>
    <font>
      <sz val="10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2"/>
      <name val="仿宋_GB2312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0" borderId="0"/>
  </cellStyleXfs>
  <cellXfs count="4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NumberFormat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31" fontId="0" fillId="0" borderId="0" xfId="0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left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176" fontId="1" fillId="0" borderId="7" xfId="0" applyNumberFormat="1" applyFont="1" applyFill="1" applyBorder="1" applyAlignment="1">
      <alignment horizontal="center" vertical="center" wrapText="1"/>
    </xf>
    <xf numFmtId="176" fontId="1" fillId="0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right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6年第二批省财政扶贫资金（少数民资发展资金）分配表" xfId="49"/>
  </cellStyles>
  <tableStyles count="0" defaultTableStyle="TableStyleMedium2" defaultPivotStyle="PivotStyleLight16"/>
  <colors>
    <mruColors>
      <color rgb="003366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6"/>
  <sheetViews>
    <sheetView showZeros="0" tabSelected="1" topLeftCell="D50" workbookViewId="0">
      <selection activeCell="W51" sqref="W51"/>
    </sheetView>
  </sheetViews>
  <sheetFormatPr defaultColWidth="9" defaultRowHeight="14"/>
  <cols>
    <col min="1" max="1" width="15.1272727272727" style="1" customWidth="1"/>
    <col min="2" max="4" width="8.12727272727273" customWidth="1"/>
    <col min="5" max="7" width="8.12727272727273" style="2" customWidth="1"/>
    <col min="8" max="10" width="9" style="2" customWidth="1"/>
    <col min="11" max="12" width="6.62727272727273" style="2" customWidth="1"/>
    <col min="13" max="13" width="6.62727272727273" style="3" customWidth="1"/>
    <col min="14" max="14" width="7.12727272727273" style="3" customWidth="1"/>
    <col min="15" max="20" width="7.12727272727273" style="2" customWidth="1"/>
    <col min="21" max="22" width="7.12727272727273" customWidth="1"/>
    <col min="23" max="23" width="10.6272727272727" style="4" customWidth="1"/>
  </cols>
  <sheetData>
    <row r="1" ht="24.95" customHeight="1" spans="1:1">
      <c r="A1" s="1" t="s">
        <v>0</v>
      </c>
    </row>
    <row r="2" ht="52" customHeight="1" spans="1:23">
      <c r="A2" s="5" t="s">
        <v>1</v>
      </c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5"/>
      <c r="V2" s="5"/>
      <c r="W2" s="34"/>
    </row>
    <row r="3" ht="20.1" customHeight="1" spans="1:23">
      <c r="A3" s="7"/>
      <c r="B3" s="8"/>
      <c r="C3" s="8"/>
      <c r="D3" s="8"/>
      <c r="E3" s="9"/>
      <c r="F3" s="9"/>
      <c r="G3" s="9"/>
      <c r="H3" s="9"/>
      <c r="I3" s="9"/>
      <c r="J3" s="9"/>
      <c r="K3" s="9"/>
      <c r="L3" s="28"/>
      <c r="M3" s="28"/>
      <c r="N3" s="28"/>
      <c r="O3" s="28"/>
      <c r="P3" s="28"/>
      <c r="Q3" s="28"/>
      <c r="R3" s="28"/>
      <c r="S3" s="35"/>
      <c r="T3" s="35"/>
      <c r="U3" s="36" t="s">
        <v>2</v>
      </c>
      <c r="V3" s="36"/>
      <c r="W3" s="37"/>
    </row>
    <row r="4" ht="34" customHeight="1" spans="1:23">
      <c r="A4" s="10" t="s">
        <v>3</v>
      </c>
      <c r="B4" s="11" t="s">
        <v>4</v>
      </c>
      <c r="C4" s="11" t="s">
        <v>5</v>
      </c>
      <c r="D4" s="11" t="s">
        <v>6</v>
      </c>
      <c r="E4" s="12" t="s">
        <v>7</v>
      </c>
      <c r="F4" s="13"/>
      <c r="G4" s="13"/>
      <c r="H4" s="14"/>
      <c r="I4" s="14"/>
      <c r="J4" s="29"/>
      <c r="K4" s="30" t="s">
        <v>8</v>
      </c>
      <c r="L4" s="30"/>
      <c r="M4" s="30"/>
      <c r="N4" s="30" t="s">
        <v>9</v>
      </c>
      <c r="O4" s="30"/>
      <c r="P4" s="30"/>
      <c r="Q4" s="30" t="s">
        <v>10</v>
      </c>
      <c r="R4" s="30"/>
      <c r="S4" s="30"/>
      <c r="T4" s="38" t="s">
        <v>11</v>
      </c>
      <c r="U4" s="38"/>
      <c r="V4" s="38"/>
      <c r="W4" s="39" t="s">
        <v>12</v>
      </c>
    </row>
    <row r="5" ht="34" customHeight="1" spans="1:23">
      <c r="A5" s="15"/>
      <c r="B5" s="16"/>
      <c r="C5" s="16"/>
      <c r="D5" s="16"/>
      <c r="E5" s="17" t="s">
        <v>13</v>
      </c>
      <c r="F5" s="18"/>
      <c r="G5" s="18"/>
      <c r="H5" s="19" t="s">
        <v>14</v>
      </c>
      <c r="I5" s="19"/>
      <c r="J5" s="19"/>
      <c r="K5" s="31" t="s">
        <v>13</v>
      </c>
      <c r="L5" s="32" t="s">
        <v>5</v>
      </c>
      <c r="M5" s="32" t="s">
        <v>6</v>
      </c>
      <c r="N5" s="31" t="s">
        <v>13</v>
      </c>
      <c r="O5" s="32" t="s">
        <v>5</v>
      </c>
      <c r="P5" s="32" t="s">
        <v>6</v>
      </c>
      <c r="Q5" s="31" t="s">
        <v>13</v>
      </c>
      <c r="R5" s="32" t="s">
        <v>5</v>
      </c>
      <c r="S5" s="32" t="s">
        <v>6</v>
      </c>
      <c r="T5" s="31" t="s">
        <v>13</v>
      </c>
      <c r="U5" s="32" t="s">
        <v>5</v>
      </c>
      <c r="V5" s="32" t="s">
        <v>6</v>
      </c>
      <c r="W5" s="40"/>
    </row>
    <row r="6" ht="62" customHeight="1" spans="1:23">
      <c r="A6" s="15"/>
      <c r="B6" s="16"/>
      <c r="C6" s="16"/>
      <c r="D6" s="16"/>
      <c r="E6" s="20"/>
      <c r="F6" s="21" t="s">
        <v>5</v>
      </c>
      <c r="G6" s="21" t="s">
        <v>6</v>
      </c>
      <c r="H6" s="21" t="s">
        <v>15</v>
      </c>
      <c r="I6" s="21" t="s">
        <v>16</v>
      </c>
      <c r="J6" s="21" t="s">
        <v>17</v>
      </c>
      <c r="K6" s="31"/>
      <c r="L6" s="32"/>
      <c r="M6" s="32"/>
      <c r="N6" s="31"/>
      <c r="O6" s="32"/>
      <c r="P6" s="32"/>
      <c r="Q6" s="31"/>
      <c r="R6" s="32"/>
      <c r="S6" s="32"/>
      <c r="T6" s="31"/>
      <c r="U6" s="32"/>
      <c r="V6" s="32"/>
      <c r="W6" s="40"/>
    </row>
    <row r="7" ht="20.1" customHeight="1" spans="1:23">
      <c r="A7" s="22" t="s">
        <v>18</v>
      </c>
      <c r="B7" s="23">
        <f>C7+D7</f>
        <v>517567</v>
      </c>
      <c r="C7" s="23">
        <v>450217</v>
      </c>
      <c r="D7" s="23">
        <f>G7+M7+P7+S7+V7</f>
        <v>67350</v>
      </c>
      <c r="E7" s="23">
        <f>F7+G7</f>
        <v>504257</v>
      </c>
      <c r="F7" s="23">
        <v>438397</v>
      </c>
      <c r="G7" s="23">
        <f t="shared" ref="G7:J7" si="0">SUM(G8:G134)/2</f>
        <v>65860</v>
      </c>
      <c r="H7" s="23">
        <f t="shared" si="0"/>
        <v>39750</v>
      </c>
      <c r="I7" s="23">
        <f t="shared" si="0"/>
        <v>10682</v>
      </c>
      <c r="J7" s="23">
        <f t="shared" si="0"/>
        <v>800</v>
      </c>
      <c r="K7" s="23">
        <f>L7+M7</f>
        <v>6126</v>
      </c>
      <c r="L7" s="23">
        <f>SUM(L8:L134)/2</f>
        <v>5155</v>
      </c>
      <c r="M7" s="23">
        <f>SUM(M8:M134)/2</f>
        <v>971</v>
      </c>
      <c r="N7" s="23">
        <f>O7+P7</f>
        <v>3315</v>
      </c>
      <c r="O7" s="23">
        <f>SUM(O8:O134)/2</f>
        <v>3209</v>
      </c>
      <c r="P7" s="23">
        <f>SUM(P8:P134)/2</f>
        <v>106</v>
      </c>
      <c r="Q7" s="23">
        <f>R7+S7</f>
        <v>1894</v>
      </c>
      <c r="R7" s="41">
        <v>1640</v>
      </c>
      <c r="S7" s="41">
        <v>254</v>
      </c>
      <c r="T7" s="41">
        <f>U7+V7</f>
        <v>1975</v>
      </c>
      <c r="U7" s="23">
        <f>SUM(U8:U134)/2</f>
        <v>1816</v>
      </c>
      <c r="V7" s="23">
        <f>SUM(V8:V134)/2</f>
        <v>159</v>
      </c>
      <c r="W7" s="42"/>
    </row>
    <row r="8" ht="20.1" customHeight="1" spans="1:23">
      <c r="A8" s="24" t="s">
        <v>19</v>
      </c>
      <c r="B8" s="23">
        <f t="shared" ref="B8:B39" si="1">C8+D8</f>
        <v>16725</v>
      </c>
      <c r="C8" s="25">
        <v>14915</v>
      </c>
      <c r="D8" s="25">
        <f>G8+M8+P8+S8+V8</f>
        <v>1810</v>
      </c>
      <c r="E8" s="25">
        <f t="shared" ref="E8:E39" si="2">F8+G8</f>
        <v>16587</v>
      </c>
      <c r="F8" s="25">
        <v>14777</v>
      </c>
      <c r="G8" s="25">
        <v>1810</v>
      </c>
      <c r="H8" s="26">
        <v>3900</v>
      </c>
      <c r="I8" s="26">
        <v>0</v>
      </c>
      <c r="J8" s="26">
        <v>0</v>
      </c>
      <c r="K8" s="25">
        <f t="shared" ref="K8:K39" si="3">L8+M8</f>
        <v>0</v>
      </c>
      <c r="L8" s="25">
        <f>SUM(L9:L14)</f>
        <v>0</v>
      </c>
      <c r="M8" s="25"/>
      <c r="N8" s="25">
        <f t="shared" ref="N8:N39" si="4">O8+P8</f>
        <v>138</v>
      </c>
      <c r="O8" s="25">
        <v>138</v>
      </c>
      <c r="P8" s="25"/>
      <c r="Q8" s="25">
        <f t="shared" ref="Q8:Q39" si="5">R8+S8</f>
        <v>0</v>
      </c>
      <c r="R8" s="25">
        <f>SUM(R9:R14)</f>
        <v>0</v>
      </c>
      <c r="S8" s="25"/>
      <c r="T8" s="43">
        <f t="shared" ref="T8:T39" si="6">U8+V8</f>
        <v>0</v>
      </c>
      <c r="U8" s="25">
        <v>0</v>
      </c>
      <c r="V8" s="25"/>
      <c r="W8" s="44"/>
    </row>
    <row r="9" ht="20.1" customHeight="1" spans="1:23">
      <c r="A9" s="27" t="s">
        <v>20</v>
      </c>
      <c r="B9" s="23">
        <f t="shared" si="1"/>
        <v>0</v>
      </c>
      <c r="C9" s="25">
        <v>0</v>
      </c>
      <c r="D9" s="25">
        <f t="shared" ref="D9:D40" si="7">G9+M9+P9+S9+V9</f>
        <v>0</v>
      </c>
      <c r="E9" s="25">
        <f t="shared" si="2"/>
        <v>0</v>
      </c>
      <c r="F9" s="26">
        <v>0</v>
      </c>
      <c r="G9" s="25"/>
      <c r="H9" s="26"/>
      <c r="I9" s="26"/>
      <c r="J9" s="26"/>
      <c r="K9" s="25">
        <f t="shared" si="3"/>
        <v>0</v>
      </c>
      <c r="L9" s="33"/>
      <c r="M9" s="33"/>
      <c r="N9" s="25">
        <f t="shared" si="4"/>
        <v>0</v>
      </c>
      <c r="O9" s="33"/>
      <c r="P9" s="33"/>
      <c r="Q9" s="25">
        <f t="shared" si="5"/>
        <v>0</v>
      </c>
      <c r="R9" s="33"/>
      <c r="S9" s="33"/>
      <c r="T9" s="43">
        <f t="shared" si="6"/>
        <v>0</v>
      </c>
      <c r="U9" s="33"/>
      <c r="V9" s="33"/>
      <c r="W9" s="44"/>
    </row>
    <row r="10" ht="20.1" customHeight="1" spans="1:23">
      <c r="A10" s="27" t="s">
        <v>21</v>
      </c>
      <c r="B10" s="23">
        <f t="shared" si="1"/>
        <v>2912</v>
      </c>
      <c r="C10" s="25">
        <v>2595</v>
      </c>
      <c r="D10" s="25">
        <f t="shared" si="7"/>
        <v>317</v>
      </c>
      <c r="E10" s="25">
        <f t="shared" si="2"/>
        <v>2912</v>
      </c>
      <c r="F10" s="26">
        <v>2595</v>
      </c>
      <c r="G10" s="25">
        <v>317</v>
      </c>
      <c r="H10" s="26">
        <v>500</v>
      </c>
      <c r="I10" s="26">
        <v>0</v>
      </c>
      <c r="J10" s="26">
        <v>0</v>
      </c>
      <c r="K10" s="25">
        <f t="shared" si="3"/>
        <v>0</v>
      </c>
      <c r="L10" s="33"/>
      <c r="M10" s="33"/>
      <c r="N10" s="25">
        <f t="shared" si="4"/>
        <v>0</v>
      </c>
      <c r="O10" s="33">
        <v>0</v>
      </c>
      <c r="P10" s="33"/>
      <c r="Q10" s="25">
        <f t="shared" si="5"/>
        <v>0</v>
      </c>
      <c r="R10" s="33"/>
      <c r="S10" s="33"/>
      <c r="T10" s="43">
        <f t="shared" si="6"/>
        <v>0</v>
      </c>
      <c r="U10" s="33"/>
      <c r="V10" s="33"/>
      <c r="W10" s="44"/>
    </row>
    <row r="11" ht="20.1" customHeight="1" spans="1:23">
      <c r="A11" s="27" t="s">
        <v>22</v>
      </c>
      <c r="B11" s="23">
        <f t="shared" si="1"/>
        <v>3625</v>
      </c>
      <c r="C11" s="25">
        <v>3245</v>
      </c>
      <c r="D11" s="25">
        <f t="shared" si="7"/>
        <v>380</v>
      </c>
      <c r="E11" s="25">
        <f t="shared" si="2"/>
        <v>3625</v>
      </c>
      <c r="F11" s="26">
        <v>3245</v>
      </c>
      <c r="G11" s="25">
        <v>380</v>
      </c>
      <c r="H11" s="26">
        <v>900</v>
      </c>
      <c r="I11" s="26">
        <v>0</v>
      </c>
      <c r="J11" s="26">
        <v>0</v>
      </c>
      <c r="K11" s="25">
        <f t="shared" si="3"/>
        <v>0</v>
      </c>
      <c r="L11" s="33"/>
      <c r="M11" s="33"/>
      <c r="N11" s="25">
        <f t="shared" si="4"/>
        <v>0</v>
      </c>
      <c r="O11" s="33">
        <v>0</v>
      </c>
      <c r="P11" s="33"/>
      <c r="Q11" s="25">
        <f t="shared" si="5"/>
        <v>0</v>
      </c>
      <c r="R11" s="33"/>
      <c r="S11" s="33"/>
      <c r="T11" s="43">
        <f t="shared" si="6"/>
        <v>0</v>
      </c>
      <c r="U11" s="33"/>
      <c r="V11" s="33"/>
      <c r="W11" s="44"/>
    </row>
    <row r="12" ht="20.1" customHeight="1" spans="1:23">
      <c r="A12" s="27" t="s">
        <v>23</v>
      </c>
      <c r="B12" s="23">
        <f t="shared" si="1"/>
        <v>3159</v>
      </c>
      <c r="C12" s="25">
        <v>2863</v>
      </c>
      <c r="D12" s="25">
        <f t="shared" si="7"/>
        <v>296</v>
      </c>
      <c r="E12" s="25">
        <f t="shared" si="2"/>
        <v>3021</v>
      </c>
      <c r="F12" s="26">
        <v>2725</v>
      </c>
      <c r="G12" s="25">
        <v>296</v>
      </c>
      <c r="H12" s="26">
        <v>850</v>
      </c>
      <c r="I12" s="26">
        <v>0</v>
      </c>
      <c r="J12" s="26">
        <v>0</v>
      </c>
      <c r="K12" s="25">
        <f t="shared" si="3"/>
        <v>0</v>
      </c>
      <c r="L12" s="33"/>
      <c r="M12" s="33"/>
      <c r="N12" s="25">
        <f t="shared" si="4"/>
        <v>138</v>
      </c>
      <c r="O12" s="33">
        <v>138</v>
      </c>
      <c r="P12" s="33"/>
      <c r="Q12" s="25">
        <f t="shared" si="5"/>
        <v>0</v>
      </c>
      <c r="R12" s="33"/>
      <c r="S12" s="33"/>
      <c r="T12" s="43">
        <f t="shared" si="6"/>
        <v>0</v>
      </c>
      <c r="U12" s="33"/>
      <c r="V12" s="33"/>
      <c r="W12" s="44"/>
    </row>
    <row r="13" ht="20.1" customHeight="1" spans="1:23">
      <c r="A13" s="27" t="s">
        <v>24</v>
      </c>
      <c r="B13" s="23">
        <f t="shared" si="1"/>
        <v>3071</v>
      </c>
      <c r="C13" s="25">
        <v>2721</v>
      </c>
      <c r="D13" s="25">
        <f t="shared" si="7"/>
        <v>350</v>
      </c>
      <c r="E13" s="25">
        <f t="shared" si="2"/>
        <v>3071</v>
      </c>
      <c r="F13" s="26">
        <v>2721</v>
      </c>
      <c r="G13" s="25">
        <v>350</v>
      </c>
      <c r="H13" s="26">
        <v>900</v>
      </c>
      <c r="I13" s="26">
        <v>0</v>
      </c>
      <c r="J13" s="26">
        <v>0</v>
      </c>
      <c r="K13" s="25">
        <f t="shared" si="3"/>
        <v>0</v>
      </c>
      <c r="L13" s="33"/>
      <c r="M13" s="33"/>
      <c r="N13" s="25">
        <f t="shared" si="4"/>
        <v>0</v>
      </c>
      <c r="O13" s="33">
        <v>0</v>
      </c>
      <c r="P13" s="33"/>
      <c r="Q13" s="25">
        <f t="shared" si="5"/>
        <v>0</v>
      </c>
      <c r="R13" s="33"/>
      <c r="S13" s="33"/>
      <c r="T13" s="43">
        <f t="shared" si="6"/>
        <v>0</v>
      </c>
      <c r="U13" s="33"/>
      <c r="V13" s="33"/>
      <c r="W13" s="44"/>
    </row>
    <row r="14" ht="20.1" customHeight="1" spans="1:23">
      <c r="A14" s="27" t="s">
        <v>25</v>
      </c>
      <c r="B14" s="23">
        <f t="shared" si="1"/>
        <v>3908</v>
      </c>
      <c r="C14" s="25">
        <v>3441</v>
      </c>
      <c r="D14" s="25">
        <f t="shared" si="7"/>
        <v>467</v>
      </c>
      <c r="E14" s="25">
        <f t="shared" si="2"/>
        <v>3908</v>
      </c>
      <c r="F14" s="26">
        <v>3441</v>
      </c>
      <c r="G14" s="25">
        <v>467</v>
      </c>
      <c r="H14" s="26">
        <v>700</v>
      </c>
      <c r="I14" s="26">
        <v>0</v>
      </c>
      <c r="J14" s="26">
        <v>0</v>
      </c>
      <c r="K14" s="25">
        <f t="shared" si="3"/>
        <v>0</v>
      </c>
      <c r="L14" s="33"/>
      <c r="M14" s="33"/>
      <c r="N14" s="25">
        <f t="shared" si="4"/>
        <v>0</v>
      </c>
      <c r="O14" s="33">
        <v>0</v>
      </c>
      <c r="P14" s="33"/>
      <c r="Q14" s="25">
        <f t="shared" si="5"/>
        <v>0</v>
      </c>
      <c r="R14" s="33"/>
      <c r="S14" s="33"/>
      <c r="T14" s="43">
        <f t="shared" si="6"/>
        <v>0</v>
      </c>
      <c r="U14" s="33"/>
      <c r="V14" s="33"/>
      <c r="W14" s="44"/>
    </row>
    <row r="15" ht="20.1" customHeight="1" spans="1:23">
      <c r="A15" s="27" t="s">
        <v>26</v>
      </c>
      <c r="B15" s="23">
        <f t="shared" si="1"/>
        <v>50</v>
      </c>
      <c r="C15" s="25">
        <v>50</v>
      </c>
      <c r="D15" s="25">
        <f t="shared" si="7"/>
        <v>0</v>
      </c>
      <c r="E15" s="25">
        <f t="shared" si="2"/>
        <v>50</v>
      </c>
      <c r="F15" s="26">
        <v>50</v>
      </c>
      <c r="G15" s="25"/>
      <c r="H15" s="26">
        <v>50</v>
      </c>
      <c r="I15" s="26"/>
      <c r="J15" s="26"/>
      <c r="K15" s="25">
        <f t="shared" si="3"/>
        <v>0</v>
      </c>
      <c r="L15" s="33"/>
      <c r="M15" s="33"/>
      <c r="N15" s="25">
        <f t="shared" si="4"/>
        <v>0</v>
      </c>
      <c r="O15" s="33"/>
      <c r="P15" s="33"/>
      <c r="Q15" s="25">
        <f t="shared" si="5"/>
        <v>0</v>
      </c>
      <c r="R15" s="33"/>
      <c r="S15" s="33"/>
      <c r="T15" s="43">
        <f t="shared" si="6"/>
        <v>0</v>
      </c>
      <c r="U15" s="33"/>
      <c r="V15" s="33"/>
      <c r="W15" s="44"/>
    </row>
    <row r="16" ht="20.1" customHeight="1" spans="1:23">
      <c r="A16" s="24" t="s">
        <v>27</v>
      </c>
      <c r="B16" s="23">
        <f t="shared" si="1"/>
        <v>4217</v>
      </c>
      <c r="C16" s="25">
        <v>3710</v>
      </c>
      <c r="D16" s="25">
        <f t="shared" si="7"/>
        <v>507</v>
      </c>
      <c r="E16" s="25">
        <f t="shared" si="2"/>
        <v>4217</v>
      </c>
      <c r="F16" s="25">
        <v>3710</v>
      </c>
      <c r="G16" s="25">
        <v>507</v>
      </c>
      <c r="H16" s="26">
        <v>450</v>
      </c>
      <c r="I16" s="26">
        <v>0</v>
      </c>
      <c r="J16" s="26">
        <v>0</v>
      </c>
      <c r="K16" s="25">
        <f t="shared" si="3"/>
        <v>0</v>
      </c>
      <c r="L16" s="25">
        <f>SUM(L17:L18)</f>
        <v>0</v>
      </c>
      <c r="M16" s="25"/>
      <c r="N16" s="25">
        <f t="shared" si="4"/>
        <v>0</v>
      </c>
      <c r="O16" s="25">
        <v>0</v>
      </c>
      <c r="P16" s="25"/>
      <c r="Q16" s="25">
        <f t="shared" si="5"/>
        <v>0</v>
      </c>
      <c r="R16" s="25">
        <f>SUM(R17:R18)</f>
        <v>0</v>
      </c>
      <c r="S16" s="25"/>
      <c r="T16" s="43">
        <f t="shared" si="6"/>
        <v>0</v>
      </c>
      <c r="U16" s="25">
        <v>0</v>
      </c>
      <c r="V16" s="25"/>
      <c r="W16" s="44"/>
    </row>
    <row r="17" ht="20.1" customHeight="1" spans="1:23">
      <c r="A17" s="27" t="s">
        <v>20</v>
      </c>
      <c r="B17" s="23">
        <f t="shared" si="1"/>
        <v>0</v>
      </c>
      <c r="C17" s="25">
        <v>0</v>
      </c>
      <c r="D17" s="25">
        <f t="shared" si="7"/>
        <v>0</v>
      </c>
      <c r="E17" s="25">
        <f t="shared" si="2"/>
        <v>0</v>
      </c>
      <c r="F17" s="25">
        <v>0</v>
      </c>
      <c r="G17" s="25"/>
      <c r="H17" s="25"/>
      <c r="I17" s="26"/>
      <c r="J17" s="26"/>
      <c r="K17" s="25">
        <f t="shared" si="3"/>
        <v>0</v>
      </c>
      <c r="L17" s="33"/>
      <c r="M17" s="33"/>
      <c r="N17" s="25">
        <f t="shared" si="4"/>
        <v>0</v>
      </c>
      <c r="O17" s="33">
        <v>0</v>
      </c>
      <c r="P17" s="33"/>
      <c r="Q17" s="25">
        <f t="shared" si="5"/>
        <v>0</v>
      </c>
      <c r="R17" s="33"/>
      <c r="S17" s="33"/>
      <c r="T17" s="43">
        <f t="shared" si="6"/>
        <v>0</v>
      </c>
      <c r="U17" s="33"/>
      <c r="V17" s="33"/>
      <c r="W17" s="44"/>
    </row>
    <row r="18" ht="20.1" customHeight="1" spans="1:23">
      <c r="A18" s="27" t="s">
        <v>28</v>
      </c>
      <c r="B18" s="23">
        <f t="shared" si="1"/>
        <v>4217</v>
      </c>
      <c r="C18" s="25">
        <v>3710</v>
      </c>
      <c r="D18" s="25">
        <f t="shared" si="7"/>
        <v>507</v>
      </c>
      <c r="E18" s="25">
        <f t="shared" si="2"/>
        <v>4217</v>
      </c>
      <c r="F18" s="26">
        <v>3710</v>
      </c>
      <c r="G18" s="25">
        <v>507</v>
      </c>
      <c r="H18" s="26">
        <v>450</v>
      </c>
      <c r="I18" s="26">
        <v>0</v>
      </c>
      <c r="J18" s="26">
        <v>0</v>
      </c>
      <c r="K18" s="25">
        <f t="shared" si="3"/>
        <v>0</v>
      </c>
      <c r="L18" s="33"/>
      <c r="M18" s="33"/>
      <c r="N18" s="25">
        <f t="shared" si="4"/>
        <v>0</v>
      </c>
      <c r="O18" s="33">
        <v>0</v>
      </c>
      <c r="P18" s="33"/>
      <c r="Q18" s="25">
        <f t="shared" si="5"/>
        <v>0</v>
      </c>
      <c r="R18" s="33"/>
      <c r="S18" s="33"/>
      <c r="T18" s="43">
        <f t="shared" si="6"/>
        <v>0</v>
      </c>
      <c r="U18" s="33"/>
      <c r="V18" s="33"/>
      <c r="W18" s="44"/>
    </row>
    <row r="19" ht="20.1" customHeight="1" spans="1:23">
      <c r="A19" s="24" t="s">
        <v>29</v>
      </c>
      <c r="B19" s="23">
        <f t="shared" si="1"/>
        <v>40480</v>
      </c>
      <c r="C19" s="25">
        <v>36365</v>
      </c>
      <c r="D19" s="25">
        <f t="shared" si="7"/>
        <v>4115</v>
      </c>
      <c r="E19" s="25">
        <f t="shared" si="2"/>
        <v>39979</v>
      </c>
      <c r="F19" s="25">
        <v>35864</v>
      </c>
      <c r="G19" s="25">
        <v>4115</v>
      </c>
      <c r="H19" s="26">
        <v>3350</v>
      </c>
      <c r="I19" s="26">
        <v>0</v>
      </c>
      <c r="J19" s="26">
        <v>0</v>
      </c>
      <c r="K19" s="25">
        <f t="shared" si="3"/>
        <v>0</v>
      </c>
      <c r="L19" s="25">
        <f>SUM(L20:L24)</f>
        <v>0</v>
      </c>
      <c r="M19" s="25"/>
      <c r="N19" s="25">
        <f t="shared" si="4"/>
        <v>402</v>
      </c>
      <c r="O19" s="25">
        <v>402</v>
      </c>
      <c r="P19" s="25"/>
      <c r="Q19" s="25">
        <f t="shared" si="5"/>
        <v>0</v>
      </c>
      <c r="R19" s="25">
        <f>SUM(R20:R24)</f>
        <v>0</v>
      </c>
      <c r="S19" s="25"/>
      <c r="T19" s="43">
        <f t="shared" si="6"/>
        <v>99</v>
      </c>
      <c r="U19" s="25">
        <v>99</v>
      </c>
      <c r="V19" s="25"/>
      <c r="W19" s="44"/>
    </row>
    <row r="20" ht="20.1" customHeight="1" spans="1:23">
      <c r="A20" s="27" t="s">
        <v>20</v>
      </c>
      <c r="B20" s="23">
        <f t="shared" si="1"/>
        <v>0</v>
      </c>
      <c r="C20" s="25">
        <v>0</v>
      </c>
      <c r="D20" s="25">
        <f t="shared" si="7"/>
        <v>0</v>
      </c>
      <c r="E20" s="25">
        <f t="shared" si="2"/>
        <v>0</v>
      </c>
      <c r="F20" s="25">
        <v>0</v>
      </c>
      <c r="G20" s="25"/>
      <c r="H20" s="25"/>
      <c r="I20" s="26"/>
      <c r="J20" s="26"/>
      <c r="K20" s="25">
        <f t="shared" si="3"/>
        <v>0</v>
      </c>
      <c r="L20" s="33"/>
      <c r="M20" s="33"/>
      <c r="N20" s="25">
        <f t="shared" si="4"/>
        <v>0</v>
      </c>
      <c r="O20" s="33">
        <v>0</v>
      </c>
      <c r="P20" s="33"/>
      <c r="Q20" s="25">
        <f t="shared" si="5"/>
        <v>0</v>
      </c>
      <c r="R20" s="33"/>
      <c r="S20" s="33"/>
      <c r="T20" s="43">
        <f t="shared" si="6"/>
        <v>0</v>
      </c>
      <c r="U20" s="33"/>
      <c r="V20" s="33"/>
      <c r="W20" s="44"/>
    </row>
    <row r="21" ht="20.1" customHeight="1" spans="1:23">
      <c r="A21" s="27" t="s">
        <v>30</v>
      </c>
      <c r="B21" s="23">
        <f t="shared" si="1"/>
        <v>9120</v>
      </c>
      <c r="C21" s="25">
        <v>8184</v>
      </c>
      <c r="D21" s="25">
        <f t="shared" si="7"/>
        <v>936</v>
      </c>
      <c r="E21" s="25">
        <f t="shared" si="2"/>
        <v>9031</v>
      </c>
      <c r="F21" s="26">
        <v>8095</v>
      </c>
      <c r="G21" s="25">
        <v>936</v>
      </c>
      <c r="H21" s="26">
        <v>950</v>
      </c>
      <c r="I21" s="26">
        <v>0</v>
      </c>
      <c r="J21" s="26">
        <v>0</v>
      </c>
      <c r="K21" s="25">
        <f t="shared" si="3"/>
        <v>0</v>
      </c>
      <c r="L21" s="33"/>
      <c r="M21" s="33"/>
      <c r="N21" s="25">
        <f t="shared" si="4"/>
        <v>89</v>
      </c>
      <c r="O21" s="33">
        <v>89</v>
      </c>
      <c r="P21" s="33"/>
      <c r="Q21" s="25">
        <f t="shared" si="5"/>
        <v>0</v>
      </c>
      <c r="R21" s="33"/>
      <c r="S21" s="33"/>
      <c r="T21" s="43">
        <f t="shared" si="6"/>
        <v>0</v>
      </c>
      <c r="U21" s="33"/>
      <c r="V21" s="33"/>
      <c r="W21" s="45"/>
    </row>
    <row r="22" ht="20.1" customHeight="1" spans="1:23">
      <c r="A22" s="27" t="s">
        <v>31</v>
      </c>
      <c r="B22" s="23">
        <f t="shared" si="1"/>
        <v>7636</v>
      </c>
      <c r="C22" s="25">
        <v>6836</v>
      </c>
      <c r="D22" s="25">
        <f t="shared" si="7"/>
        <v>800</v>
      </c>
      <c r="E22" s="25">
        <f t="shared" si="2"/>
        <v>7537</v>
      </c>
      <c r="F22" s="26">
        <v>6737</v>
      </c>
      <c r="G22" s="25">
        <v>800</v>
      </c>
      <c r="H22" s="26">
        <v>750</v>
      </c>
      <c r="I22" s="26">
        <v>0</v>
      </c>
      <c r="J22" s="26">
        <v>0</v>
      </c>
      <c r="K22" s="25">
        <f t="shared" si="3"/>
        <v>0</v>
      </c>
      <c r="L22" s="33"/>
      <c r="M22" s="33"/>
      <c r="N22" s="25">
        <f t="shared" si="4"/>
        <v>0</v>
      </c>
      <c r="O22" s="33">
        <v>0</v>
      </c>
      <c r="P22" s="33"/>
      <c r="Q22" s="25">
        <f t="shared" si="5"/>
        <v>0</v>
      </c>
      <c r="R22" s="33"/>
      <c r="S22" s="33"/>
      <c r="T22" s="43">
        <f t="shared" si="6"/>
        <v>99</v>
      </c>
      <c r="U22" s="33">
        <v>99</v>
      </c>
      <c r="V22" s="33"/>
      <c r="W22" s="45"/>
    </row>
    <row r="23" ht="20.1" customHeight="1" spans="1:23">
      <c r="A23" s="27" t="s">
        <v>32</v>
      </c>
      <c r="B23" s="23">
        <f t="shared" si="1"/>
        <v>16922</v>
      </c>
      <c r="C23" s="25">
        <v>15169</v>
      </c>
      <c r="D23" s="25">
        <f t="shared" si="7"/>
        <v>1753</v>
      </c>
      <c r="E23" s="25">
        <f t="shared" si="2"/>
        <v>16850</v>
      </c>
      <c r="F23" s="26">
        <v>15097</v>
      </c>
      <c r="G23" s="25">
        <v>1753</v>
      </c>
      <c r="H23" s="26">
        <v>1000</v>
      </c>
      <c r="I23" s="26">
        <v>0</v>
      </c>
      <c r="J23" s="26">
        <v>0</v>
      </c>
      <c r="K23" s="25">
        <f t="shared" si="3"/>
        <v>0</v>
      </c>
      <c r="L23" s="33"/>
      <c r="M23" s="33"/>
      <c r="N23" s="25">
        <f t="shared" si="4"/>
        <v>72</v>
      </c>
      <c r="O23" s="33">
        <v>72</v>
      </c>
      <c r="P23" s="33"/>
      <c r="Q23" s="25">
        <f t="shared" si="5"/>
        <v>0</v>
      </c>
      <c r="R23" s="33"/>
      <c r="S23" s="33"/>
      <c r="T23" s="43">
        <f t="shared" si="6"/>
        <v>0</v>
      </c>
      <c r="U23" s="33"/>
      <c r="V23" s="33"/>
      <c r="W23" s="44"/>
    </row>
    <row r="24" ht="20.1" customHeight="1" spans="1:23">
      <c r="A24" s="27" t="s">
        <v>33</v>
      </c>
      <c r="B24" s="23">
        <f t="shared" si="1"/>
        <v>6802</v>
      </c>
      <c r="C24" s="25">
        <v>6176</v>
      </c>
      <c r="D24" s="25">
        <f t="shared" si="7"/>
        <v>626</v>
      </c>
      <c r="E24" s="25">
        <f t="shared" si="2"/>
        <v>6561</v>
      </c>
      <c r="F24" s="26">
        <v>5935</v>
      </c>
      <c r="G24" s="25">
        <v>626</v>
      </c>
      <c r="H24" s="26">
        <v>650</v>
      </c>
      <c r="I24" s="26">
        <v>0</v>
      </c>
      <c r="J24" s="26">
        <v>0</v>
      </c>
      <c r="K24" s="25">
        <f t="shared" si="3"/>
        <v>0</v>
      </c>
      <c r="L24" s="33"/>
      <c r="M24" s="33"/>
      <c r="N24" s="25">
        <f t="shared" si="4"/>
        <v>241</v>
      </c>
      <c r="O24" s="33">
        <v>241</v>
      </c>
      <c r="P24" s="33"/>
      <c r="Q24" s="25">
        <f t="shared" si="5"/>
        <v>0</v>
      </c>
      <c r="R24" s="33"/>
      <c r="S24" s="33"/>
      <c r="T24" s="43">
        <f t="shared" si="6"/>
        <v>0</v>
      </c>
      <c r="U24" s="33"/>
      <c r="V24" s="33"/>
      <c r="W24" s="45"/>
    </row>
    <row r="25" ht="20.1" customHeight="1" spans="1:23">
      <c r="A25" s="24" t="s">
        <v>34</v>
      </c>
      <c r="B25" s="23">
        <f t="shared" si="1"/>
        <v>61667</v>
      </c>
      <c r="C25" s="25">
        <v>54432</v>
      </c>
      <c r="D25" s="25">
        <f t="shared" si="7"/>
        <v>7235</v>
      </c>
      <c r="E25" s="25">
        <f t="shared" si="2"/>
        <v>59850</v>
      </c>
      <c r="F25" s="25">
        <v>52615</v>
      </c>
      <c r="G25" s="25">
        <v>7235</v>
      </c>
      <c r="H25" s="26">
        <v>2750</v>
      </c>
      <c r="I25" s="26">
        <v>106</v>
      </c>
      <c r="J25" s="26">
        <v>0</v>
      </c>
      <c r="K25" s="25">
        <f t="shared" si="3"/>
        <v>1512</v>
      </c>
      <c r="L25" s="25">
        <f>SUM(L26:L31)</f>
        <v>1512</v>
      </c>
      <c r="M25" s="25"/>
      <c r="N25" s="25">
        <f t="shared" si="4"/>
        <v>118</v>
      </c>
      <c r="O25" s="25">
        <v>118</v>
      </c>
      <c r="P25" s="25"/>
      <c r="Q25" s="25">
        <f t="shared" si="5"/>
        <v>0</v>
      </c>
      <c r="R25" s="25">
        <f>SUM(R26:R31)</f>
        <v>0</v>
      </c>
      <c r="S25" s="25"/>
      <c r="T25" s="43">
        <f t="shared" si="6"/>
        <v>187</v>
      </c>
      <c r="U25" s="25">
        <v>187</v>
      </c>
      <c r="V25" s="25"/>
      <c r="W25" s="46"/>
    </row>
    <row r="26" ht="20.1" customHeight="1" spans="1:23">
      <c r="A26" s="27" t="s">
        <v>20</v>
      </c>
      <c r="B26" s="23">
        <f t="shared" si="1"/>
        <v>101</v>
      </c>
      <c r="C26" s="25">
        <v>101</v>
      </c>
      <c r="D26" s="25">
        <f t="shared" si="7"/>
        <v>0</v>
      </c>
      <c r="E26" s="25">
        <f t="shared" si="2"/>
        <v>0</v>
      </c>
      <c r="F26" s="25">
        <v>0</v>
      </c>
      <c r="G26" s="25"/>
      <c r="H26" s="25"/>
      <c r="I26" s="26"/>
      <c r="J26" s="26"/>
      <c r="K26" s="25">
        <f t="shared" si="3"/>
        <v>0</v>
      </c>
      <c r="L26" s="33"/>
      <c r="M26" s="33"/>
      <c r="N26" s="25">
        <f t="shared" si="4"/>
        <v>0</v>
      </c>
      <c r="O26" s="33">
        <v>0</v>
      </c>
      <c r="P26" s="33"/>
      <c r="Q26" s="25">
        <f t="shared" si="5"/>
        <v>0</v>
      </c>
      <c r="R26" s="33"/>
      <c r="S26" s="33"/>
      <c r="T26" s="43">
        <f t="shared" si="6"/>
        <v>101</v>
      </c>
      <c r="U26" s="33">
        <v>101</v>
      </c>
      <c r="V26" s="33"/>
      <c r="W26" s="44"/>
    </row>
    <row r="27" ht="20.1" customHeight="1" spans="1:23">
      <c r="A27" s="27" t="s">
        <v>35</v>
      </c>
      <c r="B27" s="23">
        <f t="shared" si="1"/>
        <v>12099</v>
      </c>
      <c r="C27" s="25">
        <v>10363</v>
      </c>
      <c r="D27" s="25">
        <f t="shared" si="7"/>
        <v>1736</v>
      </c>
      <c r="E27" s="25">
        <f t="shared" si="2"/>
        <v>11623</v>
      </c>
      <c r="F27" s="26">
        <v>9887</v>
      </c>
      <c r="G27" s="25">
        <v>1736</v>
      </c>
      <c r="H27" s="26">
        <v>350</v>
      </c>
      <c r="I27" s="26">
        <v>0</v>
      </c>
      <c r="J27" s="26">
        <v>0</v>
      </c>
      <c r="K27" s="25">
        <f t="shared" si="3"/>
        <v>358</v>
      </c>
      <c r="L27" s="33">
        <v>358</v>
      </c>
      <c r="M27" s="33"/>
      <c r="N27" s="25">
        <f t="shared" si="4"/>
        <v>118</v>
      </c>
      <c r="O27" s="33">
        <v>118</v>
      </c>
      <c r="P27" s="33"/>
      <c r="Q27" s="25">
        <f t="shared" si="5"/>
        <v>0</v>
      </c>
      <c r="R27" s="33"/>
      <c r="S27" s="33"/>
      <c r="T27" s="43">
        <f t="shared" si="6"/>
        <v>0</v>
      </c>
      <c r="U27" s="33"/>
      <c r="V27" s="33"/>
      <c r="W27" s="45"/>
    </row>
    <row r="28" ht="20.1" customHeight="1" spans="1:23">
      <c r="A28" s="27" t="s">
        <v>36</v>
      </c>
      <c r="B28" s="23">
        <f t="shared" si="1"/>
        <v>17289</v>
      </c>
      <c r="C28" s="25">
        <v>15532</v>
      </c>
      <c r="D28" s="25">
        <f t="shared" si="7"/>
        <v>1757</v>
      </c>
      <c r="E28" s="25">
        <f t="shared" si="2"/>
        <v>16851</v>
      </c>
      <c r="F28" s="26">
        <v>15094</v>
      </c>
      <c r="G28" s="25">
        <v>1757</v>
      </c>
      <c r="H28" s="26">
        <v>500</v>
      </c>
      <c r="I28" s="26">
        <v>0</v>
      </c>
      <c r="J28" s="26">
        <v>0</v>
      </c>
      <c r="K28" s="25">
        <f t="shared" si="3"/>
        <v>438</v>
      </c>
      <c r="L28" s="33">
        <v>438</v>
      </c>
      <c r="M28" s="33"/>
      <c r="N28" s="25">
        <f t="shared" si="4"/>
        <v>0</v>
      </c>
      <c r="O28" s="33">
        <v>0</v>
      </c>
      <c r="P28" s="33"/>
      <c r="Q28" s="25">
        <f t="shared" si="5"/>
        <v>0</v>
      </c>
      <c r="R28" s="33"/>
      <c r="S28" s="33"/>
      <c r="T28" s="43">
        <f t="shared" si="6"/>
        <v>0</v>
      </c>
      <c r="U28" s="33"/>
      <c r="V28" s="33"/>
      <c r="W28" s="45"/>
    </row>
    <row r="29" ht="20.1" customHeight="1" spans="1:23">
      <c r="A29" s="27" t="s">
        <v>37</v>
      </c>
      <c r="B29" s="23">
        <f t="shared" si="1"/>
        <v>12342</v>
      </c>
      <c r="C29" s="25">
        <v>10850</v>
      </c>
      <c r="D29" s="25">
        <f t="shared" si="7"/>
        <v>1492</v>
      </c>
      <c r="E29" s="25">
        <f t="shared" si="2"/>
        <v>12342</v>
      </c>
      <c r="F29" s="26">
        <v>10850</v>
      </c>
      <c r="G29" s="25">
        <v>1492</v>
      </c>
      <c r="H29" s="26">
        <v>700</v>
      </c>
      <c r="I29" s="26">
        <v>0</v>
      </c>
      <c r="J29" s="26">
        <v>0</v>
      </c>
      <c r="K29" s="25">
        <f t="shared" si="3"/>
        <v>0</v>
      </c>
      <c r="L29" s="33"/>
      <c r="M29" s="33"/>
      <c r="N29" s="25">
        <f t="shared" si="4"/>
        <v>0</v>
      </c>
      <c r="O29" s="33">
        <v>0</v>
      </c>
      <c r="P29" s="33"/>
      <c r="Q29" s="25">
        <f t="shared" si="5"/>
        <v>0</v>
      </c>
      <c r="R29" s="33"/>
      <c r="S29" s="33"/>
      <c r="T29" s="43">
        <f t="shared" si="6"/>
        <v>0</v>
      </c>
      <c r="U29" s="33"/>
      <c r="V29" s="33"/>
      <c r="W29" s="45"/>
    </row>
    <row r="30" ht="20.1" customHeight="1" spans="1:23">
      <c r="A30" s="27" t="s">
        <v>38</v>
      </c>
      <c r="B30" s="23">
        <f t="shared" si="1"/>
        <v>10879</v>
      </c>
      <c r="C30" s="25">
        <v>9616</v>
      </c>
      <c r="D30" s="25">
        <f t="shared" si="7"/>
        <v>1263</v>
      </c>
      <c r="E30" s="25">
        <f t="shared" si="2"/>
        <v>10521</v>
      </c>
      <c r="F30" s="26">
        <v>9258</v>
      </c>
      <c r="G30" s="25">
        <v>1263</v>
      </c>
      <c r="H30" s="26">
        <v>450</v>
      </c>
      <c r="I30" s="26">
        <v>106</v>
      </c>
      <c r="J30" s="26">
        <v>0</v>
      </c>
      <c r="K30" s="25">
        <f t="shared" si="3"/>
        <v>358</v>
      </c>
      <c r="L30" s="33">
        <v>358</v>
      </c>
      <c r="M30" s="33"/>
      <c r="N30" s="25">
        <f t="shared" si="4"/>
        <v>0</v>
      </c>
      <c r="O30" s="33">
        <v>0</v>
      </c>
      <c r="P30" s="33"/>
      <c r="Q30" s="25">
        <f t="shared" si="5"/>
        <v>0</v>
      </c>
      <c r="R30" s="33"/>
      <c r="S30" s="33"/>
      <c r="T30" s="43">
        <f t="shared" si="6"/>
        <v>0</v>
      </c>
      <c r="U30" s="33"/>
      <c r="V30" s="33"/>
      <c r="W30" s="45"/>
    </row>
    <row r="31" ht="20.1" customHeight="1" spans="1:23">
      <c r="A31" s="27" t="s">
        <v>39</v>
      </c>
      <c r="B31" s="23">
        <f t="shared" si="1"/>
        <v>8957</v>
      </c>
      <c r="C31" s="25">
        <v>7970</v>
      </c>
      <c r="D31" s="25">
        <f t="shared" si="7"/>
        <v>987</v>
      </c>
      <c r="E31" s="25">
        <f t="shared" si="2"/>
        <v>8513</v>
      </c>
      <c r="F31" s="26">
        <v>7526</v>
      </c>
      <c r="G31" s="25">
        <v>987</v>
      </c>
      <c r="H31" s="26">
        <v>750</v>
      </c>
      <c r="I31" s="26">
        <v>0</v>
      </c>
      <c r="J31" s="26">
        <v>0</v>
      </c>
      <c r="K31" s="25">
        <f t="shared" si="3"/>
        <v>358</v>
      </c>
      <c r="L31" s="33">
        <v>358</v>
      </c>
      <c r="M31" s="33"/>
      <c r="N31" s="25">
        <f t="shared" si="4"/>
        <v>0</v>
      </c>
      <c r="O31" s="33"/>
      <c r="P31" s="33"/>
      <c r="Q31" s="25">
        <f t="shared" si="5"/>
        <v>0</v>
      </c>
      <c r="R31" s="33"/>
      <c r="S31" s="33"/>
      <c r="T31" s="43">
        <f t="shared" si="6"/>
        <v>86</v>
      </c>
      <c r="U31" s="33">
        <v>86</v>
      </c>
      <c r="V31" s="33"/>
      <c r="W31" s="45"/>
    </row>
    <row r="32" ht="20.1" customHeight="1" spans="1:23">
      <c r="A32" s="24" t="s">
        <v>40</v>
      </c>
      <c r="B32" s="23">
        <f t="shared" si="1"/>
        <v>17049</v>
      </c>
      <c r="C32" s="25">
        <v>15074</v>
      </c>
      <c r="D32" s="25">
        <f t="shared" si="7"/>
        <v>1975</v>
      </c>
      <c r="E32" s="25">
        <f t="shared" si="2"/>
        <v>16463</v>
      </c>
      <c r="F32" s="25">
        <v>14488</v>
      </c>
      <c r="G32" s="25">
        <v>1975</v>
      </c>
      <c r="H32" s="26">
        <v>2450</v>
      </c>
      <c r="I32" s="26">
        <v>4</v>
      </c>
      <c r="J32" s="26">
        <v>0</v>
      </c>
      <c r="K32" s="25">
        <f t="shared" si="3"/>
        <v>346</v>
      </c>
      <c r="L32" s="25">
        <f>SUM(L33:L39)</f>
        <v>346</v>
      </c>
      <c r="M32" s="25"/>
      <c r="N32" s="25">
        <f t="shared" si="4"/>
        <v>240</v>
      </c>
      <c r="O32" s="25">
        <v>240</v>
      </c>
      <c r="P32" s="25"/>
      <c r="Q32" s="25">
        <f t="shared" si="5"/>
        <v>0</v>
      </c>
      <c r="R32" s="25">
        <f>SUM(R33:R39)</f>
        <v>0</v>
      </c>
      <c r="S32" s="25"/>
      <c r="T32" s="43">
        <f t="shared" si="6"/>
        <v>0</v>
      </c>
      <c r="U32" s="25">
        <v>0</v>
      </c>
      <c r="V32" s="25"/>
      <c r="W32" s="25">
        <f>SUM(W33:W39)</f>
        <v>0</v>
      </c>
    </row>
    <row r="33" ht="20.1" customHeight="1" spans="1:23">
      <c r="A33" s="27" t="s">
        <v>20</v>
      </c>
      <c r="B33" s="23">
        <f t="shared" si="1"/>
        <v>0</v>
      </c>
      <c r="C33" s="25">
        <v>0</v>
      </c>
      <c r="D33" s="25">
        <f t="shared" si="7"/>
        <v>0</v>
      </c>
      <c r="E33" s="25">
        <f t="shared" si="2"/>
        <v>0</v>
      </c>
      <c r="F33" s="25">
        <v>0</v>
      </c>
      <c r="G33" s="25"/>
      <c r="H33" s="25"/>
      <c r="I33" s="26"/>
      <c r="J33" s="26"/>
      <c r="K33" s="25">
        <f t="shared" si="3"/>
        <v>0</v>
      </c>
      <c r="L33" s="33"/>
      <c r="M33" s="33"/>
      <c r="N33" s="25">
        <f t="shared" si="4"/>
        <v>0</v>
      </c>
      <c r="O33" s="33">
        <v>0</v>
      </c>
      <c r="P33" s="33"/>
      <c r="Q33" s="25">
        <f t="shared" si="5"/>
        <v>0</v>
      </c>
      <c r="R33" s="33"/>
      <c r="S33" s="33"/>
      <c r="T33" s="43">
        <f t="shared" si="6"/>
        <v>0</v>
      </c>
      <c r="U33" s="33"/>
      <c r="V33" s="33"/>
      <c r="W33" s="44"/>
    </row>
    <row r="34" ht="20.1" customHeight="1" spans="1:23">
      <c r="A34" s="27" t="s">
        <v>41</v>
      </c>
      <c r="B34" s="23">
        <f t="shared" si="1"/>
        <v>7949</v>
      </c>
      <c r="C34" s="25">
        <v>7038</v>
      </c>
      <c r="D34" s="25">
        <f t="shared" si="7"/>
        <v>911</v>
      </c>
      <c r="E34" s="25">
        <f t="shared" si="2"/>
        <v>7541</v>
      </c>
      <c r="F34" s="26">
        <v>6630</v>
      </c>
      <c r="G34" s="25">
        <v>911</v>
      </c>
      <c r="H34" s="26">
        <v>950</v>
      </c>
      <c r="I34" s="26">
        <v>4</v>
      </c>
      <c r="J34" s="26">
        <v>0</v>
      </c>
      <c r="K34" s="25">
        <f t="shared" si="3"/>
        <v>346</v>
      </c>
      <c r="L34" s="33">
        <v>346</v>
      </c>
      <c r="M34" s="33"/>
      <c r="N34" s="25">
        <f t="shared" si="4"/>
        <v>62</v>
      </c>
      <c r="O34" s="33">
        <v>62</v>
      </c>
      <c r="P34" s="33"/>
      <c r="Q34" s="25">
        <f t="shared" si="5"/>
        <v>0</v>
      </c>
      <c r="R34" s="33"/>
      <c r="S34" s="33"/>
      <c r="T34" s="43">
        <f t="shared" si="6"/>
        <v>0</v>
      </c>
      <c r="U34" s="33"/>
      <c r="V34" s="33"/>
      <c r="W34" s="45"/>
    </row>
    <row r="35" ht="20.1" customHeight="1" spans="1:23">
      <c r="A35" s="27" t="s">
        <v>42</v>
      </c>
      <c r="B35" s="23">
        <f t="shared" si="1"/>
        <v>4333</v>
      </c>
      <c r="C35" s="25">
        <v>3822</v>
      </c>
      <c r="D35" s="25">
        <f t="shared" si="7"/>
        <v>511</v>
      </c>
      <c r="E35" s="25">
        <f t="shared" si="2"/>
        <v>4220</v>
      </c>
      <c r="F35" s="26">
        <v>3709</v>
      </c>
      <c r="G35" s="25">
        <v>511</v>
      </c>
      <c r="H35" s="26">
        <v>500</v>
      </c>
      <c r="I35" s="26">
        <v>0</v>
      </c>
      <c r="J35" s="26">
        <v>0</v>
      </c>
      <c r="K35" s="25">
        <f t="shared" si="3"/>
        <v>0</v>
      </c>
      <c r="L35" s="33"/>
      <c r="M35" s="33"/>
      <c r="N35" s="25">
        <f t="shared" si="4"/>
        <v>113</v>
      </c>
      <c r="O35" s="33">
        <v>113</v>
      </c>
      <c r="P35" s="33"/>
      <c r="Q35" s="25">
        <f t="shared" si="5"/>
        <v>0</v>
      </c>
      <c r="R35" s="33"/>
      <c r="S35" s="33"/>
      <c r="T35" s="43">
        <f t="shared" si="6"/>
        <v>0</v>
      </c>
      <c r="U35" s="33"/>
      <c r="V35" s="33"/>
      <c r="W35" s="44"/>
    </row>
    <row r="36" ht="20.1" customHeight="1" spans="1:23">
      <c r="A36" s="27" t="s">
        <v>43</v>
      </c>
      <c r="B36" s="23">
        <f t="shared" si="1"/>
        <v>4317</v>
      </c>
      <c r="C36" s="25">
        <v>3764</v>
      </c>
      <c r="D36" s="25">
        <f t="shared" si="7"/>
        <v>553</v>
      </c>
      <c r="E36" s="25">
        <f t="shared" si="2"/>
        <v>4252</v>
      </c>
      <c r="F36" s="26">
        <v>3699</v>
      </c>
      <c r="G36" s="25">
        <v>553</v>
      </c>
      <c r="H36" s="26">
        <v>550</v>
      </c>
      <c r="I36" s="26">
        <v>0</v>
      </c>
      <c r="J36" s="26">
        <v>0</v>
      </c>
      <c r="K36" s="25">
        <f t="shared" si="3"/>
        <v>0</v>
      </c>
      <c r="L36" s="33"/>
      <c r="M36" s="33"/>
      <c r="N36" s="25">
        <f t="shared" si="4"/>
        <v>65</v>
      </c>
      <c r="O36" s="33">
        <v>65</v>
      </c>
      <c r="P36" s="33"/>
      <c r="Q36" s="25">
        <f t="shared" si="5"/>
        <v>0</v>
      </c>
      <c r="R36" s="33"/>
      <c r="S36" s="33"/>
      <c r="T36" s="43">
        <f t="shared" si="6"/>
        <v>0</v>
      </c>
      <c r="U36" s="33"/>
      <c r="V36" s="33"/>
      <c r="W36" s="44"/>
    </row>
    <row r="37" ht="20.1" customHeight="1" spans="1:23">
      <c r="A37" s="27" t="s">
        <v>44</v>
      </c>
      <c r="B37" s="23">
        <f t="shared" si="1"/>
        <v>100</v>
      </c>
      <c r="C37" s="25">
        <v>100</v>
      </c>
      <c r="D37" s="25">
        <f t="shared" si="7"/>
        <v>0</v>
      </c>
      <c r="E37" s="25">
        <f t="shared" si="2"/>
        <v>100</v>
      </c>
      <c r="F37" s="26">
        <v>100</v>
      </c>
      <c r="G37" s="25"/>
      <c r="H37" s="26">
        <v>100</v>
      </c>
      <c r="I37" s="26"/>
      <c r="J37" s="26"/>
      <c r="K37" s="25">
        <f t="shared" si="3"/>
        <v>0</v>
      </c>
      <c r="L37" s="33"/>
      <c r="M37" s="33"/>
      <c r="N37" s="25">
        <f t="shared" si="4"/>
        <v>0</v>
      </c>
      <c r="O37" s="33"/>
      <c r="P37" s="33"/>
      <c r="Q37" s="25">
        <f t="shared" si="5"/>
        <v>0</v>
      </c>
      <c r="R37" s="33"/>
      <c r="S37" s="33"/>
      <c r="T37" s="43">
        <f t="shared" si="6"/>
        <v>0</v>
      </c>
      <c r="U37" s="33"/>
      <c r="V37" s="33"/>
      <c r="W37" s="44"/>
    </row>
    <row r="38" ht="20.1" customHeight="1" spans="1:23">
      <c r="A38" s="27" t="s">
        <v>45</v>
      </c>
      <c r="B38" s="23">
        <f t="shared" si="1"/>
        <v>200</v>
      </c>
      <c r="C38" s="25">
        <v>200</v>
      </c>
      <c r="D38" s="25">
        <f t="shared" si="7"/>
        <v>0</v>
      </c>
      <c r="E38" s="25">
        <f t="shared" si="2"/>
        <v>200</v>
      </c>
      <c r="F38" s="26">
        <v>200</v>
      </c>
      <c r="G38" s="25"/>
      <c r="H38" s="26">
        <v>200</v>
      </c>
      <c r="I38" s="26"/>
      <c r="J38" s="26"/>
      <c r="K38" s="25">
        <f t="shared" si="3"/>
        <v>0</v>
      </c>
      <c r="L38" s="33"/>
      <c r="M38" s="33"/>
      <c r="N38" s="25">
        <f t="shared" si="4"/>
        <v>0</v>
      </c>
      <c r="O38" s="33"/>
      <c r="P38" s="33"/>
      <c r="Q38" s="25">
        <f t="shared" si="5"/>
        <v>0</v>
      </c>
      <c r="R38" s="33"/>
      <c r="S38" s="33"/>
      <c r="T38" s="43">
        <f t="shared" si="6"/>
        <v>0</v>
      </c>
      <c r="U38" s="33"/>
      <c r="V38" s="33"/>
      <c r="W38" s="44"/>
    </row>
    <row r="39" ht="20.1" customHeight="1" spans="1:23">
      <c r="A39" s="27" t="s">
        <v>46</v>
      </c>
      <c r="B39" s="23">
        <f t="shared" si="1"/>
        <v>150</v>
      </c>
      <c r="C39" s="25">
        <v>150</v>
      </c>
      <c r="D39" s="25">
        <f t="shared" si="7"/>
        <v>0</v>
      </c>
      <c r="E39" s="25">
        <f t="shared" si="2"/>
        <v>150</v>
      </c>
      <c r="F39" s="26">
        <v>150</v>
      </c>
      <c r="G39" s="25"/>
      <c r="H39" s="26">
        <v>150</v>
      </c>
      <c r="I39" s="26"/>
      <c r="J39" s="26"/>
      <c r="K39" s="25">
        <f t="shared" si="3"/>
        <v>0</v>
      </c>
      <c r="L39" s="33"/>
      <c r="M39" s="33"/>
      <c r="N39" s="25">
        <f t="shared" si="4"/>
        <v>0</v>
      </c>
      <c r="O39" s="33"/>
      <c r="P39" s="33"/>
      <c r="Q39" s="25">
        <f t="shared" si="5"/>
        <v>0</v>
      </c>
      <c r="R39" s="33"/>
      <c r="S39" s="33"/>
      <c r="T39" s="43">
        <f t="shared" si="6"/>
        <v>0</v>
      </c>
      <c r="U39" s="33"/>
      <c r="V39" s="33"/>
      <c r="W39" s="44"/>
    </row>
    <row r="40" ht="20.1" customHeight="1" spans="1:23">
      <c r="A40" s="22" t="s">
        <v>47</v>
      </c>
      <c r="B40" s="23">
        <f t="shared" ref="B40:B71" si="8">C40+D40</f>
        <v>83276</v>
      </c>
      <c r="C40" s="25">
        <v>72884</v>
      </c>
      <c r="D40" s="25">
        <f t="shared" si="7"/>
        <v>10392</v>
      </c>
      <c r="E40" s="25">
        <f t="shared" ref="E40:E71" si="9">F40+G40</f>
        <v>81370</v>
      </c>
      <c r="F40" s="25">
        <v>71587</v>
      </c>
      <c r="G40" s="25">
        <v>9783</v>
      </c>
      <c r="H40" s="26">
        <v>4400</v>
      </c>
      <c r="I40" s="26">
        <v>339</v>
      </c>
      <c r="J40" s="26">
        <v>320</v>
      </c>
      <c r="K40" s="25">
        <f t="shared" ref="K40:K71" si="10">L40+M40</f>
        <v>1273</v>
      </c>
      <c r="L40" s="25">
        <f>SUM(L41:L49)</f>
        <v>664</v>
      </c>
      <c r="M40" s="25">
        <f>SUM(M41:M49)</f>
        <v>609</v>
      </c>
      <c r="N40" s="25">
        <f t="shared" ref="N40:N71" si="11">O40+P40</f>
        <v>633</v>
      </c>
      <c r="O40" s="25">
        <v>633</v>
      </c>
      <c r="P40" s="25"/>
      <c r="Q40" s="25">
        <f t="shared" ref="Q40:Q71" si="12">R40+S40</f>
        <v>0</v>
      </c>
      <c r="R40" s="25">
        <f>SUM(R41:R49)</f>
        <v>0</v>
      </c>
      <c r="S40" s="25"/>
      <c r="T40" s="43">
        <f t="shared" ref="T40:T71" si="13">U40+V40</f>
        <v>0</v>
      </c>
      <c r="U40" s="25">
        <v>0</v>
      </c>
      <c r="V40" s="25"/>
      <c r="W40" s="44"/>
    </row>
    <row r="41" ht="20.1" customHeight="1" spans="1:23">
      <c r="A41" s="27" t="s">
        <v>20</v>
      </c>
      <c r="B41" s="23">
        <f t="shared" si="8"/>
        <v>0</v>
      </c>
      <c r="C41" s="25">
        <v>0</v>
      </c>
      <c r="D41" s="25">
        <f t="shared" ref="D41:D72" si="14">G41+M41+P41+S41+V41</f>
        <v>0</v>
      </c>
      <c r="E41" s="25">
        <f t="shared" si="9"/>
        <v>0</v>
      </c>
      <c r="F41" s="25">
        <v>0</v>
      </c>
      <c r="G41" s="25"/>
      <c r="H41" s="25"/>
      <c r="I41" s="26"/>
      <c r="J41" s="26"/>
      <c r="K41" s="25">
        <f t="shared" si="10"/>
        <v>0</v>
      </c>
      <c r="L41" s="33"/>
      <c r="M41" s="33"/>
      <c r="N41" s="25">
        <f t="shared" si="11"/>
        <v>0</v>
      </c>
      <c r="O41" s="33"/>
      <c r="P41" s="33"/>
      <c r="Q41" s="25">
        <f t="shared" si="12"/>
        <v>0</v>
      </c>
      <c r="R41" s="33"/>
      <c r="S41" s="33"/>
      <c r="T41" s="43">
        <f t="shared" si="13"/>
        <v>0</v>
      </c>
      <c r="U41" s="33"/>
      <c r="V41" s="33"/>
      <c r="W41" s="44"/>
    </row>
    <row r="42" ht="20.1" customHeight="1" spans="1:23">
      <c r="A42" s="27" t="s">
        <v>48</v>
      </c>
      <c r="B42" s="23">
        <f t="shared" si="8"/>
        <v>5731</v>
      </c>
      <c r="C42" s="25">
        <v>4563</v>
      </c>
      <c r="D42" s="25">
        <f t="shared" si="14"/>
        <v>1168</v>
      </c>
      <c r="E42" s="25">
        <f t="shared" si="9"/>
        <v>5285</v>
      </c>
      <c r="F42" s="26">
        <v>4489</v>
      </c>
      <c r="G42" s="25">
        <v>796</v>
      </c>
      <c r="H42" s="26">
        <v>300</v>
      </c>
      <c r="I42" s="26">
        <v>17</v>
      </c>
      <c r="J42" s="26">
        <v>0</v>
      </c>
      <c r="K42" s="25">
        <f t="shared" si="10"/>
        <v>372</v>
      </c>
      <c r="L42" s="33"/>
      <c r="M42" s="33">
        <v>372</v>
      </c>
      <c r="N42" s="25">
        <f t="shared" si="11"/>
        <v>74</v>
      </c>
      <c r="O42" s="33">
        <v>74</v>
      </c>
      <c r="P42" s="33"/>
      <c r="Q42" s="25">
        <f t="shared" si="12"/>
        <v>0</v>
      </c>
      <c r="R42" s="33"/>
      <c r="S42" s="33"/>
      <c r="T42" s="43">
        <f t="shared" si="13"/>
        <v>0</v>
      </c>
      <c r="U42" s="33"/>
      <c r="V42" s="33"/>
      <c r="W42" s="44"/>
    </row>
    <row r="43" ht="20.1" customHeight="1" spans="1:23">
      <c r="A43" s="27" t="s">
        <v>49</v>
      </c>
      <c r="B43" s="23">
        <f t="shared" si="8"/>
        <v>17651</v>
      </c>
      <c r="C43" s="25">
        <v>15858</v>
      </c>
      <c r="D43" s="25">
        <f t="shared" si="14"/>
        <v>1793</v>
      </c>
      <c r="E43" s="25">
        <f t="shared" si="9"/>
        <v>17576</v>
      </c>
      <c r="F43" s="26">
        <v>15783</v>
      </c>
      <c r="G43" s="25">
        <v>1793</v>
      </c>
      <c r="H43" s="26">
        <v>1000</v>
      </c>
      <c r="I43" s="26">
        <v>103</v>
      </c>
      <c r="J43" s="26">
        <v>160</v>
      </c>
      <c r="K43" s="25">
        <f t="shared" si="10"/>
        <v>0</v>
      </c>
      <c r="L43" s="33"/>
      <c r="M43" s="33"/>
      <c r="N43" s="25">
        <f t="shared" si="11"/>
        <v>75</v>
      </c>
      <c r="O43" s="33">
        <v>75</v>
      </c>
      <c r="P43" s="33"/>
      <c r="Q43" s="25">
        <f t="shared" si="12"/>
        <v>0</v>
      </c>
      <c r="R43" s="33"/>
      <c r="S43" s="33"/>
      <c r="T43" s="43">
        <f t="shared" si="13"/>
        <v>0</v>
      </c>
      <c r="U43" s="33"/>
      <c r="V43" s="33"/>
      <c r="W43" s="47"/>
    </row>
    <row r="44" ht="20.1" customHeight="1" spans="1:23">
      <c r="A44" s="27" t="s">
        <v>50</v>
      </c>
      <c r="B44" s="23">
        <f t="shared" si="8"/>
        <v>8294</v>
      </c>
      <c r="C44" s="25">
        <v>7302</v>
      </c>
      <c r="D44" s="25">
        <f t="shared" si="14"/>
        <v>992</v>
      </c>
      <c r="E44" s="25">
        <f t="shared" si="9"/>
        <v>7846</v>
      </c>
      <c r="F44" s="26">
        <v>6854</v>
      </c>
      <c r="G44" s="25">
        <v>992</v>
      </c>
      <c r="H44" s="26">
        <v>750</v>
      </c>
      <c r="I44" s="26">
        <v>0</v>
      </c>
      <c r="J44" s="26">
        <v>0</v>
      </c>
      <c r="K44" s="25">
        <f t="shared" si="10"/>
        <v>358</v>
      </c>
      <c r="L44" s="33">
        <v>358</v>
      </c>
      <c r="M44" s="33"/>
      <c r="N44" s="25">
        <f t="shared" si="11"/>
        <v>90</v>
      </c>
      <c r="O44" s="33">
        <v>90</v>
      </c>
      <c r="P44" s="33"/>
      <c r="Q44" s="25">
        <f t="shared" si="12"/>
        <v>0</v>
      </c>
      <c r="R44" s="33"/>
      <c r="S44" s="33"/>
      <c r="T44" s="43">
        <f t="shared" si="13"/>
        <v>0</v>
      </c>
      <c r="U44" s="33"/>
      <c r="V44" s="33"/>
      <c r="W44" s="44"/>
    </row>
    <row r="45" ht="20.1" customHeight="1" spans="1:23">
      <c r="A45" s="27" t="s">
        <v>51</v>
      </c>
      <c r="B45" s="23">
        <f t="shared" si="8"/>
        <v>17271</v>
      </c>
      <c r="C45" s="25">
        <v>15388</v>
      </c>
      <c r="D45" s="25">
        <f t="shared" si="14"/>
        <v>1883</v>
      </c>
      <c r="E45" s="25">
        <f t="shared" si="9"/>
        <v>16879</v>
      </c>
      <c r="F45" s="26">
        <v>14996</v>
      </c>
      <c r="G45" s="25">
        <v>1883</v>
      </c>
      <c r="H45" s="26">
        <v>800</v>
      </c>
      <c r="I45" s="26">
        <v>83</v>
      </c>
      <c r="J45" s="26">
        <v>160</v>
      </c>
      <c r="K45" s="25">
        <f t="shared" si="10"/>
        <v>306</v>
      </c>
      <c r="L45" s="33">
        <v>306</v>
      </c>
      <c r="M45" s="33"/>
      <c r="N45" s="25">
        <f t="shared" si="11"/>
        <v>86</v>
      </c>
      <c r="O45" s="33">
        <v>86</v>
      </c>
      <c r="P45" s="33"/>
      <c r="Q45" s="25">
        <f t="shared" si="12"/>
        <v>0</v>
      </c>
      <c r="R45" s="33"/>
      <c r="S45" s="33"/>
      <c r="T45" s="43">
        <f t="shared" si="13"/>
        <v>0</v>
      </c>
      <c r="U45" s="33"/>
      <c r="V45" s="33"/>
      <c r="W45" s="47"/>
    </row>
    <row r="46" ht="20.1" customHeight="1" spans="1:23">
      <c r="A46" s="27" t="s">
        <v>52</v>
      </c>
      <c r="B46" s="23">
        <f t="shared" si="8"/>
        <v>12953</v>
      </c>
      <c r="C46" s="25">
        <v>11180</v>
      </c>
      <c r="D46" s="25">
        <f t="shared" si="14"/>
        <v>1773</v>
      </c>
      <c r="E46" s="25">
        <f t="shared" si="9"/>
        <v>12587</v>
      </c>
      <c r="F46" s="26">
        <v>11051</v>
      </c>
      <c r="G46" s="25">
        <v>1536</v>
      </c>
      <c r="H46" s="26">
        <v>850</v>
      </c>
      <c r="I46" s="26">
        <v>126</v>
      </c>
      <c r="J46" s="26">
        <v>0</v>
      </c>
      <c r="K46" s="25">
        <f t="shared" si="10"/>
        <v>237</v>
      </c>
      <c r="L46" s="33"/>
      <c r="M46" s="33">
        <v>237</v>
      </c>
      <c r="N46" s="25">
        <f t="shared" si="11"/>
        <v>129</v>
      </c>
      <c r="O46" s="33">
        <v>129</v>
      </c>
      <c r="P46" s="33"/>
      <c r="Q46" s="25">
        <f t="shared" si="12"/>
        <v>0</v>
      </c>
      <c r="R46" s="33"/>
      <c r="S46" s="33"/>
      <c r="T46" s="43">
        <f t="shared" si="13"/>
        <v>0</v>
      </c>
      <c r="U46" s="33"/>
      <c r="V46" s="33"/>
      <c r="W46" s="44"/>
    </row>
    <row r="47" ht="20.1" customHeight="1" spans="1:23">
      <c r="A47" s="27" t="s">
        <v>53</v>
      </c>
      <c r="B47" s="23">
        <f t="shared" si="8"/>
        <v>4303</v>
      </c>
      <c r="C47" s="25">
        <v>3666</v>
      </c>
      <c r="D47" s="25">
        <f t="shared" si="14"/>
        <v>637</v>
      </c>
      <c r="E47" s="25">
        <f t="shared" si="9"/>
        <v>4206</v>
      </c>
      <c r="F47" s="26">
        <v>3569</v>
      </c>
      <c r="G47" s="25">
        <v>637</v>
      </c>
      <c r="H47" s="26">
        <v>200</v>
      </c>
      <c r="I47" s="26">
        <v>0</v>
      </c>
      <c r="J47" s="26">
        <v>0</v>
      </c>
      <c r="K47" s="25">
        <f t="shared" si="10"/>
        <v>0</v>
      </c>
      <c r="L47" s="33"/>
      <c r="M47" s="33"/>
      <c r="N47" s="25">
        <f t="shared" si="11"/>
        <v>97</v>
      </c>
      <c r="O47" s="33">
        <v>97</v>
      </c>
      <c r="P47" s="33"/>
      <c r="Q47" s="25">
        <f t="shared" si="12"/>
        <v>0</v>
      </c>
      <c r="R47" s="33"/>
      <c r="S47" s="33"/>
      <c r="T47" s="43">
        <f t="shared" si="13"/>
        <v>0</v>
      </c>
      <c r="U47" s="33"/>
      <c r="V47" s="33"/>
      <c r="W47" s="44"/>
    </row>
    <row r="48" ht="20.1" customHeight="1" spans="1:23">
      <c r="A48" s="27" t="s">
        <v>54</v>
      </c>
      <c r="B48" s="23">
        <f t="shared" si="8"/>
        <v>11271</v>
      </c>
      <c r="C48" s="25">
        <v>9918</v>
      </c>
      <c r="D48" s="25">
        <f t="shared" si="14"/>
        <v>1353</v>
      </c>
      <c r="E48" s="25">
        <f t="shared" si="9"/>
        <v>11189</v>
      </c>
      <c r="F48" s="26">
        <v>9836</v>
      </c>
      <c r="G48" s="25">
        <v>1353</v>
      </c>
      <c r="H48" s="26">
        <v>250</v>
      </c>
      <c r="I48" s="26">
        <v>10</v>
      </c>
      <c r="J48" s="26">
        <v>0</v>
      </c>
      <c r="K48" s="25">
        <f t="shared" si="10"/>
        <v>0</v>
      </c>
      <c r="L48" s="33"/>
      <c r="M48" s="33"/>
      <c r="N48" s="25">
        <f t="shared" si="11"/>
        <v>82</v>
      </c>
      <c r="O48" s="33">
        <v>82</v>
      </c>
      <c r="P48" s="33"/>
      <c r="Q48" s="25">
        <f t="shared" si="12"/>
        <v>0</v>
      </c>
      <c r="R48" s="33"/>
      <c r="S48" s="33"/>
      <c r="T48" s="43">
        <f t="shared" si="13"/>
        <v>0</v>
      </c>
      <c r="U48" s="33"/>
      <c r="V48" s="33"/>
      <c r="W48" s="44"/>
    </row>
    <row r="49" ht="20.1" customHeight="1" spans="1:23">
      <c r="A49" s="27" t="s">
        <v>55</v>
      </c>
      <c r="B49" s="23">
        <f t="shared" si="8"/>
        <v>5802</v>
      </c>
      <c r="C49" s="25">
        <v>5009</v>
      </c>
      <c r="D49" s="25">
        <f t="shared" si="14"/>
        <v>793</v>
      </c>
      <c r="E49" s="25">
        <f t="shared" si="9"/>
        <v>5802</v>
      </c>
      <c r="F49" s="26">
        <v>5009</v>
      </c>
      <c r="G49" s="25">
        <v>793</v>
      </c>
      <c r="H49" s="26">
        <v>250</v>
      </c>
      <c r="I49" s="26">
        <v>0</v>
      </c>
      <c r="J49" s="26">
        <v>0</v>
      </c>
      <c r="K49" s="25">
        <f t="shared" si="10"/>
        <v>0</v>
      </c>
      <c r="L49" s="33"/>
      <c r="M49" s="33"/>
      <c r="N49" s="25">
        <f t="shared" si="11"/>
        <v>0</v>
      </c>
      <c r="O49" s="33">
        <v>0</v>
      </c>
      <c r="P49" s="33"/>
      <c r="Q49" s="25">
        <f t="shared" si="12"/>
        <v>0</v>
      </c>
      <c r="R49" s="33"/>
      <c r="S49" s="33"/>
      <c r="T49" s="43">
        <f t="shared" si="13"/>
        <v>0</v>
      </c>
      <c r="U49" s="33"/>
      <c r="V49" s="33"/>
      <c r="W49" s="44"/>
    </row>
    <row r="50" ht="45" customHeight="1" spans="1:23">
      <c r="A50" s="22" t="s">
        <v>56</v>
      </c>
      <c r="B50" s="23">
        <f t="shared" si="8"/>
        <v>27556</v>
      </c>
      <c r="C50" s="25">
        <v>24608</v>
      </c>
      <c r="D50" s="25">
        <f t="shared" si="14"/>
        <v>2948</v>
      </c>
      <c r="E50" s="25">
        <f t="shared" si="9"/>
        <v>26845</v>
      </c>
      <c r="F50" s="25">
        <v>24016</v>
      </c>
      <c r="G50" s="25">
        <v>2829</v>
      </c>
      <c r="H50" s="26">
        <v>2000</v>
      </c>
      <c r="I50" s="26">
        <v>0</v>
      </c>
      <c r="J50" s="26">
        <v>0</v>
      </c>
      <c r="K50" s="25">
        <f t="shared" si="10"/>
        <v>0</v>
      </c>
      <c r="L50" s="25">
        <f>SUM(L51:L58)</f>
        <v>0</v>
      </c>
      <c r="M50" s="25"/>
      <c r="N50" s="25">
        <f t="shared" si="11"/>
        <v>557</v>
      </c>
      <c r="O50" s="25">
        <v>505</v>
      </c>
      <c r="P50" s="25">
        <v>52</v>
      </c>
      <c r="Q50" s="25">
        <f t="shared" si="12"/>
        <v>0</v>
      </c>
      <c r="R50" s="25">
        <f>SUM(R51:R58)</f>
        <v>0</v>
      </c>
      <c r="S50" s="25"/>
      <c r="T50" s="43">
        <f t="shared" si="13"/>
        <v>154</v>
      </c>
      <c r="U50" s="25">
        <v>87</v>
      </c>
      <c r="V50" s="25">
        <v>67</v>
      </c>
      <c r="W50" s="44"/>
    </row>
    <row r="51" ht="60" customHeight="1" spans="1:23">
      <c r="A51" s="27" t="s">
        <v>20</v>
      </c>
      <c r="B51" s="23">
        <f t="shared" si="8"/>
        <v>2402</v>
      </c>
      <c r="C51" s="25">
        <v>2201</v>
      </c>
      <c r="D51" s="25">
        <f t="shared" si="14"/>
        <v>201</v>
      </c>
      <c r="E51" s="25">
        <f t="shared" si="9"/>
        <v>2213</v>
      </c>
      <c r="F51" s="25">
        <v>2012</v>
      </c>
      <c r="G51" s="25">
        <v>201</v>
      </c>
      <c r="H51" s="25"/>
      <c r="I51" s="26"/>
      <c r="J51" s="26"/>
      <c r="K51" s="25">
        <f t="shared" si="10"/>
        <v>0</v>
      </c>
      <c r="L51" s="33"/>
      <c r="M51" s="33"/>
      <c r="N51" s="25">
        <f t="shared" si="11"/>
        <v>102</v>
      </c>
      <c r="O51" s="33">
        <v>102</v>
      </c>
      <c r="P51" s="33"/>
      <c r="Q51" s="25">
        <f t="shared" si="12"/>
        <v>0</v>
      </c>
      <c r="R51" s="33"/>
      <c r="S51" s="33"/>
      <c r="T51" s="43">
        <f t="shared" si="13"/>
        <v>87</v>
      </c>
      <c r="U51" s="33">
        <v>87</v>
      </c>
      <c r="V51" s="33"/>
      <c r="W51" s="48" t="s">
        <v>57</v>
      </c>
    </row>
    <row r="52" ht="20.1" customHeight="1" spans="1:23">
      <c r="A52" s="27" t="s">
        <v>58</v>
      </c>
      <c r="B52" s="23">
        <f t="shared" si="8"/>
        <v>3830</v>
      </c>
      <c r="C52" s="25">
        <v>3315</v>
      </c>
      <c r="D52" s="25">
        <f t="shared" si="14"/>
        <v>515</v>
      </c>
      <c r="E52" s="25">
        <f t="shared" si="9"/>
        <v>3675</v>
      </c>
      <c r="F52" s="26">
        <v>3227</v>
      </c>
      <c r="G52" s="25">
        <v>448</v>
      </c>
      <c r="H52" s="26">
        <v>500</v>
      </c>
      <c r="I52" s="26">
        <v>0</v>
      </c>
      <c r="J52" s="26">
        <v>0</v>
      </c>
      <c r="K52" s="25">
        <f t="shared" si="10"/>
        <v>0</v>
      </c>
      <c r="L52" s="33"/>
      <c r="M52" s="33"/>
      <c r="N52" s="25">
        <f t="shared" si="11"/>
        <v>88</v>
      </c>
      <c r="O52" s="33">
        <v>88</v>
      </c>
      <c r="P52" s="33"/>
      <c r="Q52" s="25">
        <f t="shared" si="12"/>
        <v>0</v>
      </c>
      <c r="R52" s="33"/>
      <c r="S52" s="33"/>
      <c r="T52" s="43">
        <f t="shared" si="13"/>
        <v>67</v>
      </c>
      <c r="U52" s="33"/>
      <c r="V52" s="33">
        <v>67</v>
      </c>
      <c r="W52" s="44"/>
    </row>
    <row r="53" ht="20.1" customHeight="1" spans="1:23">
      <c r="A53" s="27" t="s">
        <v>59</v>
      </c>
      <c r="B53" s="23">
        <f t="shared" si="8"/>
        <v>14702</v>
      </c>
      <c r="C53" s="25">
        <v>13318</v>
      </c>
      <c r="D53" s="25">
        <f t="shared" si="14"/>
        <v>1384</v>
      </c>
      <c r="E53" s="25">
        <f t="shared" si="9"/>
        <v>14552</v>
      </c>
      <c r="F53" s="26">
        <v>13168</v>
      </c>
      <c r="G53" s="25">
        <v>1384</v>
      </c>
      <c r="H53" s="26">
        <v>600</v>
      </c>
      <c r="I53" s="26">
        <v>0</v>
      </c>
      <c r="J53" s="26">
        <v>0</v>
      </c>
      <c r="K53" s="25">
        <f t="shared" si="10"/>
        <v>0</v>
      </c>
      <c r="L53" s="33"/>
      <c r="M53" s="33"/>
      <c r="N53" s="25">
        <f t="shared" si="11"/>
        <v>150</v>
      </c>
      <c r="O53" s="33">
        <v>150</v>
      </c>
      <c r="P53" s="33"/>
      <c r="Q53" s="25">
        <f t="shared" si="12"/>
        <v>0</v>
      </c>
      <c r="R53" s="33"/>
      <c r="S53" s="33"/>
      <c r="T53" s="43">
        <f t="shared" si="13"/>
        <v>0</v>
      </c>
      <c r="U53" s="33"/>
      <c r="V53" s="33"/>
      <c r="W53" s="45"/>
    </row>
    <row r="54" ht="20.1" customHeight="1" spans="1:23">
      <c r="A54" s="27" t="s">
        <v>60</v>
      </c>
      <c r="B54" s="23">
        <f t="shared" si="8"/>
        <v>2658</v>
      </c>
      <c r="C54" s="25">
        <v>2296</v>
      </c>
      <c r="D54" s="25">
        <f t="shared" si="14"/>
        <v>362</v>
      </c>
      <c r="E54" s="25">
        <f t="shared" si="9"/>
        <v>2658</v>
      </c>
      <c r="F54" s="26">
        <v>2296</v>
      </c>
      <c r="G54" s="25">
        <v>362</v>
      </c>
      <c r="H54" s="26">
        <v>100</v>
      </c>
      <c r="I54" s="26">
        <v>0</v>
      </c>
      <c r="J54" s="26">
        <v>0</v>
      </c>
      <c r="K54" s="25">
        <f t="shared" si="10"/>
        <v>0</v>
      </c>
      <c r="L54" s="33"/>
      <c r="M54" s="33"/>
      <c r="N54" s="25">
        <f t="shared" si="11"/>
        <v>0</v>
      </c>
      <c r="O54" s="33"/>
      <c r="P54" s="33"/>
      <c r="Q54" s="25">
        <f t="shared" si="12"/>
        <v>0</v>
      </c>
      <c r="R54" s="33"/>
      <c r="S54" s="33"/>
      <c r="T54" s="43">
        <f t="shared" si="13"/>
        <v>0</v>
      </c>
      <c r="U54" s="33"/>
      <c r="V54" s="33"/>
      <c r="W54" s="44"/>
    </row>
    <row r="55" ht="20.1" customHeight="1" spans="1:23">
      <c r="A55" s="27" t="s">
        <v>61</v>
      </c>
      <c r="B55" s="23">
        <f t="shared" si="8"/>
        <v>3441</v>
      </c>
      <c r="C55" s="25">
        <v>2987</v>
      </c>
      <c r="D55" s="25">
        <f t="shared" si="14"/>
        <v>454</v>
      </c>
      <c r="E55" s="25">
        <f t="shared" si="9"/>
        <v>3347</v>
      </c>
      <c r="F55" s="26">
        <v>2913</v>
      </c>
      <c r="G55" s="25">
        <v>434</v>
      </c>
      <c r="H55" s="26">
        <v>400</v>
      </c>
      <c r="I55" s="26">
        <v>0</v>
      </c>
      <c r="J55" s="26">
        <v>0</v>
      </c>
      <c r="K55" s="25">
        <f t="shared" si="10"/>
        <v>0</v>
      </c>
      <c r="L55" s="33"/>
      <c r="M55" s="33"/>
      <c r="N55" s="25">
        <f t="shared" si="11"/>
        <v>94</v>
      </c>
      <c r="O55" s="33">
        <v>74</v>
      </c>
      <c r="P55" s="33">
        <v>20</v>
      </c>
      <c r="Q55" s="25">
        <f t="shared" si="12"/>
        <v>0</v>
      </c>
      <c r="R55" s="33"/>
      <c r="S55" s="33"/>
      <c r="T55" s="43">
        <f t="shared" si="13"/>
        <v>0</v>
      </c>
      <c r="U55" s="33"/>
      <c r="V55" s="33"/>
      <c r="W55" s="44"/>
    </row>
    <row r="56" ht="20.1" customHeight="1" spans="1:23">
      <c r="A56" s="27" t="s">
        <v>62</v>
      </c>
      <c r="B56" s="23">
        <f t="shared" si="8"/>
        <v>150</v>
      </c>
      <c r="C56" s="25">
        <v>150</v>
      </c>
      <c r="D56" s="25">
        <f t="shared" si="14"/>
        <v>0</v>
      </c>
      <c r="E56" s="25">
        <f t="shared" si="9"/>
        <v>150</v>
      </c>
      <c r="F56" s="26">
        <v>150</v>
      </c>
      <c r="G56" s="25"/>
      <c r="H56" s="26">
        <v>150</v>
      </c>
      <c r="I56" s="26"/>
      <c r="J56" s="26"/>
      <c r="K56" s="25">
        <f t="shared" si="10"/>
        <v>0</v>
      </c>
      <c r="L56" s="33"/>
      <c r="M56" s="33"/>
      <c r="N56" s="25">
        <f t="shared" si="11"/>
        <v>0</v>
      </c>
      <c r="O56" s="33"/>
      <c r="P56" s="33"/>
      <c r="Q56" s="25">
        <f t="shared" si="12"/>
        <v>0</v>
      </c>
      <c r="R56" s="33"/>
      <c r="S56" s="33"/>
      <c r="T56" s="43">
        <f t="shared" si="13"/>
        <v>0</v>
      </c>
      <c r="U56" s="33"/>
      <c r="V56" s="33"/>
      <c r="W56" s="44"/>
    </row>
    <row r="57" ht="20.1" customHeight="1" spans="1:23">
      <c r="A57" s="27" t="s">
        <v>63</v>
      </c>
      <c r="B57" s="23">
        <f t="shared" si="8"/>
        <v>100</v>
      </c>
      <c r="C57" s="25">
        <v>100</v>
      </c>
      <c r="D57" s="25">
        <f t="shared" si="14"/>
        <v>0</v>
      </c>
      <c r="E57" s="25">
        <f t="shared" si="9"/>
        <v>100</v>
      </c>
      <c r="F57" s="26">
        <v>100</v>
      </c>
      <c r="G57" s="25"/>
      <c r="H57" s="26">
        <v>100</v>
      </c>
      <c r="I57" s="26"/>
      <c r="J57" s="26"/>
      <c r="K57" s="25">
        <f t="shared" si="10"/>
        <v>0</v>
      </c>
      <c r="L57" s="33"/>
      <c r="M57" s="33"/>
      <c r="N57" s="25">
        <f t="shared" si="11"/>
        <v>0</v>
      </c>
      <c r="O57" s="33"/>
      <c r="P57" s="33"/>
      <c r="Q57" s="25">
        <f t="shared" si="12"/>
        <v>0</v>
      </c>
      <c r="R57" s="33"/>
      <c r="S57" s="33"/>
      <c r="T57" s="43">
        <f t="shared" si="13"/>
        <v>0</v>
      </c>
      <c r="U57" s="33"/>
      <c r="V57" s="33"/>
      <c r="W57" s="44"/>
    </row>
    <row r="58" ht="20.1" customHeight="1" spans="1:23">
      <c r="A58" s="27" t="s">
        <v>64</v>
      </c>
      <c r="B58" s="23">
        <f t="shared" si="8"/>
        <v>273</v>
      </c>
      <c r="C58" s="25">
        <v>241</v>
      </c>
      <c r="D58" s="25">
        <f t="shared" si="14"/>
        <v>32</v>
      </c>
      <c r="E58" s="25">
        <f t="shared" si="9"/>
        <v>150</v>
      </c>
      <c r="F58" s="26">
        <v>150</v>
      </c>
      <c r="G58" s="25"/>
      <c r="H58" s="26">
        <v>150</v>
      </c>
      <c r="I58" s="26"/>
      <c r="J58" s="26"/>
      <c r="K58" s="25">
        <f t="shared" si="10"/>
        <v>0</v>
      </c>
      <c r="L58" s="33"/>
      <c r="M58" s="33"/>
      <c r="N58" s="25">
        <f t="shared" si="11"/>
        <v>123</v>
      </c>
      <c r="O58" s="33">
        <v>91</v>
      </c>
      <c r="P58" s="33">
        <v>32</v>
      </c>
      <c r="Q58" s="25">
        <f t="shared" si="12"/>
        <v>0</v>
      </c>
      <c r="R58" s="33"/>
      <c r="S58" s="33"/>
      <c r="T58" s="43">
        <f t="shared" si="13"/>
        <v>0</v>
      </c>
      <c r="U58" s="33"/>
      <c r="V58" s="33"/>
      <c r="W58" s="44"/>
    </row>
    <row r="59" ht="20.1" customHeight="1" spans="1:23">
      <c r="A59" s="24" t="s">
        <v>65</v>
      </c>
      <c r="B59" s="23">
        <f t="shared" si="8"/>
        <v>24218</v>
      </c>
      <c r="C59" s="25">
        <v>21627</v>
      </c>
      <c r="D59" s="25">
        <f t="shared" si="14"/>
        <v>2591</v>
      </c>
      <c r="E59" s="25">
        <f t="shared" si="9"/>
        <v>23547</v>
      </c>
      <c r="F59" s="25">
        <v>21010</v>
      </c>
      <c r="G59" s="25">
        <v>2537</v>
      </c>
      <c r="H59" s="26">
        <v>2350</v>
      </c>
      <c r="I59" s="26">
        <v>0</v>
      </c>
      <c r="J59" s="26">
        <v>0</v>
      </c>
      <c r="K59" s="25">
        <f t="shared" si="10"/>
        <v>0</v>
      </c>
      <c r="L59" s="25">
        <f>SUM(L60:L67)</f>
        <v>0</v>
      </c>
      <c r="M59" s="25"/>
      <c r="N59" s="25">
        <f t="shared" si="11"/>
        <v>504</v>
      </c>
      <c r="O59" s="25">
        <v>450</v>
      </c>
      <c r="P59" s="25">
        <v>54</v>
      </c>
      <c r="Q59" s="25">
        <f t="shared" si="12"/>
        <v>0</v>
      </c>
      <c r="R59" s="25">
        <f>SUM(R60:R67)</f>
        <v>0</v>
      </c>
      <c r="S59" s="25"/>
      <c r="T59" s="43">
        <f t="shared" si="13"/>
        <v>167</v>
      </c>
      <c r="U59" s="25">
        <v>167</v>
      </c>
      <c r="V59" s="25"/>
      <c r="W59" s="44"/>
    </row>
    <row r="60" ht="20.1" customHeight="1" spans="1:23">
      <c r="A60" s="27" t="s">
        <v>20</v>
      </c>
      <c r="B60" s="23">
        <f t="shared" si="8"/>
        <v>0</v>
      </c>
      <c r="C60" s="25">
        <v>0</v>
      </c>
      <c r="D60" s="25">
        <f t="shared" si="14"/>
        <v>0</v>
      </c>
      <c r="E60" s="25">
        <f t="shared" si="9"/>
        <v>0</v>
      </c>
      <c r="F60" s="25">
        <v>0</v>
      </c>
      <c r="G60" s="25"/>
      <c r="H60" s="25"/>
      <c r="I60" s="26"/>
      <c r="J60" s="26"/>
      <c r="K60" s="25">
        <f t="shared" si="10"/>
        <v>0</v>
      </c>
      <c r="L60" s="33"/>
      <c r="M60" s="33"/>
      <c r="N60" s="25">
        <f t="shared" si="11"/>
        <v>0</v>
      </c>
      <c r="O60" s="33"/>
      <c r="P60" s="33"/>
      <c r="Q60" s="25">
        <f t="shared" si="12"/>
        <v>0</v>
      </c>
      <c r="R60" s="33"/>
      <c r="S60" s="33"/>
      <c r="T60" s="43">
        <f t="shared" si="13"/>
        <v>0</v>
      </c>
      <c r="U60" s="33"/>
      <c r="V60" s="33"/>
      <c r="W60" s="44"/>
    </row>
    <row r="61" ht="20.1" customHeight="1" spans="1:23">
      <c r="A61" s="27" t="s">
        <v>66</v>
      </c>
      <c r="B61" s="23">
        <f t="shared" si="8"/>
        <v>3647</v>
      </c>
      <c r="C61" s="25">
        <v>3239</v>
      </c>
      <c r="D61" s="25">
        <f t="shared" si="14"/>
        <v>408</v>
      </c>
      <c r="E61" s="25">
        <f t="shared" si="9"/>
        <v>3589</v>
      </c>
      <c r="F61" s="26">
        <v>3181</v>
      </c>
      <c r="G61" s="25">
        <v>408</v>
      </c>
      <c r="H61" s="26">
        <v>300</v>
      </c>
      <c r="I61" s="26">
        <v>0</v>
      </c>
      <c r="J61" s="26">
        <v>0</v>
      </c>
      <c r="K61" s="25">
        <f t="shared" si="10"/>
        <v>0</v>
      </c>
      <c r="L61" s="33"/>
      <c r="M61" s="33"/>
      <c r="N61" s="25">
        <f t="shared" si="11"/>
        <v>58</v>
      </c>
      <c r="O61" s="33">
        <v>58</v>
      </c>
      <c r="P61" s="33"/>
      <c r="Q61" s="25">
        <f t="shared" si="12"/>
        <v>0</v>
      </c>
      <c r="R61" s="33"/>
      <c r="S61" s="33"/>
      <c r="T61" s="43">
        <f t="shared" si="13"/>
        <v>0</v>
      </c>
      <c r="U61" s="33"/>
      <c r="V61" s="33"/>
      <c r="W61" s="44"/>
    </row>
    <row r="62" ht="20.1" customHeight="1" spans="1:23">
      <c r="A62" s="27" t="s">
        <v>67</v>
      </c>
      <c r="B62" s="23">
        <f t="shared" si="8"/>
        <v>3250</v>
      </c>
      <c r="C62" s="25">
        <v>2873</v>
      </c>
      <c r="D62" s="25">
        <f t="shared" si="14"/>
        <v>377</v>
      </c>
      <c r="E62" s="25">
        <f t="shared" si="9"/>
        <v>3170</v>
      </c>
      <c r="F62" s="26">
        <v>2793</v>
      </c>
      <c r="G62" s="25">
        <v>377</v>
      </c>
      <c r="H62" s="26">
        <v>250</v>
      </c>
      <c r="I62" s="26">
        <v>0</v>
      </c>
      <c r="J62" s="26">
        <v>0</v>
      </c>
      <c r="K62" s="25">
        <f t="shared" si="10"/>
        <v>0</v>
      </c>
      <c r="L62" s="33"/>
      <c r="M62" s="33"/>
      <c r="N62" s="25">
        <f t="shared" si="11"/>
        <v>80</v>
      </c>
      <c r="O62" s="33">
        <v>80</v>
      </c>
      <c r="P62" s="33"/>
      <c r="Q62" s="25">
        <f t="shared" si="12"/>
        <v>0</v>
      </c>
      <c r="R62" s="33"/>
      <c r="S62" s="33"/>
      <c r="T62" s="43">
        <f t="shared" si="13"/>
        <v>0</v>
      </c>
      <c r="U62" s="33"/>
      <c r="V62" s="33"/>
      <c r="W62" s="44"/>
    </row>
    <row r="63" ht="20.1" customHeight="1" spans="1:23">
      <c r="A63" s="27" t="s">
        <v>68</v>
      </c>
      <c r="B63" s="23">
        <f t="shared" si="8"/>
        <v>3706</v>
      </c>
      <c r="C63" s="25">
        <v>3280</v>
      </c>
      <c r="D63" s="25">
        <f t="shared" si="14"/>
        <v>426</v>
      </c>
      <c r="E63" s="25">
        <f t="shared" si="9"/>
        <v>3422</v>
      </c>
      <c r="F63" s="26">
        <v>3022</v>
      </c>
      <c r="G63" s="25">
        <v>400</v>
      </c>
      <c r="H63" s="26">
        <v>200</v>
      </c>
      <c r="I63" s="26">
        <v>0</v>
      </c>
      <c r="J63" s="26">
        <v>0</v>
      </c>
      <c r="K63" s="25">
        <f t="shared" si="10"/>
        <v>0</v>
      </c>
      <c r="L63" s="33"/>
      <c r="M63" s="33"/>
      <c r="N63" s="25">
        <f t="shared" si="11"/>
        <v>117</v>
      </c>
      <c r="O63" s="33">
        <v>91</v>
      </c>
      <c r="P63" s="33">
        <v>26</v>
      </c>
      <c r="Q63" s="25">
        <f t="shared" si="12"/>
        <v>0</v>
      </c>
      <c r="R63" s="33"/>
      <c r="S63" s="33"/>
      <c r="T63" s="43">
        <f t="shared" si="13"/>
        <v>167</v>
      </c>
      <c r="U63" s="33">
        <v>167</v>
      </c>
      <c r="V63" s="33"/>
      <c r="W63" s="44"/>
    </row>
    <row r="64" ht="20.1" customHeight="1" spans="1:23">
      <c r="A64" s="27" t="s">
        <v>69</v>
      </c>
      <c r="B64" s="23">
        <f t="shared" si="8"/>
        <v>8516</v>
      </c>
      <c r="C64" s="25">
        <v>7663</v>
      </c>
      <c r="D64" s="25">
        <f t="shared" si="14"/>
        <v>853</v>
      </c>
      <c r="E64" s="25">
        <f t="shared" si="9"/>
        <v>8337</v>
      </c>
      <c r="F64" s="26">
        <v>7512</v>
      </c>
      <c r="G64" s="25">
        <v>825</v>
      </c>
      <c r="H64" s="26">
        <v>550</v>
      </c>
      <c r="I64" s="26">
        <v>0</v>
      </c>
      <c r="J64" s="26">
        <v>0</v>
      </c>
      <c r="K64" s="25">
        <f t="shared" si="10"/>
        <v>0</v>
      </c>
      <c r="L64" s="33"/>
      <c r="M64" s="33"/>
      <c r="N64" s="25">
        <f t="shared" si="11"/>
        <v>179</v>
      </c>
      <c r="O64" s="33">
        <v>151</v>
      </c>
      <c r="P64" s="33">
        <v>28</v>
      </c>
      <c r="Q64" s="25">
        <f t="shared" si="12"/>
        <v>0</v>
      </c>
      <c r="R64" s="33"/>
      <c r="S64" s="33"/>
      <c r="T64" s="43">
        <f t="shared" si="13"/>
        <v>0</v>
      </c>
      <c r="U64" s="33"/>
      <c r="V64" s="33"/>
      <c r="W64" s="45"/>
    </row>
    <row r="65" ht="20.1" customHeight="1" spans="1:23">
      <c r="A65" s="27" t="s">
        <v>70</v>
      </c>
      <c r="B65" s="23">
        <f t="shared" si="8"/>
        <v>4599</v>
      </c>
      <c r="C65" s="25">
        <v>4072</v>
      </c>
      <c r="D65" s="25">
        <f t="shared" si="14"/>
        <v>527</v>
      </c>
      <c r="E65" s="25">
        <f t="shared" si="9"/>
        <v>4529</v>
      </c>
      <c r="F65" s="26">
        <v>4002</v>
      </c>
      <c r="G65" s="25">
        <v>527</v>
      </c>
      <c r="H65" s="26">
        <v>550</v>
      </c>
      <c r="I65" s="26">
        <v>0</v>
      </c>
      <c r="J65" s="26">
        <v>0</v>
      </c>
      <c r="K65" s="25">
        <f t="shared" si="10"/>
        <v>0</v>
      </c>
      <c r="L65" s="33"/>
      <c r="M65" s="33"/>
      <c r="N65" s="25">
        <f t="shared" si="11"/>
        <v>70</v>
      </c>
      <c r="O65" s="33">
        <v>70</v>
      </c>
      <c r="P65" s="33"/>
      <c r="Q65" s="25">
        <f t="shared" si="12"/>
        <v>0</v>
      </c>
      <c r="R65" s="33"/>
      <c r="S65" s="33"/>
      <c r="T65" s="43">
        <f t="shared" si="13"/>
        <v>0</v>
      </c>
      <c r="U65" s="33"/>
      <c r="V65" s="33"/>
      <c r="W65" s="44"/>
    </row>
    <row r="66" ht="20.1" customHeight="1" spans="1:23">
      <c r="A66" s="27" t="s">
        <v>71</v>
      </c>
      <c r="B66" s="23">
        <f t="shared" si="8"/>
        <v>350</v>
      </c>
      <c r="C66" s="25">
        <v>350</v>
      </c>
      <c r="D66" s="25">
        <f t="shared" si="14"/>
        <v>0</v>
      </c>
      <c r="E66" s="25">
        <f t="shared" si="9"/>
        <v>350</v>
      </c>
      <c r="F66" s="26">
        <v>350</v>
      </c>
      <c r="G66" s="25"/>
      <c r="H66" s="26">
        <v>350</v>
      </c>
      <c r="I66" s="26"/>
      <c r="J66" s="26"/>
      <c r="K66" s="25">
        <f t="shared" si="10"/>
        <v>0</v>
      </c>
      <c r="L66" s="33"/>
      <c r="M66" s="33"/>
      <c r="N66" s="25">
        <f t="shared" si="11"/>
        <v>0</v>
      </c>
      <c r="O66" s="33"/>
      <c r="P66" s="33"/>
      <c r="Q66" s="25">
        <f t="shared" si="12"/>
        <v>0</v>
      </c>
      <c r="R66" s="33"/>
      <c r="S66" s="33"/>
      <c r="T66" s="43">
        <f t="shared" si="13"/>
        <v>0</v>
      </c>
      <c r="U66" s="33"/>
      <c r="V66" s="33"/>
      <c r="W66" s="44"/>
    </row>
    <row r="67" ht="20.1" customHeight="1" spans="1:23">
      <c r="A67" s="27" t="s">
        <v>72</v>
      </c>
      <c r="B67" s="23">
        <f t="shared" si="8"/>
        <v>150</v>
      </c>
      <c r="C67" s="25">
        <v>150</v>
      </c>
      <c r="D67" s="25">
        <f t="shared" si="14"/>
        <v>0</v>
      </c>
      <c r="E67" s="25">
        <f t="shared" si="9"/>
        <v>150</v>
      </c>
      <c r="F67" s="26">
        <v>150</v>
      </c>
      <c r="G67" s="25"/>
      <c r="H67" s="26">
        <v>150</v>
      </c>
      <c r="I67" s="26"/>
      <c r="J67" s="26"/>
      <c r="K67" s="25">
        <f t="shared" si="10"/>
        <v>0</v>
      </c>
      <c r="L67" s="33"/>
      <c r="M67" s="33"/>
      <c r="N67" s="25">
        <f t="shared" si="11"/>
        <v>0</v>
      </c>
      <c r="O67" s="33"/>
      <c r="P67" s="33"/>
      <c r="Q67" s="25">
        <f t="shared" si="12"/>
        <v>0</v>
      </c>
      <c r="R67" s="33"/>
      <c r="S67" s="33"/>
      <c r="T67" s="43">
        <f t="shared" si="13"/>
        <v>0</v>
      </c>
      <c r="U67" s="33"/>
      <c r="V67" s="33"/>
      <c r="W67" s="44"/>
    </row>
    <row r="68" ht="20.1" customHeight="1" spans="1:23">
      <c r="A68" s="24" t="s">
        <v>73</v>
      </c>
      <c r="B68" s="23">
        <f t="shared" si="8"/>
        <v>77708</v>
      </c>
      <c r="C68" s="25">
        <v>66474</v>
      </c>
      <c r="D68" s="25">
        <f t="shared" si="14"/>
        <v>11234</v>
      </c>
      <c r="E68" s="25">
        <f t="shared" si="9"/>
        <v>76749</v>
      </c>
      <c r="F68" s="25">
        <v>65515</v>
      </c>
      <c r="G68" s="25">
        <v>11234</v>
      </c>
      <c r="H68" s="26">
        <v>5350</v>
      </c>
      <c r="I68" s="26">
        <v>3106</v>
      </c>
      <c r="J68" s="26">
        <v>0</v>
      </c>
      <c r="K68" s="25">
        <f t="shared" si="10"/>
        <v>671</v>
      </c>
      <c r="L68" s="25">
        <f>SUM(L69:L76)</f>
        <v>671</v>
      </c>
      <c r="M68" s="25"/>
      <c r="N68" s="25">
        <f t="shared" si="11"/>
        <v>139</v>
      </c>
      <c r="O68" s="25">
        <v>139</v>
      </c>
      <c r="P68" s="25"/>
      <c r="Q68" s="25">
        <f t="shared" si="12"/>
        <v>0</v>
      </c>
      <c r="R68" s="25">
        <f>SUM(R69:R76)</f>
        <v>0</v>
      </c>
      <c r="S68" s="25"/>
      <c r="T68" s="43">
        <f t="shared" si="13"/>
        <v>149</v>
      </c>
      <c r="U68" s="25">
        <v>149</v>
      </c>
      <c r="V68" s="25"/>
      <c r="W68" s="44"/>
    </row>
    <row r="69" ht="20.1" customHeight="1" spans="1:23">
      <c r="A69" s="27" t="s">
        <v>20</v>
      </c>
      <c r="B69" s="23">
        <f t="shared" si="8"/>
        <v>0</v>
      </c>
      <c r="C69" s="25">
        <v>0</v>
      </c>
      <c r="D69" s="25">
        <f t="shared" si="14"/>
        <v>0</v>
      </c>
      <c r="E69" s="25">
        <f t="shared" si="9"/>
        <v>0</v>
      </c>
      <c r="F69" s="25">
        <v>0</v>
      </c>
      <c r="G69" s="25"/>
      <c r="H69" s="25"/>
      <c r="I69" s="26"/>
      <c r="J69" s="26"/>
      <c r="K69" s="25">
        <f t="shared" si="10"/>
        <v>0</v>
      </c>
      <c r="L69" s="33"/>
      <c r="M69" s="33"/>
      <c r="N69" s="25">
        <f t="shared" si="11"/>
        <v>0</v>
      </c>
      <c r="O69" s="33"/>
      <c r="P69" s="33"/>
      <c r="Q69" s="25">
        <f t="shared" si="12"/>
        <v>0</v>
      </c>
      <c r="R69" s="33"/>
      <c r="S69" s="33"/>
      <c r="T69" s="43">
        <f t="shared" si="13"/>
        <v>0</v>
      </c>
      <c r="U69" s="33"/>
      <c r="V69" s="33"/>
      <c r="W69" s="44"/>
    </row>
    <row r="70" ht="20.1" customHeight="1" spans="1:23">
      <c r="A70" s="27" t="s">
        <v>74</v>
      </c>
      <c r="B70" s="23">
        <f t="shared" si="8"/>
        <v>18132</v>
      </c>
      <c r="C70" s="25">
        <v>16648</v>
      </c>
      <c r="D70" s="25">
        <f t="shared" si="14"/>
        <v>1484</v>
      </c>
      <c r="E70" s="25">
        <f t="shared" si="9"/>
        <v>18132</v>
      </c>
      <c r="F70" s="26">
        <v>16648</v>
      </c>
      <c r="G70" s="25">
        <v>1484</v>
      </c>
      <c r="H70" s="26">
        <v>1150</v>
      </c>
      <c r="I70" s="26">
        <v>0</v>
      </c>
      <c r="J70" s="26">
        <v>0</v>
      </c>
      <c r="K70" s="25">
        <f t="shared" si="10"/>
        <v>0</v>
      </c>
      <c r="L70" s="33"/>
      <c r="M70" s="33"/>
      <c r="N70" s="25">
        <f t="shared" si="11"/>
        <v>0</v>
      </c>
      <c r="O70" s="33">
        <v>0</v>
      </c>
      <c r="P70" s="33"/>
      <c r="Q70" s="25">
        <f t="shared" si="12"/>
        <v>0</v>
      </c>
      <c r="R70" s="33"/>
      <c r="S70" s="33"/>
      <c r="T70" s="43">
        <f t="shared" si="13"/>
        <v>0</v>
      </c>
      <c r="U70" s="33"/>
      <c r="V70" s="33"/>
      <c r="W70" s="45"/>
    </row>
    <row r="71" ht="20.1" customHeight="1" spans="1:23">
      <c r="A71" s="27" t="s">
        <v>75</v>
      </c>
      <c r="B71" s="23">
        <f t="shared" si="8"/>
        <v>11917</v>
      </c>
      <c r="C71" s="25">
        <v>10635</v>
      </c>
      <c r="D71" s="25">
        <f t="shared" si="14"/>
        <v>1282</v>
      </c>
      <c r="E71" s="25">
        <f t="shared" si="9"/>
        <v>11559</v>
      </c>
      <c r="F71" s="26">
        <v>10277</v>
      </c>
      <c r="G71" s="25">
        <v>1282</v>
      </c>
      <c r="H71" s="26">
        <v>1300</v>
      </c>
      <c r="I71" s="26">
        <v>16</v>
      </c>
      <c r="J71" s="26">
        <v>0</v>
      </c>
      <c r="K71" s="25">
        <f t="shared" si="10"/>
        <v>358</v>
      </c>
      <c r="L71" s="33">
        <v>358</v>
      </c>
      <c r="M71" s="33"/>
      <c r="N71" s="25">
        <f t="shared" si="11"/>
        <v>0</v>
      </c>
      <c r="O71" s="33">
        <v>0</v>
      </c>
      <c r="P71" s="33"/>
      <c r="Q71" s="25">
        <f t="shared" si="12"/>
        <v>0</v>
      </c>
      <c r="R71" s="33"/>
      <c r="S71" s="33"/>
      <c r="T71" s="43">
        <f t="shared" si="13"/>
        <v>0</v>
      </c>
      <c r="U71" s="33"/>
      <c r="V71" s="33"/>
      <c r="W71" s="45"/>
    </row>
    <row r="72" ht="20.1" customHeight="1" spans="1:23">
      <c r="A72" s="27" t="s">
        <v>76</v>
      </c>
      <c r="B72" s="23">
        <f t="shared" ref="B72:B103" si="15">C72+D72</f>
        <v>17321</v>
      </c>
      <c r="C72" s="25">
        <v>13295</v>
      </c>
      <c r="D72" s="25">
        <f t="shared" si="14"/>
        <v>4026</v>
      </c>
      <c r="E72" s="25">
        <f t="shared" ref="E72:E103" si="16">F72+G72</f>
        <v>17172</v>
      </c>
      <c r="F72" s="26">
        <v>13146</v>
      </c>
      <c r="G72" s="25">
        <v>4026</v>
      </c>
      <c r="H72" s="26">
        <v>650</v>
      </c>
      <c r="I72" s="26">
        <v>2340</v>
      </c>
      <c r="J72" s="26">
        <v>0</v>
      </c>
      <c r="K72" s="25">
        <f t="shared" ref="K72:K103" si="17">L72+M72</f>
        <v>0</v>
      </c>
      <c r="L72" s="33"/>
      <c r="M72" s="33"/>
      <c r="N72" s="25">
        <f t="shared" ref="N72:N103" si="18">O72+P72</f>
        <v>0</v>
      </c>
      <c r="O72" s="33">
        <v>0</v>
      </c>
      <c r="P72" s="33"/>
      <c r="Q72" s="25">
        <f t="shared" ref="Q72:Q103" si="19">R72+S72</f>
        <v>0</v>
      </c>
      <c r="R72" s="33"/>
      <c r="S72" s="33"/>
      <c r="T72" s="43">
        <f t="shared" ref="T72:T103" si="20">U72+V72</f>
        <v>149</v>
      </c>
      <c r="U72" s="33">
        <v>149</v>
      </c>
      <c r="V72" s="33"/>
      <c r="W72" s="45"/>
    </row>
    <row r="73" ht="20.1" customHeight="1" spans="1:23">
      <c r="A73" s="27" t="s">
        <v>77</v>
      </c>
      <c r="B73" s="23">
        <f t="shared" si="15"/>
        <v>4812</v>
      </c>
      <c r="C73" s="25">
        <v>3581</v>
      </c>
      <c r="D73" s="25">
        <f t="shared" ref="D73:D104" si="21">G73+M73+P73+S73+V73</f>
        <v>1231</v>
      </c>
      <c r="E73" s="25">
        <f t="shared" si="16"/>
        <v>4812</v>
      </c>
      <c r="F73" s="26">
        <v>3581</v>
      </c>
      <c r="G73" s="25">
        <v>1231</v>
      </c>
      <c r="H73" s="26">
        <v>300</v>
      </c>
      <c r="I73" s="26">
        <v>708</v>
      </c>
      <c r="J73" s="26">
        <v>0</v>
      </c>
      <c r="K73" s="25">
        <f t="shared" si="17"/>
        <v>0</v>
      </c>
      <c r="L73" s="33"/>
      <c r="M73" s="33"/>
      <c r="N73" s="25">
        <f t="shared" si="18"/>
        <v>0</v>
      </c>
      <c r="O73" s="33">
        <v>0</v>
      </c>
      <c r="P73" s="33"/>
      <c r="Q73" s="25">
        <f t="shared" si="19"/>
        <v>0</v>
      </c>
      <c r="R73" s="33"/>
      <c r="S73" s="33"/>
      <c r="T73" s="43">
        <f t="shared" si="20"/>
        <v>0</v>
      </c>
      <c r="U73" s="33"/>
      <c r="V73" s="33"/>
      <c r="W73" s="44"/>
    </row>
    <row r="74" ht="20.1" customHeight="1" spans="1:23">
      <c r="A74" s="27" t="s">
        <v>78</v>
      </c>
      <c r="B74" s="23">
        <f t="shared" si="15"/>
        <v>7301</v>
      </c>
      <c r="C74" s="25">
        <v>6348</v>
      </c>
      <c r="D74" s="25">
        <f t="shared" si="21"/>
        <v>953</v>
      </c>
      <c r="E74" s="25">
        <f t="shared" si="16"/>
        <v>7301</v>
      </c>
      <c r="F74" s="26">
        <v>6348</v>
      </c>
      <c r="G74" s="25">
        <v>953</v>
      </c>
      <c r="H74" s="26">
        <v>850</v>
      </c>
      <c r="I74" s="26">
        <v>42</v>
      </c>
      <c r="J74" s="26">
        <v>0</v>
      </c>
      <c r="K74" s="25">
        <f t="shared" si="17"/>
        <v>0</v>
      </c>
      <c r="L74" s="33"/>
      <c r="M74" s="33"/>
      <c r="N74" s="25">
        <f t="shared" si="18"/>
        <v>0</v>
      </c>
      <c r="O74" s="33">
        <v>0</v>
      </c>
      <c r="P74" s="33"/>
      <c r="Q74" s="25">
        <f t="shared" si="19"/>
        <v>0</v>
      </c>
      <c r="R74" s="33"/>
      <c r="S74" s="33"/>
      <c r="T74" s="43">
        <f t="shared" si="20"/>
        <v>0</v>
      </c>
      <c r="U74" s="33"/>
      <c r="V74" s="33"/>
      <c r="W74" s="45"/>
    </row>
    <row r="75" ht="20.1" customHeight="1" spans="1:23">
      <c r="A75" s="27" t="s">
        <v>79</v>
      </c>
      <c r="B75" s="23">
        <f t="shared" si="15"/>
        <v>12928</v>
      </c>
      <c r="C75" s="25">
        <v>11436</v>
      </c>
      <c r="D75" s="25">
        <f t="shared" si="21"/>
        <v>1492</v>
      </c>
      <c r="E75" s="25">
        <f t="shared" si="16"/>
        <v>12866</v>
      </c>
      <c r="F75" s="26">
        <v>11374</v>
      </c>
      <c r="G75" s="25">
        <v>1492</v>
      </c>
      <c r="H75" s="26">
        <v>850</v>
      </c>
      <c r="I75" s="26">
        <v>0</v>
      </c>
      <c r="J75" s="26">
        <v>0</v>
      </c>
      <c r="K75" s="25">
        <f t="shared" si="17"/>
        <v>0</v>
      </c>
      <c r="L75" s="33"/>
      <c r="M75" s="33"/>
      <c r="N75" s="25">
        <f t="shared" si="18"/>
        <v>62</v>
      </c>
      <c r="O75" s="33">
        <v>62</v>
      </c>
      <c r="P75" s="33"/>
      <c r="Q75" s="25">
        <f t="shared" si="19"/>
        <v>0</v>
      </c>
      <c r="R75" s="33"/>
      <c r="S75" s="33"/>
      <c r="T75" s="43">
        <f t="shared" si="20"/>
        <v>0</v>
      </c>
      <c r="U75" s="33"/>
      <c r="V75" s="33"/>
      <c r="W75" s="45"/>
    </row>
    <row r="76" ht="20.1" customHeight="1" spans="1:23">
      <c r="A76" s="27" t="s">
        <v>80</v>
      </c>
      <c r="B76" s="23">
        <f t="shared" si="15"/>
        <v>5297</v>
      </c>
      <c r="C76" s="25">
        <v>4531</v>
      </c>
      <c r="D76" s="25">
        <f t="shared" si="21"/>
        <v>766</v>
      </c>
      <c r="E76" s="25">
        <f t="shared" si="16"/>
        <v>4907</v>
      </c>
      <c r="F76" s="26">
        <v>4141</v>
      </c>
      <c r="G76" s="25">
        <v>766</v>
      </c>
      <c r="H76" s="26">
        <v>250</v>
      </c>
      <c r="I76" s="26">
        <v>0</v>
      </c>
      <c r="J76" s="26">
        <v>0</v>
      </c>
      <c r="K76" s="25">
        <f t="shared" si="17"/>
        <v>313</v>
      </c>
      <c r="L76" s="33">
        <v>313</v>
      </c>
      <c r="M76" s="33"/>
      <c r="N76" s="25">
        <f t="shared" si="18"/>
        <v>77</v>
      </c>
      <c r="O76" s="33">
        <v>77</v>
      </c>
      <c r="P76" s="33"/>
      <c r="Q76" s="25">
        <f t="shared" si="19"/>
        <v>0</v>
      </c>
      <c r="R76" s="33"/>
      <c r="S76" s="33"/>
      <c r="T76" s="43">
        <f t="shared" si="20"/>
        <v>0</v>
      </c>
      <c r="U76" s="33"/>
      <c r="V76" s="33"/>
      <c r="W76" s="45"/>
    </row>
    <row r="77" ht="20.1" customHeight="1" spans="1:23">
      <c r="A77" s="24" t="s">
        <v>81</v>
      </c>
      <c r="B77" s="23">
        <f t="shared" si="15"/>
        <v>5530</v>
      </c>
      <c r="C77" s="25">
        <v>4881</v>
      </c>
      <c r="D77" s="25">
        <f t="shared" si="21"/>
        <v>649</v>
      </c>
      <c r="E77" s="25">
        <f t="shared" si="16"/>
        <v>5373</v>
      </c>
      <c r="F77" s="25">
        <v>4724</v>
      </c>
      <c r="G77" s="25">
        <v>649</v>
      </c>
      <c r="H77" s="26">
        <v>1300</v>
      </c>
      <c r="I77" s="26">
        <v>0</v>
      </c>
      <c r="J77" s="26">
        <v>0</v>
      </c>
      <c r="K77" s="25">
        <f t="shared" si="17"/>
        <v>0</v>
      </c>
      <c r="L77" s="25">
        <f>SUM(L78:L83)</f>
        <v>0</v>
      </c>
      <c r="M77" s="25"/>
      <c r="N77" s="25">
        <f t="shared" si="18"/>
        <v>157</v>
      </c>
      <c r="O77" s="25">
        <v>157</v>
      </c>
      <c r="P77" s="25"/>
      <c r="Q77" s="25">
        <f t="shared" si="19"/>
        <v>0</v>
      </c>
      <c r="R77" s="25">
        <f>SUM(R78:R83)</f>
        <v>0</v>
      </c>
      <c r="S77" s="25"/>
      <c r="T77" s="43">
        <f t="shared" si="20"/>
        <v>0</v>
      </c>
      <c r="U77" s="25">
        <v>0</v>
      </c>
      <c r="V77" s="25"/>
      <c r="W77" s="44"/>
    </row>
    <row r="78" ht="39" spans="1:23">
      <c r="A78" s="27" t="s">
        <v>20</v>
      </c>
      <c r="B78" s="23">
        <f t="shared" si="15"/>
        <v>90</v>
      </c>
      <c r="C78" s="25">
        <v>90</v>
      </c>
      <c r="D78" s="25">
        <f t="shared" si="21"/>
        <v>0</v>
      </c>
      <c r="E78" s="25">
        <f t="shared" si="16"/>
        <v>0</v>
      </c>
      <c r="F78" s="26">
        <v>0</v>
      </c>
      <c r="G78" s="25"/>
      <c r="H78" s="26"/>
      <c r="I78" s="26"/>
      <c r="J78" s="26"/>
      <c r="K78" s="25">
        <f t="shared" si="17"/>
        <v>0</v>
      </c>
      <c r="L78" s="33"/>
      <c r="M78" s="33"/>
      <c r="N78" s="25">
        <f t="shared" si="18"/>
        <v>90</v>
      </c>
      <c r="O78" s="33">
        <v>90</v>
      </c>
      <c r="P78" s="33"/>
      <c r="Q78" s="25">
        <f t="shared" si="19"/>
        <v>0</v>
      </c>
      <c r="R78" s="33"/>
      <c r="S78" s="33"/>
      <c r="T78" s="43">
        <f t="shared" si="20"/>
        <v>0</v>
      </c>
      <c r="U78" s="33"/>
      <c r="V78" s="33"/>
      <c r="W78" s="48" t="s">
        <v>82</v>
      </c>
    </row>
    <row r="79" ht="20.1" customHeight="1" spans="1:23">
      <c r="A79" s="27" t="s">
        <v>83</v>
      </c>
      <c r="B79" s="23">
        <f t="shared" si="15"/>
        <v>2347</v>
      </c>
      <c r="C79" s="25">
        <v>2020</v>
      </c>
      <c r="D79" s="25">
        <f t="shared" si="21"/>
        <v>327</v>
      </c>
      <c r="E79" s="25">
        <f t="shared" si="16"/>
        <v>2347</v>
      </c>
      <c r="F79" s="26">
        <v>2020</v>
      </c>
      <c r="G79" s="25">
        <v>327</v>
      </c>
      <c r="H79" s="26">
        <v>300</v>
      </c>
      <c r="I79" s="26">
        <v>0</v>
      </c>
      <c r="J79" s="26">
        <v>0</v>
      </c>
      <c r="K79" s="25">
        <f t="shared" si="17"/>
        <v>0</v>
      </c>
      <c r="L79" s="33"/>
      <c r="M79" s="33"/>
      <c r="N79" s="25">
        <f t="shared" si="18"/>
        <v>0</v>
      </c>
      <c r="O79" s="33">
        <v>0</v>
      </c>
      <c r="P79" s="33"/>
      <c r="Q79" s="25">
        <f t="shared" si="19"/>
        <v>0</v>
      </c>
      <c r="R79" s="33"/>
      <c r="S79" s="33"/>
      <c r="T79" s="43">
        <f t="shared" si="20"/>
        <v>0</v>
      </c>
      <c r="U79" s="33"/>
      <c r="V79" s="33"/>
      <c r="W79" s="44"/>
    </row>
    <row r="80" ht="20.1" customHeight="1" spans="1:23">
      <c r="A80" s="27" t="s">
        <v>84</v>
      </c>
      <c r="B80" s="23">
        <f t="shared" si="15"/>
        <v>2443</v>
      </c>
      <c r="C80" s="25">
        <v>2121</v>
      </c>
      <c r="D80" s="25">
        <f t="shared" si="21"/>
        <v>322</v>
      </c>
      <c r="E80" s="25">
        <f t="shared" si="16"/>
        <v>2376</v>
      </c>
      <c r="F80" s="26">
        <v>2054</v>
      </c>
      <c r="G80" s="25">
        <v>322</v>
      </c>
      <c r="H80" s="26">
        <v>350</v>
      </c>
      <c r="I80" s="26">
        <v>0</v>
      </c>
      <c r="J80" s="26">
        <v>0</v>
      </c>
      <c r="K80" s="25">
        <f t="shared" si="17"/>
        <v>0</v>
      </c>
      <c r="L80" s="33"/>
      <c r="M80" s="33"/>
      <c r="N80" s="25">
        <f t="shared" si="18"/>
        <v>67</v>
      </c>
      <c r="O80" s="33">
        <v>67</v>
      </c>
      <c r="P80" s="33"/>
      <c r="Q80" s="25">
        <f t="shared" si="19"/>
        <v>0</v>
      </c>
      <c r="R80" s="33"/>
      <c r="S80" s="33"/>
      <c r="T80" s="43">
        <f t="shared" si="20"/>
        <v>0</v>
      </c>
      <c r="U80" s="33"/>
      <c r="V80" s="33"/>
      <c r="W80" s="44"/>
    </row>
    <row r="81" ht="20.1" customHeight="1" spans="1:23">
      <c r="A81" s="27" t="s">
        <v>85</v>
      </c>
      <c r="B81" s="23">
        <f t="shared" si="15"/>
        <v>450</v>
      </c>
      <c r="C81" s="25">
        <v>450</v>
      </c>
      <c r="D81" s="25">
        <f t="shared" si="21"/>
        <v>0</v>
      </c>
      <c r="E81" s="25">
        <f t="shared" si="16"/>
        <v>450</v>
      </c>
      <c r="F81" s="26">
        <v>450</v>
      </c>
      <c r="G81" s="25"/>
      <c r="H81" s="26">
        <v>450</v>
      </c>
      <c r="I81" s="26"/>
      <c r="J81" s="26"/>
      <c r="K81" s="25">
        <f t="shared" si="17"/>
        <v>0</v>
      </c>
      <c r="L81" s="33"/>
      <c r="M81" s="33"/>
      <c r="N81" s="25">
        <f t="shared" si="18"/>
        <v>0</v>
      </c>
      <c r="O81" s="33">
        <v>0</v>
      </c>
      <c r="P81" s="33"/>
      <c r="Q81" s="25">
        <f t="shared" si="19"/>
        <v>0</v>
      </c>
      <c r="R81" s="33"/>
      <c r="S81" s="33"/>
      <c r="T81" s="43">
        <f t="shared" si="20"/>
        <v>0</v>
      </c>
      <c r="U81" s="33"/>
      <c r="V81" s="33"/>
      <c r="W81" s="44"/>
    </row>
    <row r="82" ht="20.1" customHeight="1" spans="1:23">
      <c r="A82" s="27" t="s">
        <v>86</v>
      </c>
      <c r="B82" s="23">
        <f t="shared" si="15"/>
        <v>100</v>
      </c>
      <c r="C82" s="25">
        <v>100</v>
      </c>
      <c r="D82" s="25">
        <f t="shared" si="21"/>
        <v>0</v>
      </c>
      <c r="E82" s="25">
        <f t="shared" si="16"/>
        <v>100</v>
      </c>
      <c r="F82" s="26">
        <v>100</v>
      </c>
      <c r="G82" s="25"/>
      <c r="H82" s="26">
        <v>100</v>
      </c>
      <c r="I82" s="26"/>
      <c r="J82" s="26"/>
      <c r="K82" s="25">
        <f t="shared" si="17"/>
        <v>0</v>
      </c>
      <c r="L82" s="33"/>
      <c r="M82" s="33"/>
      <c r="N82" s="25">
        <f t="shared" si="18"/>
        <v>0</v>
      </c>
      <c r="O82" s="33"/>
      <c r="P82" s="33"/>
      <c r="Q82" s="25">
        <f t="shared" si="19"/>
        <v>0</v>
      </c>
      <c r="R82" s="33"/>
      <c r="S82" s="33"/>
      <c r="T82" s="43">
        <f t="shared" si="20"/>
        <v>0</v>
      </c>
      <c r="U82" s="33"/>
      <c r="V82" s="33"/>
      <c r="W82" s="44"/>
    </row>
    <row r="83" ht="20.1" customHeight="1" spans="1:23">
      <c r="A83" s="27" t="s">
        <v>87</v>
      </c>
      <c r="B83" s="23">
        <f t="shared" si="15"/>
        <v>100</v>
      </c>
      <c r="C83" s="25">
        <v>100</v>
      </c>
      <c r="D83" s="25">
        <f t="shared" si="21"/>
        <v>0</v>
      </c>
      <c r="E83" s="25">
        <f t="shared" si="16"/>
        <v>100</v>
      </c>
      <c r="F83" s="26">
        <v>100</v>
      </c>
      <c r="G83" s="25"/>
      <c r="H83" s="26">
        <v>100</v>
      </c>
      <c r="I83" s="26"/>
      <c r="J83" s="26"/>
      <c r="K83" s="25">
        <f t="shared" si="17"/>
        <v>0</v>
      </c>
      <c r="L83" s="33"/>
      <c r="M83" s="33"/>
      <c r="N83" s="25">
        <f t="shared" si="18"/>
        <v>0</v>
      </c>
      <c r="O83" s="33"/>
      <c r="P83" s="33"/>
      <c r="Q83" s="25">
        <f t="shared" si="19"/>
        <v>0</v>
      </c>
      <c r="R83" s="33"/>
      <c r="S83" s="33"/>
      <c r="T83" s="43">
        <f t="shared" si="20"/>
        <v>0</v>
      </c>
      <c r="U83" s="33"/>
      <c r="V83" s="33"/>
      <c r="W83" s="44"/>
    </row>
    <row r="84" ht="20.1" customHeight="1" spans="1:23">
      <c r="A84" s="24" t="s">
        <v>88</v>
      </c>
      <c r="B84" s="23">
        <f t="shared" si="15"/>
        <v>8857</v>
      </c>
      <c r="C84" s="25">
        <v>7914</v>
      </c>
      <c r="D84" s="25">
        <f t="shared" si="21"/>
        <v>943</v>
      </c>
      <c r="E84" s="25">
        <f t="shared" si="16"/>
        <v>8857</v>
      </c>
      <c r="F84" s="25">
        <v>7914</v>
      </c>
      <c r="G84" s="25">
        <v>943</v>
      </c>
      <c r="H84" s="26">
        <v>2250</v>
      </c>
      <c r="I84" s="26">
        <v>0</v>
      </c>
      <c r="J84" s="26">
        <v>0</v>
      </c>
      <c r="K84" s="25">
        <f t="shared" si="17"/>
        <v>0</v>
      </c>
      <c r="L84" s="25">
        <f>SUM(L85:L91)</f>
        <v>0</v>
      </c>
      <c r="M84" s="25"/>
      <c r="N84" s="25">
        <f t="shared" si="18"/>
        <v>0</v>
      </c>
      <c r="O84" s="25">
        <v>0</v>
      </c>
      <c r="P84" s="25"/>
      <c r="Q84" s="25">
        <f t="shared" si="19"/>
        <v>0</v>
      </c>
      <c r="R84" s="25">
        <f>SUM(R85:R91)</f>
        <v>0</v>
      </c>
      <c r="S84" s="25"/>
      <c r="T84" s="43">
        <f t="shared" si="20"/>
        <v>0</v>
      </c>
      <c r="U84" s="25">
        <v>0</v>
      </c>
      <c r="V84" s="25"/>
      <c r="W84" s="44"/>
    </row>
    <row r="85" ht="20.1" customHeight="1" spans="1:23">
      <c r="A85" s="27" t="s">
        <v>20</v>
      </c>
      <c r="B85" s="23">
        <f t="shared" si="15"/>
        <v>0</v>
      </c>
      <c r="C85" s="25">
        <v>0</v>
      </c>
      <c r="D85" s="25">
        <f t="shared" si="21"/>
        <v>0</v>
      </c>
      <c r="E85" s="25">
        <f t="shared" si="16"/>
        <v>0</v>
      </c>
      <c r="F85" s="26">
        <v>0</v>
      </c>
      <c r="G85" s="25"/>
      <c r="H85" s="26"/>
      <c r="I85" s="26"/>
      <c r="J85" s="26"/>
      <c r="K85" s="25">
        <f t="shared" si="17"/>
        <v>0</v>
      </c>
      <c r="L85" s="33"/>
      <c r="M85" s="33"/>
      <c r="N85" s="25">
        <f t="shared" si="18"/>
        <v>0</v>
      </c>
      <c r="O85" s="33"/>
      <c r="P85" s="33"/>
      <c r="Q85" s="25">
        <f t="shared" si="19"/>
        <v>0</v>
      </c>
      <c r="R85" s="33"/>
      <c r="S85" s="33"/>
      <c r="T85" s="43">
        <f t="shared" si="20"/>
        <v>0</v>
      </c>
      <c r="U85" s="33"/>
      <c r="V85" s="33"/>
      <c r="W85" s="44"/>
    </row>
    <row r="86" ht="20.1" customHeight="1" spans="1:23">
      <c r="A86" s="27" t="s">
        <v>89</v>
      </c>
      <c r="B86" s="23">
        <f t="shared" si="15"/>
        <v>2654</v>
      </c>
      <c r="C86" s="25">
        <v>2328</v>
      </c>
      <c r="D86" s="25">
        <f t="shared" si="21"/>
        <v>326</v>
      </c>
      <c r="E86" s="25">
        <f t="shared" si="16"/>
        <v>2654</v>
      </c>
      <c r="F86" s="26">
        <v>2328</v>
      </c>
      <c r="G86" s="25">
        <v>326</v>
      </c>
      <c r="H86" s="26">
        <v>500</v>
      </c>
      <c r="I86" s="26">
        <v>0</v>
      </c>
      <c r="J86" s="26">
        <v>0</v>
      </c>
      <c r="K86" s="25">
        <f t="shared" si="17"/>
        <v>0</v>
      </c>
      <c r="L86" s="33"/>
      <c r="M86" s="33"/>
      <c r="N86" s="25">
        <f t="shared" si="18"/>
        <v>0</v>
      </c>
      <c r="O86" s="33"/>
      <c r="P86" s="33"/>
      <c r="Q86" s="25">
        <f t="shared" si="19"/>
        <v>0</v>
      </c>
      <c r="R86" s="33"/>
      <c r="S86" s="33"/>
      <c r="T86" s="43">
        <f t="shared" si="20"/>
        <v>0</v>
      </c>
      <c r="U86" s="33"/>
      <c r="V86" s="33"/>
      <c r="W86" s="44"/>
    </row>
    <row r="87" ht="20.1" customHeight="1" spans="1:23">
      <c r="A87" s="27" t="s">
        <v>90</v>
      </c>
      <c r="B87" s="23">
        <f t="shared" si="15"/>
        <v>5403</v>
      </c>
      <c r="C87" s="25">
        <v>4786</v>
      </c>
      <c r="D87" s="25">
        <f t="shared" si="21"/>
        <v>617</v>
      </c>
      <c r="E87" s="25">
        <f t="shared" si="16"/>
        <v>5403</v>
      </c>
      <c r="F87" s="26">
        <v>4786</v>
      </c>
      <c r="G87" s="25">
        <v>617</v>
      </c>
      <c r="H87" s="26">
        <v>950</v>
      </c>
      <c r="I87" s="26">
        <v>0</v>
      </c>
      <c r="J87" s="26">
        <v>0</v>
      </c>
      <c r="K87" s="25">
        <f t="shared" si="17"/>
        <v>0</v>
      </c>
      <c r="L87" s="33"/>
      <c r="M87" s="33"/>
      <c r="N87" s="25">
        <f t="shared" si="18"/>
        <v>0</v>
      </c>
      <c r="O87" s="33"/>
      <c r="P87" s="33"/>
      <c r="Q87" s="25">
        <f t="shared" si="19"/>
        <v>0</v>
      </c>
      <c r="R87" s="33"/>
      <c r="S87" s="33"/>
      <c r="T87" s="43">
        <f t="shared" si="20"/>
        <v>0</v>
      </c>
      <c r="U87" s="33"/>
      <c r="V87" s="33"/>
      <c r="W87" s="44"/>
    </row>
    <row r="88" ht="20.1" customHeight="1" spans="1:23">
      <c r="A88" s="27" t="s">
        <v>91</v>
      </c>
      <c r="B88" s="23">
        <f t="shared" si="15"/>
        <v>200</v>
      </c>
      <c r="C88" s="25">
        <v>200</v>
      </c>
      <c r="D88" s="25">
        <f t="shared" si="21"/>
        <v>0</v>
      </c>
      <c r="E88" s="25">
        <f t="shared" si="16"/>
        <v>200</v>
      </c>
      <c r="F88" s="26">
        <v>200</v>
      </c>
      <c r="G88" s="25"/>
      <c r="H88" s="26">
        <v>200</v>
      </c>
      <c r="I88" s="26"/>
      <c r="J88" s="26"/>
      <c r="K88" s="25">
        <f t="shared" si="17"/>
        <v>0</v>
      </c>
      <c r="L88" s="33"/>
      <c r="M88" s="33"/>
      <c r="N88" s="25">
        <f t="shared" si="18"/>
        <v>0</v>
      </c>
      <c r="O88" s="33"/>
      <c r="P88" s="33"/>
      <c r="Q88" s="25">
        <f t="shared" si="19"/>
        <v>0</v>
      </c>
      <c r="R88" s="33"/>
      <c r="S88" s="33"/>
      <c r="T88" s="43">
        <f t="shared" si="20"/>
        <v>0</v>
      </c>
      <c r="U88" s="33"/>
      <c r="V88" s="33"/>
      <c r="W88" s="44"/>
    </row>
    <row r="89" ht="20.1" customHeight="1" spans="1:23">
      <c r="A89" s="27" t="s">
        <v>92</v>
      </c>
      <c r="B89" s="23">
        <f t="shared" si="15"/>
        <v>150</v>
      </c>
      <c r="C89" s="25">
        <v>150</v>
      </c>
      <c r="D89" s="25">
        <f t="shared" si="21"/>
        <v>0</v>
      </c>
      <c r="E89" s="25">
        <f t="shared" si="16"/>
        <v>150</v>
      </c>
      <c r="F89" s="26">
        <v>150</v>
      </c>
      <c r="G89" s="25"/>
      <c r="H89" s="26">
        <v>150</v>
      </c>
      <c r="I89" s="26"/>
      <c r="J89" s="26"/>
      <c r="K89" s="25">
        <f t="shared" si="17"/>
        <v>0</v>
      </c>
      <c r="L89" s="33"/>
      <c r="M89" s="33"/>
      <c r="N89" s="25">
        <f t="shared" si="18"/>
        <v>0</v>
      </c>
      <c r="O89" s="33"/>
      <c r="P89" s="33"/>
      <c r="Q89" s="25">
        <f t="shared" si="19"/>
        <v>0</v>
      </c>
      <c r="R89" s="33"/>
      <c r="S89" s="33"/>
      <c r="T89" s="43">
        <f t="shared" si="20"/>
        <v>0</v>
      </c>
      <c r="U89" s="33"/>
      <c r="V89" s="33"/>
      <c r="W89" s="44"/>
    </row>
    <row r="90" ht="20.1" customHeight="1" spans="1:23">
      <c r="A90" s="27" t="s">
        <v>93</v>
      </c>
      <c r="B90" s="23">
        <f t="shared" si="15"/>
        <v>200</v>
      </c>
      <c r="C90" s="25">
        <v>200</v>
      </c>
      <c r="D90" s="25">
        <f t="shared" si="21"/>
        <v>0</v>
      </c>
      <c r="E90" s="25">
        <f t="shared" si="16"/>
        <v>200</v>
      </c>
      <c r="F90" s="26">
        <v>200</v>
      </c>
      <c r="G90" s="25"/>
      <c r="H90" s="26">
        <v>200</v>
      </c>
      <c r="I90" s="26"/>
      <c r="J90" s="26"/>
      <c r="K90" s="25">
        <f t="shared" si="17"/>
        <v>0</v>
      </c>
      <c r="L90" s="33"/>
      <c r="M90" s="33"/>
      <c r="N90" s="25">
        <f t="shared" si="18"/>
        <v>0</v>
      </c>
      <c r="O90" s="33"/>
      <c r="P90" s="33"/>
      <c r="Q90" s="25">
        <f t="shared" si="19"/>
        <v>0</v>
      </c>
      <c r="R90" s="33"/>
      <c r="S90" s="33"/>
      <c r="T90" s="43">
        <f t="shared" si="20"/>
        <v>0</v>
      </c>
      <c r="U90" s="33"/>
      <c r="V90" s="33"/>
      <c r="W90" s="44"/>
    </row>
    <row r="91" ht="20.1" customHeight="1" spans="1:23">
      <c r="A91" s="27" t="s">
        <v>94</v>
      </c>
      <c r="B91" s="23">
        <f t="shared" si="15"/>
        <v>250</v>
      </c>
      <c r="C91" s="25">
        <v>250</v>
      </c>
      <c r="D91" s="25">
        <f t="shared" si="21"/>
        <v>0</v>
      </c>
      <c r="E91" s="25">
        <f t="shared" si="16"/>
        <v>250</v>
      </c>
      <c r="F91" s="26">
        <v>250</v>
      </c>
      <c r="G91" s="25"/>
      <c r="H91" s="26">
        <v>250</v>
      </c>
      <c r="I91" s="26"/>
      <c r="J91" s="26"/>
      <c r="K91" s="25">
        <f t="shared" si="17"/>
        <v>0</v>
      </c>
      <c r="L91" s="33"/>
      <c r="M91" s="33"/>
      <c r="N91" s="25">
        <f t="shared" si="18"/>
        <v>0</v>
      </c>
      <c r="O91" s="33"/>
      <c r="P91" s="33"/>
      <c r="Q91" s="25">
        <f t="shared" si="19"/>
        <v>0</v>
      </c>
      <c r="R91" s="33"/>
      <c r="S91" s="33"/>
      <c r="T91" s="43">
        <f t="shared" si="20"/>
        <v>0</v>
      </c>
      <c r="U91" s="33"/>
      <c r="V91" s="33"/>
      <c r="W91" s="44"/>
    </row>
    <row r="92" ht="20.1" customHeight="1" spans="1:23">
      <c r="A92" s="24" t="s">
        <v>95</v>
      </c>
      <c r="B92" s="23">
        <f t="shared" si="15"/>
        <v>15845</v>
      </c>
      <c r="C92" s="25">
        <v>13599</v>
      </c>
      <c r="D92" s="25">
        <f t="shared" si="21"/>
        <v>2246</v>
      </c>
      <c r="E92" s="25">
        <f t="shared" si="16"/>
        <v>15487</v>
      </c>
      <c r="F92" s="25">
        <v>13241</v>
      </c>
      <c r="G92" s="25">
        <v>2246</v>
      </c>
      <c r="H92" s="26">
        <v>1550</v>
      </c>
      <c r="I92" s="26">
        <v>0</v>
      </c>
      <c r="J92" s="26">
        <v>0</v>
      </c>
      <c r="K92" s="25">
        <f t="shared" si="17"/>
        <v>0</v>
      </c>
      <c r="L92" s="25">
        <f>SUM(L93:L100)</f>
        <v>0</v>
      </c>
      <c r="M92" s="25"/>
      <c r="N92" s="25">
        <f t="shared" si="18"/>
        <v>177</v>
      </c>
      <c r="O92" s="25">
        <v>177</v>
      </c>
      <c r="P92" s="25"/>
      <c r="Q92" s="25">
        <f t="shared" si="19"/>
        <v>0</v>
      </c>
      <c r="R92" s="25">
        <f>SUM(R93:R100)</f>
        <v>0</v>
      </c>
      <c r="S92" s="25"/>
      <c r="T92" s="43">
        <f t="shared" si="20"/>
        <v>181</v>
      </c>
      <c r="U92" s="25">
        <v>181</v>
      </c>
      <c r="V92" s="25"/>
      <c r="W92" s="44"/>
    </row>
    <row r="93" ht="20.1" customHeight="1" spans="1:23">
      <c r="A93" s="27" t="s">
        <v>20</v>
      </c>
      <c r="B93" s="23">
        <f t="shared" si="15"/>
        <v>0</v>
      </c>
      <c r="C93" s="25">
        <v>0</v>
      </c>
      <c r="D93" s="25">
        <f t="shared" si="21"/>
        <v>0</v>
      </c>
      <c r="E93" s="25">
        <f t="shared" si="16"/>
        <v>0</v>
      </c>
      <c r="F93" s="25">
        <v>0</v>
      </c>
      <c r="G93" s="25"/>
      <c r="H93" s="25"/>
      <c r="I93" s="26"/>
      <c r="J93" s="26"/>
      <c r="K93" s="25">
        <f t="shared" si="17"/>
        <v>0</v>
      </c>
      <c r="L93" s="33"/>
      <c r="M93" s="33"/>
      <c r="N93" s="25">
        <f t="shared" si="18"/>
        <v>0</v>
      </c>
      <c r="O93" s="33"/>
      <c r="P93" s="33"/>
      <c r="Q93" s="25">
        <f t="shared" si="19"/>
        <v>0</v>
      </c>
      <c r="R93" s="33"/>
      <c r="S93" s="33"/>
      <c r="T93" s="43">
        <f t="shared" si="20"/>
        <v>0</v>
      </c>
      <c r="U93" s="33"/>
      <c r="V93" s="33"/>
      <c r="W93" s="44"/>
    </row>
    <row r="94" ht="20.1" customHeight="1" spans="1:23">
      <c r="A94" s="27" t="s">
        <v>96</v>
      </c>
      <c r="B94" s="23">
        <f t="shared" si="15"/>
        <v>293</v>
      </c>
      <c r="C94" s="25">
        <v>293</v>
      </c>
      <c r="D94" s="25">
        <f t="shared" si="21"/>
        <v>0</v>
      </c>
      <c r="E94" s="25">
        <f t="shared" si="16"/>
        <v>200</v>
      </c>
      <c r="F94" s="26">
        <v>200</v>
      </c>
      <c r="G94" s="25">
        <v>0</v>
      </c>
      <c r="H94" s="26">
        <v>200</v>
      </c>
      <c r="I94" s="26">
        <v>0</v>
      </c>
      <c r="J94" s="26">
        <v>0</v>
      </c>
      <c r="K94" s="25">
        <f t="shared" si="17"/>
        <v>0</v>
      </c>
      <c r="L94" s="33"/>
      <c r="M94" s="33"/>
      <c r="N94" s="25">
        <f t="shared" si="18"/>
        <v>93</v>
      </c>
      <c r="O94" s="33">
        <v>93</v>
      </c>
      <c r="P94" s="33"/>
      <c r="Q94" s="25">
        <f t="shared" si="19"/>
        <v>0</v>
      </c>
      <c r="R94" s="33"/>
      <c r="S94" s="33"/>
      <c r="T94" s="43">
        <f t="shared" si="20"/>
        <v>0</v>
      </c>
      <c r="U94" s="33"/>
      <c r="V94" s="33"/>
      <c r="W94" s="44"/>
    </row>
    <row r="95" ht="20.1" customHeight="1" spans="1:23">
      <c r="A95" s="27" t="s">
        <v>97</v>
      </c>
      <c r="B95" s="23">
        <f t="shared" si="15"/>
        <v>2585</v>
      </c>
      <c r="C95" s="25">
        <v>2280</v>
      </c>
      <c r="D95" s="25">
        <f t="shared" si="21"/>
        <v>305</v>
      </c>
      <c r="E95" s="25">
        <f t="shared" si="16"/>
        <v>2494</v>
      </c>
      <c r="F95" s="26">
        <v>2189</v>
      </c>
      <c r="G95" s="25">
        <v>305</v>
      </c>
      <c r="H95" s="26">
        <v>150</v>
      </c>
      <c r="I95" s="26">
        <v>0</v>
      </c>
      <c r="J95" s="26">
        <v>0</v>
      </c>
      <c r="K95" s="25">
        <f t="shared" si="17"/>
        <v>0</v>
      </c>
      <c r="L95" s="33"/>
      <c r="M95" s="33"/>
      <c r="N95" s="25">
        <f t="shared" si="18"/>
        <v>0</v>
      </c>
      <c r="O95" s="33">
        <v>0</v>
      </c>
      <c r="P95" s="33"/>
      <c r="Q95" s="25">
        <f t="shared" si="19"/>
        <v>0</v>
      </c>
      <c r="R95" s="33"/>
      <c r="S95" s="33"/>
      <c r="T95" s="43">
        <f t="shared" si="20"/>
        <v>91</v>
      </c>
      <c r="U95" s="33">
        <v>91</v>
      </c>
      <c r="V95" s="33"/>
      <c r="W95" s="44"/>
    </row>
    <row r="96" ht="20.1" customHeight="1" spans="1:23">
      <c r="A96" s="27" t="s">
        <v>98</v>
      </c>
      <c r="B96" s="23">
        <f t="shared" si="15"/>
        <v>250</v>
      </c>
      <c r="C96" s="25">
        <v>250</v>
      </c>
      <c r="D96" s="25">
        <f t="shared" si="21"/>
        <v>0</v>
      </c>
      <c r="E96" s="25">
        <f t="shared" si="16"/>
        <v>250</v>
      </c>
      <c r="F96" s="26">
        <v>250</v>
      </c>
      <c r="G96" s="25">
        <v>0</v>
      </c>
      <c r="H96" s="26">
        <v>250</v>
      </c>
      <c r="I96" s="26">
        <v>0</v>
      </c>
      <c r="J96" s="26">
        <v>0</v>
      </c>
      <c r="K96" s="25">
        <f t="shared" si="17"/>
        <v>0</v>
      </c>
      <c r="L96" s="33"/>
      <c r="M96" s="33"/>
      <c r="N96" s="25">
        <f t="shared" si="18"/>
        <v>0</v>
      </c>
      <c r="O96" s="33"/>
      <c r="P96" s="33"/>
      <c r="Q96" s="25">
        <f t="shared" si="19"/>
        <v>0</v>
      </c>
      <c r="R96" s="33"/>
      <c r="S96" s="33"/>
      <c r="T96" s="43">
        <f t="shared" si="20"/>
        <v>0</v>
      </c>
      <c r="U96" s="33"/>
      <c r="V96" s="33"/>
      <c r="W96" s="44"/>
    </row>
    <row r="97" ht="20.1" customHeight="1" spans="1:23">
      <c r="A97" s="27" t="s">
        <v>99</v>
      </c>
      <c r="B97" s="23">
        <f t="shared" si="15"/>
        <v>3652</v>
      </c>
      <c r="C97" s="25">
        <v>2936</v>
      </c>
      <c r="D97" s="25">
        <f t="shared" si="21"/>
        <v>716</v>
      </c>
      <c r="E97" s="25">
        <f t="shared" si="16"/>
        <v>3652</v>
      </c>
      <c r="F97" s="26">
        <v>2936</v>
      </c>
      <c r="G97" s="25">
        <v>716</v>
      </c>
      <c r="H97" s="26">
        <v>200</v>
      </c>
      <c r="I97" s="26">
        <v>0</v>
      </c>
      <c r="J97" s="26">
        <v>0</v>
      </c>
      <c r="K97" s="25">
        <f t="shared" si="17"/>
        <v>0</v>
      </c>
      <c r="L97" s="33"/>
      <c r="M97" s="33"/>
      <c r="N97" s="25">
        <f t="shared" si="18"/>
        <v>0</v>
      </c>
      <c r="O97" s="33">
        <v>0</v>
      </c>
      <c r="P97" s="33"/>
      <c r="Q97" s="25">
        <f t="shared" si="19"/>
        <v>0</v>
      </c>
      <c r="R97" s="33"/>
      <c r="S97" s="33"/>
      <c r="T97" s="43">
        <f t="shared" si="20"/>
        <v>0</v>
      </c>
      <c r="U97" s="33"/>
      <c r="V97" s="33"/>
      <c r="W97" s="44"/>
    </row>
    <row r="98" ht="20.1" customHeight="1" spans="1:23">
      <c r="A98" s="27" t="s">
        <v>100</v>
      </c>
      <c r="B98" s="23">
        <f t="shared" si="15"/>
        <v>2777</v>
      </c>
      <c r="C98" s="25">
        <v>2399</v>
      </c>
      <c r="D98" s="25">
        <f t="shared" si="21"/>
        <v>378</v>
      </c>
      <c r="E98" s="25">
        <f t="shared" si="16"/>
        <v>2687</v>
      </c>
      <c r="F98" s="26">
        <v>2309</v>
      </c>
      <c r="G98" s="25">
        <v>378</v>
      </c>
      <c r="H98" s="26">
        <v>100</v>
      </c>
      <c r="I98" s="26">
        <v>0</v>
      </c>
      <c r="J98" s="26">
        <v>0</v>
      </c>
      <c r="K98" s="25">
        <f t="shared" si="17"/>
        <v>0</v>
      </c>
      <c r="L98" s="33"/>
      <c r="M98" s="33"/>
      <c r="N98" s="25">
        <f t="shared" si="18"/>
        <v>0</v>
      </c>
      <c r="O98" s="33">
        <v>0</v>
      </c>
      <c r="P98" s="33"/>
      <c r="Q98" s="25">
        <f t="shared" si="19"/>
        <v>0</v>
      </c>
      <c r="R98" s="33"/>
      <c r="S98" s="33"/>
      <c r="T98" s="43">
        <f t="shared" si="20"/>
        <v>90</v>
      </c>
      <c r="U98" s="33">
        <v>90</v>
      </c>
      <c r="V98" s="33"/>
      <c r="W98" s="44"/>
    </row>
    <row r="99" ht="20.1" customHeight="1" spans="1:23">
      <c r="A99" s="27" t="s">
        <v>101</v>
      </c>
      <c r="B99" s="23">
        <f t="shared" si="15"/>
        <v>2794</v>
      </c>
      <c r="C99" s="25">
        <v>2381</v>
      </c>
      <c r="D99" s="25">
        <f t="shared" si="21"/>
        <v>413</v>
      </c>
      <c r="E99" s="25">
        <f t="shared" si="16"/>
        <v>2794</v>
      </c>
      <c r="F99" s="26">
        <v>2381</v>
      </c>
      <c r="G99" s="25">
        <v>413</v>
      </c>
      <c r="H99" s="26">
        <v>150</v>
      </c>
      <c r="I99" s="26">
        <v>0</v>
      </c>
      <c r="J99" s="26">
        <v>0</v>
      </c>
      <c r="K99" s="25">
        <f t="shared" si="17"/>
        <v>0</v>
      </c>
      <c r="L99" s="33"/>
      <c r="M99" s="33"/>
      <c r="N99" s="25">
        <f t="shared" si="18"/>
        <v>0</v>
      </c>
      <c r="O99" s="33">
        <v>0</v>
      </c>
      <c r="P99" s="33"/>
      <c r="Q99" s="25">
        <f t="shared" si="19"/>
        <v>0</v>
      </c>
      <c r="R99" s="33"/>
      <c r="S99" s="33"/>
      <c r="T99" s="43">
        <f t="shared" si="20"/>
        <v>0</v>
      </c>
      <c r="U99" s="33"/>
      <c r="V99" s="33"/>
      <c r="W99" s="44"/>
    </row>
    <row r="100" ht="20.1" customHeight="1" spans="1:23">
      <c r="A100" s="27" t="s">
        <v>102</v>
      </c>
      <c r="B100" s="23">
        <f t="shared" si="15"/>
        <v>3494</v>
      </c>
      <c r="C100" s="25">
        <v>3060</v>
      </c>
      <c r="D100" s="25">
        <f t="shared" si="21"/>
        <v>434</v>
      </c>
      <c r="E100" s="25">
        <f t="shared" si="16"/>
        <v>3410</v>
      </c>
      <c r="F100" s="26">
        <v>2976</v>
      </c>
      <c r="G100" s="25">
        <v>434</v>
      </c>
      <c r="H100" s="26">
        <v>500</v>
      </c>
      <c r="I100" s="26">
        <v>0</v>
      </c>
      <c r="J100" s="26">
        <v>0</v>
      </c>
      <c r="K100" s="25">
        <f t="shared" si="17"/>
        <v>0</v>
      </c>
      <c r="L100" s="33"/>
      <c r="M100" s="33"/>
      <c r="N100" s="25">
        <f t="shared" si="18"/>
        <v>84</v>
      </c>
      <c r="O100" s="33">
        <v>84</v>
      </c>
      <c r="P100" s="33"/>
      <c r="Q100" s="25">
        <f t="shared" si="19"/>
        <v>0</v>
      </c>
      <c r="R100" s="33"/>
      <c r="S100" s="33"/>
      <c r="T100" s="43">
        <f t="shared" si="20"/>
        <v>0</v>
      </c>
      <c r="U100" s="33"/>
      <c r="V100" s="33"/>
      <c r="W100" s="44"/>
    </row>
    <row r="101" ht="20.1" customHeight="1" spans="1:23">
      <c r="A101" s="24" t="s">
        <v>103</v>
      </c>
      <c r="B101" s="23">
        <f t="shared" si="15"/>
        <v>8337</v>
      </c>
      <c r="C101" s="25">
        <v>7385</v>
      </c>
      <c r="D101" s="25">
        <f t="shared" si="21"/>
        <v>952</v>
      </c>
      <c r="E101" s="25">
        <f t="shared" si="16"/>
        <v>8337</v>
      </c>
      <c r="F101" s="25">
        <v>7385</v>
      </c>
      <c r="G101" s="25">
        <v>952</v>
      </c>
      <c r="H101" s="26">
        <v>1150</v>
      </c>
      <c r="I101" s="26">
        <v>0</v>
      </c>
      <c r="J101" s="26">
        <v>0</v>
      </c>
      <c r="K101" s="25">
        <f t="shared" si="17"/>
        <v>0</v>
      </c>
      <c r="L101" s="25">
        <f>SUM(L102:L105)</f>
        <v>0</v>
      </c>
      <c r="M101" s="25"/>
      <c r="N101" s="25">
        <f t="shared" si="18"/>
        <v>0</v>
      </c>
      <c r="O101" s="25">
        <v>0</v>
      </c>
      <c r="P101" s="25"/>
      <c r="Q101" s="25">
        <f t="shared" si="19"/>
        <v>0</v>
      </c>
      <c r="R101" s="25">
        <f>SUM(R102:R105)</f>
        <v>0</v>
      </c>
      <c r="S101" s="25"/>
      <c r="T101" s="43">
        <f t="shared" si="20"/>
        <v>0</v>
      </c>
      <c r="U101" s="25">
        <v>0</v>
      </c>
      <c r="V101" s="25"/>
      <c r="W101" s="44"/>
    </row>
    <row r="102" ht="20.1" customHeight="1" spans="1:23">
      <c r="A102" s="27" t="s">
        <v>20</v>
      </c>
      <c r="B102" s="23">
        <f t="shared" si="15"/>
        <v>0</v>
      </c>
      <c r="C102" s="25">
        <v>0</v>
      </c>
      <c r="D102" s="25">
        <f t="shared" si="21"/>
        <v>0</v>
      </c>
      <c r="E102" s="25">
        <f t="shared" si="16"/>
        <v>0</v>
      </c>
      <c r="F102" s="26">
        <v>0</v>
      </c>
      <c r="G102" s="25"/>
      <c r="H102" s="26"/>
      <c r="I102" s="26"/>
      <c r="J102" s="26"/>
      <c r="K102" s="25">
        <f t="shared" si="17"/>
        <v>0</v>
      </c>
      <c r="L102" s="33"/>
      <c r="M102" s="33"/>
      <c r="N102" s="25">
        <f t="shared" si="18"/>
        <v>0</v>
      </c>
      <c r="O102" s="33"/>
      <c r="P102" s="33"/>
      <c r="Q102" s="25">
        <f t="shared" si="19"/>
        <v>0</v>
      </c>
      <c r="R102" s="33"/>
      <c r="S102" s="33"/>
      <c r="T102" s="43">
        <f t="shared" si="20"/>
        <v>0</v>
      </c>
      <c r="U102" s="33"/>
      <c r="V102" s="33"/>
      <c r="W102" s="44"/>
    </row>
    <row r="103" ht="20.1" customHeight="1" spans="1:23">
      <c r="A103" s="27" t="s">
        <v>104</v>
      </c>
      <c r="B103" s="23">
        <f t="shared" si="15"/>
        <v>6776</v>
      </c>
      <c r="C103" s="25">
        <v>5947</v>
      </c>
      <c r="D103" s="25">
        <f t="shared" si="21"/>
        <v>829</v>
      </c>
      <c r="E103" s="25">
        <f t="shared" si="16"/>
        <v>6776</v>
      </c>
      <c r="F103" s="26">
        <v>5947</v>
      </c>
      <c r="G103" s="25">
        <v>829</v>
      </c>
      <c r="H103" s="26">
        <v>600</v>
      </c>
      <c r="I103" s="26">
        <v>0</v>
      </c>
      <c r="J103" s="26">
        <v>0</v>
      </c>
      <c r="K103" s="25">
        <f t="shared" si="17"/>
        <v>0</v>
      </c>
      <c r="L103" s="33"/>
      <c r="M103" s="33"/>
      <c r="N103" s="25">
        <f t="shared" si="18"/>
        <v>0</v>
      </c>
      <c r="O103" s="33"/>
      <c r="P103" s="33"/>
      <c r="Q103" s="25">
        <f t="shared" si="19"/>
        <v>0</v>
      </c>
      <c r="R103" s="33"/>
      <c r="S103" s="33"/>
      <c r="T103" s="43">
        <f t="shared" si="20"/>
        <v>0</v>
      </c>
      <c r="U103" s="33"/>
      <c r="V103" s="33"/>
      <c r="W103" s="44"/>
    </row>
    <row r="104" ht="20.1" customHeight="1" spans="1:23">
      <c r="A104" s="27" t="s">
        <v>105</v>
      </c>
      <c r="B104" s="23">
        <f t="shared" ref="B104:B134" si="22">C104+D104</f>
        <v>1211</v>
      </c>
      <c r="C104" s="25">
        <v>1088</v>
      </c>
      <c r="D104" s="25">
        <f t="shared" si="21"/>
        <v>123</v>
      </c>
      <c r="E104" s="25">
        <f t="shared" ref="E104:E134" si="23">F104+G104</f>
        <v>1211</v>
      </c>
      <c r="F104" s="26">
        <v>1088</v>
      </c>
      <c r="G104" s="25">
        <v>123</v>
      </c>
      <c r="H104" s="26">
        <v>200</v>
      </c>
      <c r="I104" s="26">
        <v>0</v>
      </c>
      <c r="J104" s="26">
        <v>0</v>
      </c>
      <c r="K104" s="25">
        <f t="shared" ref="K104:K134" si="24">L104+M104</f>
        <v>0</v>
      </c>
      <c r="L104" s="33"/>
      <c r="M104" s="33"/>
      <c r="N104" s="25">
        <f t="shared" ref="N104:N134" si="25">O104+P104</f>
        <v>0</v>
      </c>
      <c r="O104" s="33"/>
      <c r="P104" s="33"/>
      <c r="Q104" s="25">
        <f t="shared" ref="Q104:Q134" si="26">R104+S104</f>
        <v>0</v>
      </c>
      <c r="R104" s="33"/>
      <c r="S104" s="33"/>
      <c r="T104" s="43">
        <f t="shared" ref="T104:T134" si="27">U104+V104</f>
        <v>0</v>
      </c>
      <c r="U104" s="33"/>
      <c r="V104" s="33"/>
      <c r="W104" s="44"/>
    </row>
    <row r="105" ht="20.1" customHeight="1" spans="1:23">
      <c r="A105" s="27" t="s">
        <v>106</v>
      </c>
      <c r="B105" s="23">
        <f t="shared" si="22"/>
        <v>350</v>
      </c>
      <c r="C105" s="25">
        <v>350</v>
      </c>
      <c r="D105" s="25">
        <f t="shared" ref="D105:D134" si="28">G105+M105+P105+S105+V105</f>
        <v>0</v>
      </c>
      <c r="E105" s="25">
        <f t="shared" si="23"/>
        <v>350</v>
      </c>
      <c r="F105" s="26">
        <v>350</v>
      </c>
      <c r="G105" s="25">
        <v>0</v>
      </c>
      <c r="H105" s="26">
        <v>350</v>
      </c>
      <c r="I105" s="26">
        <v>0</v>
      </c>
      <c r="J105" s="26">
        <v>0</v>
      </c>
      <c r="K105" s="25">
        <f t="shared" si="24"/>
        <v>0</v>
      </c>
      <c r="L105" s="33"/>
      <c r="M105" s="33"/>
      <c r="N105" s="25">
        <f t="shared" si="25"/>
        <v>0</v>
      </c>
      <c r="O105" s="33"/>
      <c r="P105" s="33"/>
      <c r="Q105" s="25">
        <f t="shared" si="26"/>
        <v>0</v>
      </c>
      <c r="R105" s="33"/>
      <c r="S105" s="33"/>
      <c r="T105" s="43">
        <f t="shared" si="27"/>
        <v>0</v>
      </c>
      <c r="U105" s="33"/>
      <c r="V105" s="33"/>
      <c r="W105" s="44"/>
    </row>
    <row r="106" ht="20.1" customHeight="1" spans="1:23">
      <c r="A106" s="24" t="s">
        <v>107</v>
      </c>
      <c r="B106" s="23">
        <f t="shared" si="22"/>
        <v>19631</v>
      </c>
      <c r="C106" s="25">
        <v>16450</v>
      </c>
      <c r="D106" s="25">
        <f t="shared" si="28"/>
        <v>3181</v>
      </c>
      <c r="E106" s="25">
        <f t="shared" si="23"/>
        <v>18696</v>
      </c>
      <c r="F106" s="25">
        <v>15969</v>
      </c>
      <c r="G106" s="25">
        <v>2727</v>
      </c>
      <c r="H106" s="26">
        <v>1400</v>
      </c>
      <c r="I106" s="26">
        <v>173</v>
      </c>
      <c r="J106" s="26">
        <v>0</v>
      </c>
      <c r="K106" s="25">
        <f t="shared" si="24"/>
        <v>362</v>
      </c>
      <c r="L106" s="25">
        <f>SUM(L107:L111)</f>
        <v>0</v>
      </c>
      <c r="M106" s="25">
        <f>SUM(M107:M111)</f>
        <v>362</v>
      </c>
      <c r="N106" s="25">
        <f t="shared" si="25"/>
        <v>84</v>
      </c>
      <c r="O106" s="25">
        <v>84</v>
      </c>
      <c r="P106" s="25"/>
      <c r="Q106" s="25">
        <f t="shared" si="26"/>
        <v>0</v>
      </c>
      <c r="R106" s="25">
        <f>SUM(R107:R111)</f>
        <v>0</v>
      </c>
      <c r="S106" s="25"/>
      <c r="T106" s="43">
        <f t="shared" si="27"/>
        <v>489</v>
      </c>
      <c r="U106" s="25">
        <v>397</v>
      </c>
      <c r="V106" s="25">
        <v>92</v>
      </c>
      <c r="W106" s="44"/>
    </row>
    <row r="107" ht="20.1" customHeight="1" spans="1:23">
      <c r="A107" s="27" t="s">
        <v>20</v>
      </c>
      <c r="B107" s="23">
        <f t="shared" si="22"/>
        <v>0</v>
      </c>
      <c r="C107" s="25">
        <v>0</v>
      </c>
      <c r="D107" s="25">
        <f t="shared" si="28"/>
        <v>0</v>
      </c>
      <c r="E107" s="25">
        <f t="shared" si="23"/>
        <v>0</v>
      </c>
      <c r="F107" s="25">
        <v>0</v>
      </c>
      <c r="G107" s="25"/>
      <c r="H107" s="25"/>
      <c r="I107" s="26"/>
      <c r="J107" s="26"/>
      <c r="K107" s="25">
        <f t="shared" si="24"/>
        <v>0</v>
      </c>
      <c r="L107" s="33"/>
      <c r="M107" s="33"/>
      <c r="N107" s="25">
        <f t="shared" si="25"/>
        <v>0</v>
      </c>
      <c r="O107" s="33"/>
      <c r="P107" s="33"/>
      <c r="Q107" s="25">
        <f t="shared" si="26"/>
        <v>0</v>
      </c>
      <c r="R107" s="33"/>
      <c r="S107" s="33"/>
      <c r="T107" s="43">
        <f t="shared" si="27"/>
        <v>0</v>
      </c>
      <c r="U107" s="33"/>
      <c r="V107" s="33"/>
      <c r="W107" s="44"/>
    </row>
    <row r="108" ht="20.1" customHeight="1" spans="1:23">
      <c r="A108" s="27" t="s">
        <v>108</v>
      </c>
      <c r="B108" s="23">
        <f t="shared" si="22"/>
        <v>4030</v>
      </c>
      <c r="C108" s="25">
        <v>3496</v>
      </c>
      <c r="D108" s="25">
        <f t="shared" si="28"/>
        <v>534</v>
      </c>
      <c r="E108" s="25">
        <f t="shared" si="23"/>
        <v>3722</v>
      </c>
      <c r="F108" s="26">
        <v>3280</v>
      </c>
      <c r="G108" s="25">
        <v>442</v>
      </c>
      <c r="H108" s="26">
        <v>600</v>
      </c>
      <c r="I108" s="26">
        <v>0</v>
      </c>
      <c r="J108" s="26">
        <v>0</v>
      </c>
      <c r="K108" s="25">
        <f t="shared" si="24"/>
        <v>0</v>
      </c>
      <c r="L108" s="33"/>
      <c r="M108" s="33"/>
      <c r="N108" s="25">
        <f t="shared" si="25"/>
        <v>84</v>
      </c>
      <c r="O108" s="33">
        <v>84</v>
      </c>
      <c r="P108" s="33"/>
      <c r="Q108" s="25">
        <f t="shared" si="26"/>
        <v>0</v>
      </c>
      <c r="R108" s="33"/>
      <c r="S108" s="33"/>
      <c r="T108" s="43">
        <f t="shared" si="27"/>
        <v>224</v>
      </c>
      <c r="U108" s="33">
        <v>132</v>
      </c>
      <c r="V108" s="33">
        <v>92</v>
      </c>
      <c r="W108" s="44"/>
    </row>
    <row r="109" ht="20.1" customHeight="1" spans="1:23">
      <c r="A109" s="27" t="s">
        <v>109</v>
      </c>
      <c r="B109" s="23">
        <f t="shared" si="22"/>
        <v>9007</v>
      </c>
      <c r="C109" s="25">
        <v>7187</v>
      </c>
      <c r="D109" s="25">
        <f t="shared" si="28"/>
        <v>1820</v>
      </c>
      <c r="E109" s="25">
        <f t="shared" si="23"/>
        <v>8513</v>
      </c>
      <c r="F109" s="26">
        <v>7055</v>
      </c>
      <c r="G109" s="25">
        <v>1458</v>
      </c>
      <c r="H109" s="26">
        <v>200</v>
      </c>
      <c r="I109" s="26">
        <v>173</v>
      </c>
      <c r="J109" s="26">
        <v>0</v>
      </c>
      <c r="K109" s="25">
        <f t="shared" si="24"/>
        <v>362</v>
      </c>
      <c r="L109" s="33"/>
      <c r="M109" s="33">
        <v>362</v>
      </c>
      <c r="N109" s="25">
        <f t="shared" si="25"/>
        <v>0</v>
      </c>
      <c r="O109" s="33"/>
      <c r="P109" s="33"/>
      <c r="Q109" s="25">
        <f t="shared" si="26"/>
        <v>0</v>
      </c>
      <c r="R109" s="33"/>
      <c r="S109" s="33"/>
      <c r="T109" s="43">
        <f t="shared" si="27"/>
        <v>132</v>
      </c>
      <c r="U109" s="33">
        <v>132</v>
      </c>
      <c r="V109" s="33"/>
      <c r="W109" s="45"/>
    </row>
    <row r="110" ht="20.1" customHeight="1" spans="1:23">
      <c r="A110" s="27" t="s">
        <v>110</v>
      </c>
      <c r="B110" s="23">
        <f t="shared" si="22"/>
        <v>2707</v>
      </c>
      <c r="C110" s="25">
        <v>2345</v>
      </c>
      <c r="D110" s="25">
        <f t="shared" si="28"/>
        <v>362</v>
      </c>
      <c r="E110" s="25">
        <f t="shared" si="23"/>
        <v>2574</v>
      </c>
      <c r="F110" s="26">
        <v>2212</v>
      </c>
      <c r="G110" s="25">
        <v>362</v>
      </c>
      <c r="H110" s="26">
        <v>200</v>
      </c>
      <c r="I110" s="26">
        <v>0</v>
      </c>
      <c r="J110" s="26">
        <v>0</v>
      </c>
      <c r="K110" s="25">
        <f t="shared" si="24"/>
        <v>0</v>
      </c>
      <c r="L110" s="33"/>
      <c r="M110" s="33"/>
      <c r="N110" s="25">
        <f t="shared" si="25"/>
        <v>0</v>
      </c>
      <c r="O110" s="33"/>
      <c r="P110" s="33"/>
      <c r="Q110" s="25">
        <f t="shared" si="26"/>
        <v>0</v>
      </c>
      <c r="R110" s="33"/>
      <c r="S110" s="33"/>
      <c r="T110" s="43">
        <f t="shared" si="27"/>
        <v>133</v>
      </c>
      <c r="U110" s="33">
        <v>133</v>
      </c>
      <c r="V110" s="33"/>
      <c r="W110" s="44"/>
    </row>
    <row r="111" ht="20.1" customHeight="1" spans="1:23">
      <c r="A111" s="27" t="s">
        <v>111</v>
      </c>
      <c r="B111" s="23">
        <f t="shared" si="22"/>
        <v>3887</v>
      </c>
      <c r="C111" s="25">
        <v>3422</v>
      </c>
      <c r="D111" s="25">
        <f t="shared" si="28"/>
        <v>465</v>
      </c>
      <c r="E111" s="25">
        <f t="shared" si="23"/>
        <v>3887</v>
      </c>
      <c r="F111" s="26">
        <v>3422</v>
      </c>
      <c r="G111" s="25">
        <v>465</v>
      </c>
      <c r="H111" s="26">
        <v>400</v>
      </c>
      <c r="I111" s="26">
        <v>0</v>
      </c>
      <c r="J111" s="26">
        <v>0</v>
      </c>
      <c r="K111" s="25">
        <f t="shared" si="24"/>
        <v>0</v>
      </c>
      <c r="L111" s="33"/>
      <c r="M111" s="33"/>
      <c r="N111" s="25">
        <f t="shared" si="25"/>
        <v>0</v>
      </c>
      <c r="O111" s="33"/>
      <c r="P111" s="33"/>
      <c r="Q111" s="25">
        <f t="shared" si="26"/>
        <v>0</v>
      </c>
      <c r="R111" s="33"/>
      <c r="S111" s="33"/>
      <c r="T111" s="43">
        <f t="shared" si="27"/>
        <v>0</v>
      </c>
      <c r="U111" s="33"/>
      <c r="V111" s="33"/>
      <c r="W111" s="44"/>
    </row>
    <row r="112" ht="20.1" customHeight="1" spans="1:23">
      <c r="A112" s="24" t="s">
        <v>112</v>
      </c>
      <c r="B112" s="23">
        <f t="shared" si="22"/>
        <v>81597</v>
      </c>
      <c r="C112" s="25">
        <v>72200</v>
      </c>
      <c r="D112" s="25">
        <f t="shared" si="28"/>
        <v>9397</v>
      </c>
      <c r="E112" s="25">
        <f t="shared" si="23"/>
        <v>79612</v>
      </c>
      <c r="F112" s="25">
        <v>70215</v>
      </c>
      <c r="G112" s="25">
        <v>9397</v>
      </c>
      <c r="H112" s="26">
        <v>3650</v>
      </c>
      <c r="I112" s="26">
        <v>892</v>
      </c>
      <c r="J112" s="26">
        <v>480</v>
      </c>
      <c r="K112" s="25">
        <f t="shared" si="24"/>
        <v>1604</v>
      </c>
      <c r="L112" s="25">
        <f>SUM(L113:L122)</f>
        <v>1604</v>
      </c>
      <c r="M112" s="25"/>
      <c r="N112" s="25">
        <f t="shared" si="25"/>
        <v>166</v>
      </c>
      <c r="O112" s="25">
        <v>166</v>
      </c>
      <c r="P112" s="25"/>
      <c r="Q112" s="25">
        <f t="shared" si="26"/>
        <v>0</v>
      </c>
      <c r="R112" s="25">
        <f>SUM(R113:R122)</f>
        <v>0</v>
      </c>
      <c r="S112" s="25"/>
      <c r="T112" s="43">
        <f t="shared" si="27"/>
        <v>215</v>
      </c>
      <c r="U112" s="25">
        <v>215</v>
      </c>
      <c r="V112" s="25"/>
      <c r="W112" s="44"/>
    </row>
    <row r="113" ht="20.1" customHeight="1" spans="1:23">
      <c r="A113" s="27" t="s">
        <v>20</v>
      </c>
      <c r="B113" s="23">
        <f t="shared" si="22"/>
        <v>0</v>
      </c>
      <c r="C113" s="25">
        <v>0</v>
      </c>
      <c r="D113" s="25">
        <f t="shared" si="28"/>
        <v>0</v>
      </c>
      <c r="E113" s="25">
        <f t="shared" si="23"/>
        <v>0</v>
      </c>
      <c r="F113" s="25">
        <v>0</v>
      </c>
      <c r="G113" s="25"/>
      <c r="H113" s="25"/>
      <c r="I113" s="26"/>
      <c r="J113" s="26"/>
      <c r="K113" s="25">
        <f t="shared" si="24"/>
        <v>0</v>
      </c>
      <c r="L113" s="33"/>
      <c r="M113" s="33"/>
      <c r="N113" s="25">
        <f t="shared" si="25"/>
        <v>0</v>
      </c>
      <c r="O113" s="33">
        <v>0</v>
      </c>
      <c r="P113" s="33"/>
      <c r="Q113" s="25">
        <f t="shared" si="26"/>
        <v>0</v>
      </c>
      <c r="R113" s="33"/>
      <c r="S113" s="33"/>
      <c r="T113" s="43">
        <f t="shared" si="27"/>
        <v>0</v>
      </c>
      <c r="U113" s="33"/>
      <c r="V113" s="33"/>
      <c r="W113" s="44"/>
    </row>
    <row r="114" ht="20.1" customHeight="1" spans="1:23">
      <c r="A114" s="27" t="s">
        <v>113</v>
      </c>
      <c r="B114" s="23">
        <f t="shared" si="22"/>
        <v>4066</v>
      </c>
      <c r="C114" s="25">
        <v>3551</v>
      </c>
      <c r="D114" s="25">
        <f t="shared" si="28"/>
        <v>515</v>
      </c>
      <c r="E114" s="25">
        <f t="shared" si="23"/>
        <v>4066</v>
      </c>
      <c r="F114" s="26">
        <v>3551</v>
      </c>
      <c r="G114" s="25">
        <v>515</v>
      </c>
      <c r="H114" s="26">
        <v>500</v>
      </c>
      <c r="I114" s="26">
        <v>0</v>
      </c>
      <c r="J114" s="26">
        <v>0</v>
      </c>
      <c r="K114" s="25">
        <f t="shared" si="24"/>
        <v>0</v>
      </c>
      <c r="L114" s="33"/>
      <c r="M114" s="33"/>
      <c r="N114" s="25">
        <f t="shared" si="25"/>
        <v>0</v>
      </c>
      <c r="O114" s="33">
        <v>0</v>
      </c>
      <c r="P114" s="33"/>
      <c r="Q114" s="25">
        <f t="shared" si="26"/>
        <v>0</v>
      </c>
      <c r="R114" s="33"/>
      <c r="S114" s="33"/>
      <c r="T114" s="43">
        <f t="shared" si="27"/>
        <v>0</v>
      </c>
      <c r="U114" s="33"/>
      <c r="V114" s="33"/>
      <c r="W114" s="44"/>
    </row>
    <row r="115" ht="20.1" customHeight="1" spans="1:23">
      <c r="A115" s="27" t="s">
        <v>114</v>
      </c>
      <c r="B115" s="23">
        <f t="shared" si="22"/>
        <v>3654</v>
      </c>
      <c r="C115" s="25">
        <v>3239</v>
      </c>
      <c r="D115" s="25">
        <f t="shared" si="28"/>
        <v>415</v>
      </c>
      <c r="E115" s="25">
        <f t="shared" si="23"/>
        <v>3591</v>
      </c>
      <c r="F115" s="26">
        <v>3176</v>
      </c>
      <c r="G115" s="25">
        <v>415</v>
      </c>
      <c r="H115" s="26">
        <v>600</v>
      </c>
      <c r="I115" s="26">
        <v>0</v>
      </c>
      <c r="J115" s="26">
        <v>0</v>
      </c>
      <c r="K115" s="25">
        <f t="shared" si="24"/>
        <v>0</v>
      </c>
      <c r="L115" s="33"/>
      <c r="M115" s="33"/>
      <c r="N115" s="25">
        <f t="shared" si="25"/>
        <v>63</v>
      </c>
      <c r="O115" s="33">
        <v>63</v>
      </c>
      <c r="P115" s="33"/>
      <c r="Q115" s="25">
        <f t="shared" si="26"/>
        <v>0</v>
      </c>
      <c r="R115" s="33"/>
      <c r="S115" s="33"/>
      <c r="T115" s="43">
        <f t="shared" si="27"/>
        <v>0</v>
      </c>
      <c r="U115" s="33"/>
      <c r="V115" s="33"/>
      <c r="W115" s="44"/>
    </row>
    <row r="116" ht="20.1" customHeight="1" spans="1:23">
      <c r="A116" s="27" t="s">
        <v>115</v>
      </c>
      <c r="B116" s="23">
        <f t="shared" si="22"/>
        <v>2380</v>
      </c>
      <c r="C116" s="25">
        <v>2053</v>
      </c>
      <c r="D116" s="25">
        <f t="shared" si="28"/>
        <v>327</v>
      </c>
      <c r="E116" s="25">
        <f t="shared" si="23"/>
        <v>2380</v>
      </c>
      <c r="F116" s="26">
        <v>2053</v>
      </c>
      <c r="G116" s="25">
        <v>327</v>
      </c>
      <c r="H116" s="26">
        <v>150</v>
      </c>
      <c r="I116" s="26">
        <v>0</v>
      </c>
      <c r="J116" s="26">
        <v>0</v>
      </c>
      <c r="K116" s="25">
        <f t="shared" si="24"/>
        <v>0</v>
      </c>
      <c r="L116" s="33"/>
      <c r="M116" s="33"/>
      <c r="N116" s="25">
        <f t="shared" si="25"/>
        <v>0</v>
      </c>
      <c r="O116" s="33"/>
      <c r="P116" s="33"/>
      <c r="Q116" s="25">
        <f t="shared" si="26"/>
        <v>0</v>
      </c>
      <c r="R116" s="33"/>
      <c r="S116" s="33"/>
      <c r="T116" s="43">
        <f t="shared" si="27"/>
        <v>0</v>
      </c>
      <c r="U116" s="33"/>
      <c r="V116" s="33"/>
      <c r="W116" s="44"/>
    </row>
    <row r="117" ht="20.1" customHeight="1" spans="1:23">
      <c r="A117" s="27" t="s">
        <v>116</v>
      </c>
      <c r="B117" s="23">
        <f t="shared" si="22"/>
        <v>13405</v>
      </c>
      <c r="C117" s="25">
        <v>11848</v>
      </c>
      <c r="D117" s="25">
        <f t="shared" si="28"/>
        <v>1557</v>
      </c>
      <c r="E117" s="25">
        <f t="shared" si="23"/>
        <v>12859</v>
      </c>
      <c r="F117" s="26">
        <v>11302</v>
      </c>
      <c r="G117" s="25">
        <v>1557</v>
      </c>
      <c r="H117" s="26">
        <v>450</v>
      </c>
      <c r="I117" s="26">
        <v>159</v>
      </c>
      <c r="J117" s="26">
        <v>160</v>
      </c>
      <c r="K117" s="25">
        <f t="shared" si="24"/>
        <v>431</v>
      </c>
      <c r="L117" s="33">
        <v>431</v>
      </c>
      <c r="M117" s="33"/>
      <c r="N117" s="25">
        <f t="shared" si="25"/>
        <v>0</v>
      </c>
      <c r="O117" s="33">
        <v>0</v>
      </c>
      <c r="P117" s="33"/>
      <c r="Q117" s="25">
        <f t="shared" si="26"/>
        <v>0</v>
      </c>
      <c r="R117" s="33"/>
      <c r="S117" s="33"/>
      <c r="T117" s="43">
        <f t="shared" si="27"/>
        <v>115</v>
      </c>
      <c r="U117" s="33">
        <v>115</v>
      </c>
      <c r="V117" s="33"/>
      <c r="W117" s="45"/>
    </row>
    <row r="118" ht="20.1" customHeight="1" spans="1:23">
      <c r="A118" s="27" t="s">
        <v>117</v>
      </c>
      <c r="B118" s="23">
        <f t="shared" si="22"/>
        <v>15678</v>
      </c>
      <c r="C118" s="25">
        <v>13962</v>
      </c>
      <c r="D118" s="25">
        <f t="shared" si="28"/>
        <v>1716</v>
      </c>
      <c r="E118" s="25">
        <f t="shared" si="23"/>
        <v>15310</v>
      </c>
      <c r="F118" s="26">
        <v>13594</v>
      </c>
      <c r="G118" s="25">
        <v>1716</v>
      </c>
      <c r="H118" s="26">
        <v>450</v>
      </c>
      <c r="I118" s="26">
        <v>512</v>
      </c>
      <c r="J118" s="26">
        <v>0</v>
      </c>
      <c r="K118" s="25">
        <f t="shared" si="24"/>
        <v>368</v>
      </c>
      <c r="L118" s="33">
        <v>368</v>
      </c>
      <c r="M118" s="33"/>
      <c r="N118" s="25">
        <f t="shared" si="25"/>
        <v>0</v>
      </c>
      <c r="O118" s="33">
        <v>0</v>
      </c>
      <c r="P118" s="33"/>
      <c r="Q118" s="25">
        <f t="shared" si="26"/>
        <v>0</v>
      </c>
      <c r="R118" s="33"/>
      <c r="S118" s="33"/>
      <c r="T118" s="43">
        <f t="shared" si="27"/>
        <v>0</v>
      </c>
      <c r="U118" s="33"/>
      <c r="V118" s="33"/>
      <c r="W118" s="45"/>
    </row>
    <row r="119" ht="20.1" customHeight="1" spans="1:23">
      <c r="A119" s="27" t="s">
        <v>118</v>
      </c>
      <c r="B119" s="23">
        <f t="shared" si="22"/>
        <v>13171</v>
      </c>
      <c r="C119" s="25">
        <v>11451</v>
      </c>
      <c r="D119" s="25">
        <f t="shared" si="28"/>
        <v>1720</v>
      </c>
      <c r="E119" s="25">
        <f t="shared" si="23"/>
        <v>12713</v>
      </c>
      <c r="F119" s="26">
        <v>10993</v>
      </c>
      <c r="G119" s="25">
        <v>1720</v>
      </c>
      <c r="H119" s="26">
        <v>550</v>
      </c>
      <c r="I119" s="26">
        <v>69</v>
      </c>
      <c r="J119" s="26">
        <v>160</v>
      </c>
      <c r="K119" s="25">
        <f t="shared" si="24"/>
        <v>358</v>
      </c>
      <c r="L119" s="33">
        <v>358</v>
      </c>
      <c r="M119" s="33"/>
      <c r="N119" s="25">
        <f t="shared" si="25"/>
        <v>0</v>
      </c>
      <c r="O119" s="33">
        <v>0</v>
      </c>
      <c r="P119" s="33"/>
      <c r="Q119" s="25">
        <f t="shared" si="26"/>
        <v>0</v>
      </c>
      <c r="R119" s="33"/>
      <c r="S119" s="33"/>
      <c r="T119" s="43">
        <f t="shared" si="27"/>
        <v>100</v>
      </c>
      <c r="U119" s="33">
        <v>100</v>
      </c>
      <c r="V119" s="33"/>
      <c r="W119" s="45"/>
    </row>
    <row r="120" ht="20.1" customHeight="1" spans="1:23">
      <c r="A120" s="27" t="s">
        <v>119</v>
      </c>
      <c r="B120" s="23">
        <f t="shared" si="22"/>
        <v>15242</v>
      </c>
      <c r="C120" s="25">
        <v>13560</v>
      </c>
      <c r="D120" s="25">
        <f t="shared" si="28"/>
        <v>1682</v>
      </c>
      <c r="E120" s="25">
        <f t="shared" si="23"/>
        <v>14692</v>
      </c>
      <c r="F120" s="26">
        <v>13010</v>
      </c>
      <c r="G120" s="25">
        <v>1682</v>
      </c>
      <c r="H120" s="26">
        <v>350</v>
      </c>
      <c r="I120" s="26">
        <v>28</v>
      </c>
      <c r="J120" s="26">
        <v>0</v>
      </c>
      <c r="K120" s="25">
        <f t="shared" si="24"/>
        <v>447</v>
      </c>
      <c r="L120" s="33">
        <v>447</v>
      </c>
      <c r="M120" s="33"/>
      <c r="N120" s="25">
        <f t="shared" si="25"/>
        <v>103</v>
      </c>
      <c r="O120" s="33">
        <v>103</v>
      </c>
      <c r="P120" s="33"/>
      <c r="Q120" s="25">
        <f t="shared" si="26"/>
        <v>0</v>
      </c>
      <c r="R120" s="33"/>
      <c r="S120" s="33"/>
      <c r="T120" s="43">
        <f t="shared" si="27"/>
        <v>0</v>
      </c>
      <c r="U120" s="33"/>
      <c r="V120" s="33"/>
      <c r="W120" s="45"/>
    </row>
    <row r="121" ht="20.1" customHeight="1" spans="1:23">
      <c r="A121" s="27" t="s">
        <v>120</v>
      </c>
      <c r="B121" s="23">
        <f t="shared" si="22"/>
        <v>13901</v>
      </c>
      <c r="C121" s="25">
        <v>12436</v>
      </c>
      <c r="D121" s="25">
        <f t="shared" si="28"/>
        <v>1465</v>
      </c>
      <c r="E121" s="25">
        <f t="shared" si="23"/>
        <v>13901</v>
      </c>
      <c r="F121" s="26">
        <v>12436</v>
      </c>
      <c r="G121" s="25">
        <v>1465</v>
      </c>
      <c r="H121" s="26">
        <v>500</v>
      </c>
      <c r="I121" s="26">
        <v>124</v>
      </c>
      <c r="J121" s="26">
        <v>160</v>
      </c>
      <c r="K121" s="25">
        <f t="shared" si="24"/>
        <v>0</v>
      </c>
      <c r="L121" s="33"/>
      <c r="M121" s="33"/>
      <c r="N121" s="25">
        <f t="shared" si="25"/>
        <v>0</v>
      </c>
      <c r="O121" s="33"/>
      <c r="P121" s="33"/>
      <c r="Q121" s="25">
        <f t="shared" si="26"/>
        <v>0</v>
      </c>
      <c r="R121" s="33"/>
      <c r="S121" s="33"/>
      <c r="T121" s="43">
        <f t="shared" si="27"/>
        <v>0</v>
      </c>
      <c r="U121" s="33"/>
      <c r="V121" s="33"/>
      <c r="W121" s="45"/>
    </row>
    <row r="122" ht="20.1" customHeight="1" spans="1:23">
      <c r="A122" s="27" t="s">
        <v>121</v>
      </c>
      <c r="B122" s="23">
        <f t="shared" si="22"/>
        <v>100</v>
      </c>
      <c r="C122" s="25">
        <v>100</v>
      </c>
      <c r="D122" s="25">
        <f t="shared" si="28"/>
        <v>0</v>
      </c>
      <c r="E122" s="25">
        <f t="shared" si="23"/>
        <v>100</v>
      </c>
      <c r="F122" s="26">
        <v>100</v>
      </c>
      <c r="G122" s="25"/>
      <c r="H122" s="26">
        <v>100</v>
      </c>
      <c r="I122" s="26"/>
      <c r="J122" s="26"/>
      <c r="K122" s="25">
        <f t="shared" si="24"/>
        <v>0</v>
      </c>
      <c r="L122" s="33"/>
      <c r="M122" s="33"/>
      <c r="N122" s="25">
        <f t="shared" si="25"/>
        <v>0</v>
      </c>
      <c r="O122" s="33"/>
      <c r="P122" s="33"/>
      <c r="Q122" s="25">
        <f t="shared" si="26"/>
        <v>0</v>
      </c>
      <c r="R122" s="33"/>
      <c r="S122" s="33"/>
      <c r="T122" s="43">
        <f t="shared" si="27"/>
        <v>0</v>
      </c>
      <c r="U122" s="33"/>
      <c r="V122" s="33"/>
      <c r="W122" s="45"/>
    </row>
    <row r="123" ht="20.1" customHeight="1" spans="1:23">
      <c r="A123" s="24" t="s">
        <v>122</v>
      </c>
      <c r="B123" s="23">
        <f t="shared" si="22"/>
        <v>16932</v>
      </c>
      <c r="C123" s="25">
        <v>14489</v>
      </c>
      <c r="D123" s="25">
        <f t="shared" si="28"/>
        <v>2443</v>
      </c>
      <c r="E123" s="25">
        <f t="shared" si="23"/>
        <v>16240</v>
      </c>
      <c r="F123" s="25">
        <v>13797</v>
      </c>
      <c r="G123" s="25">
        <v>2443</v>
      </c>
      <c r="H123" s="26">
        <v>1450</v>
      </c>
      <c r="I123" s="26">
        <v>14</v>
      </c>
      <c r="J123" s="26">
        <v>0</v>
      </c>
      <c r="K123" s="25">
        <f t="shared" si="24"/>
        <v>358</v>
      </c>
      <c r="L123" s="25">
        <f>SUM(L124:L130)</f>
        <v>358</v>
      </c>
      <c r="M123" s="25"/>
      <c r="N123" s="25">
        <f t="shared" si="25"/>
        <v>0</v>
      </c>
      <c r="O123" s="25">
        <v>0</v>
      </c>
      <c r="P123" s="25"/>
      <c r="Q123" s="25">
        <f t="shared" si="26"/>
        <v>0</v>
      </c>
      <c r="R123" s="25">
        <f>SUM(R124:R130)</f>
        <v>0</v>
      </c>
      <c r="S123" s="25"/>
      <c r="T123" s="43">
        <f t="shared" si="27"/>
        <v>334</v>
      </c>
      <c r="U123" s="25">
        <v>334</v>
      </c>
      <c r="V123" s="25"/>
      <c r="W123" s="44"/>
    </row>
    <row r="124" ht="20.1" customHeight="1" spans="1:23">
      <c r="A124" s="27" t="s">
        <v>20</v>
      </c>
      <c r="B124" s="23">
        <f t="shared" si="22"/>
        <v>0</v>
      </c>
      <c r="C124" s="25">
        <v>0</v>
      </c>
      <c r="D124" s="25">
        <f t="shared" si="28"/>
        <v>0</v>
      </c>
      <c r="E124" s="25">
        <f t="shared" si="23"/>
        <v>0</v>
      </c>
      <c r="F124" s="25">
        <v>0</v>
      </c>
      <c r="G124" s="25"/>
      <c r="H124" s="25"/>
      <c r="I124" s="26"/>
      <c r="J124" s="26"/>
      <c r="K124" s="25">
        <f t="shared" si="24"/>
        <v>0</v>
      </c>
      <c r="L124" s="33"/>
      <c r="M124" s="33"/>
      <c r="N124" s="25">
        <f t="shared" si="25"/>
        <v>0</v>
      </c>
      <c r="O124" s="33"/>
      <c r="P124" s="33"/>
      <c r="Q124" s="25">
        <f t="shared" si="26"/>
        <v>0</v>
      </c>
      <c r="R124" s="33"/>
      <c r="S124" s="33"/>
      <c r="T124" s="43">
        <f t="shared" si="27"/>
        <v>0</v>
      </c>
      <c r="U124" s="33"/>
      <c r="V124" s="33"/>
      <c r="W124" s="44"/>
    </row>
    <row r="125" ht="20.1" customHeight="1" spans="1:23">
      <c r="A125" s="27" t="s">
        <v>123</v>
      </c>
      <c r="B125" s="23">
        <f t="shared" si="22"/>
        <v>4436</v>
      </c>
      <c r="C125" s="25">
        <v>3844</v>
      </c>
      <c r="D125" s="25">
        <f t="shared" si="28"/>
        <v>592</v>
      </c>
      <c r="E125" s="25">
        <f t="shared" si="23"/>
        <v>3930</v>
      </c>
      <c r="F125" s="26">
        <v>3338</v>
      </c>
      <c r="G125" s="25">
        <v>592</v>
      </c>
      <c r="H125" s="26">
        <v>400</v>
      </c>
      <c r="I125" s="26">
        <v>13</v>
      </c>
      <c r="J125" s="26">
        <v>0</v>
      </c>
      <c r="K125" s="25">
        <f t="shared" si="24"/>
        <v>358</v>
      </c>
      <c r="L125" s="33">
        <v>358</v>
      </c>
      <c r="M125" s="33"/>
      <c r="N125" s="25">
        <f t="shared" si="25"/>
        <v>0</v>
      </c>
      <c r="O125" s="33"/>
      <c r="P125" s="33"/>
      <c r="Q125" s="25">
        <f t="shared" si="26"/>
        <v>0</v>
      </c>
      <c r="R125" s="33"/>
      <c r="S125" s="33"/>
      <c r="T125" s="43">
        <f t="shared" si="27"/>
        <v>148</v>
      </c>
      <c r="U125" s="33">
        <v>148</v>
      </c>
      <c r="V125" s="33"/>
      <c r="W125" s="44"/>
    </row>
    <row r="126" ht="20.1" customHeight="1" spans="1:23">
      <c r="A126" s="27" t="s">
        <v>124</v>
      </c>
      <c r="B126" s="23">
        <f t="shared" si="22"/>
        <v>2828</v>
      </c>
      <c r="C126" s="25">
        <v>2414</v>
      </c>
      <c r="D126" s="25">
        <f t="shared" si="28"/>
        <v>414</v>
      </c>
      <c r="E126" s="25">
        <f t="shared" si="23"/>
        <v>2828</v>
      </c>
      <c r="F126" s="26">
        <v>2414</v>
      </c>
      <c r="G126" s="25">
        <v>414</v>
      </c>
      <c r="H126" s="26">
        <v>350</v>
      </c>
      <c r="I126" s="26">
        <v>1</v>
      </c>
      <c r="J126" s="26">
        <v>0</v>
      </c>
      <c r="K126" s="25">
        <f t="shared" si="24"/>
        <v>0</v>
      </c>
      <c r="L126" s="33"/>
      <c r="M126" s="33"/>
      <c r="N126" s="25">
        <f t="shared" si="25"/>
        <v>0</v>
      </c>
      <c r="O126" s="33"/>
      <c r="P126" s="33"/>
      <c r="Q126" s="25">
        <f t="shared" si="26"/>
        <v>0</v>
      </c>
      <c r="R126" s="33"/>
      <c r="S126" s="33"/>
      <c r="T126" s="43">
        <f t="shared" si="27"/>
        <v>0</v>
      </c>
      <c r="U126" s="33"/>
      <c r="V126" s="33"/>
      <c r="W126" s="44"/>
    </row>
    <row r="127" ht="20.1" customHeight="1" spans="1:23">
      <c r="A127" s="27" t="s">
        <v>125</v>
      </c>
      <c r="B127" s="23">
        <f t="shared" si="22"/>
        <v>2339</v>
      </c>
      <c r="C127" s="25">
        <v>1944</v>
      </c>
      <c r="D127" s="25">
        <f t="shared" si="28"/>
        <v>395</v>
      </c>
      <c r="E127" s="25">
        <f t="shared" si="23"/>
        <v>2238</v>
      </c>
      <c r="F127" s="26">
        <v>1843</v>
      </c>
      <c r="G127" s="25">
        <v>395</v>
      </c>
      <c r="H127" s="26">
        <v>100</v>
      </c>
      <c r="I127" s="26">
        <v>0</v>
      </c>
      <c r="J127" s="26">
        <v>0</v>
      </c>
      <c r="K127" s="25">
        <f t="shared" si="24"/>
        <v>0</v>
      </c>
      <c r="L127" s="33"/>
      <c r="M127" s="33"/>
      <c r="N127" s="25">
        <f t="shared" si="25"/>
        <v>0</v>
      </c>
      <c r="O127" s="33"/>
      <c r="P127" s="33"/>
      <c r="Q127" s="25">
        <f t="shared" si="26"/>
        <v>0</v>
      </c>
      <c r="R127" s="33"/>
      <c r="S127" s="33"/>
      <c r="T127" s="43">
        <f t="shared" si="27"/>
        <v>101</v>
      </c>
      <c r="U127" s="33">
        <v>101</v>
      </c>
      <c r="V127" s="33"/>
      <c r="W127" s="44"/>
    </row>
    <row r="128" ht="20.1" customHeight="1" spans="1:23">
      <c r="A128" s="27" t="s">
        <v>126</v>
      </c>
      <c r="B128" s="23">
        <f t="shared" si="22"/>
        <v>2763</v>
      </c>
      <c r="C128" s="25">
        <v>2372</v>
      </c>
      <c r="D128" s="25">
        <f t="shared" si="28"/>
        <v>391</v>
      </c>
      <c r="E128" s="25">
        <f t="shared" si="23"/>
        <v>2678</v>
      </c>
      <c r="F128" s="26">
        <v>2287</v>
      </c>
      <c r="G128" s="25">
        <v>391</v>
      </c>
      <c r="H128" s="26">
        <v>200</v>
      </c>
      <c r="I128" s="26">
        <v>0</v>
      </c>
      <c r="J128" s="26">
        <v>0</v>
      </c>
      <c r="K128" s="25">
        <f t="shared" si="24"/>
        <v>0</v>
      </c>
      <c r="L128" s="33"/>
      <c r="M128" s="33"/>
      <c r="N128" s="25">
        <f t="shared" si="25"/>
        <v>0</v>
      </c>
      <c r="O128" s="33"/>
      <c r="P128" s="33"/>
      <c r="Q128" s="25">
        <f t="shared" si="26"/>
        <v>0</v>
      </c>
      <c r="R128" s="33"/>
      <c r="S128" s="33"/>
      <c r="T128" s="43">
        <f t="shared" si="27"/>
        <v>85</v>
      </c>
      <c r="U128" s="33">
        <v>85</v>
      </c>
      <c r="V128" s="33"/>
      <c r="W128" s="44"/>
    </row>
    <row r="129" ht="20.1" customHeight="1" spans="1:23">
      <c r="A129" s="27" t="s">
        <v>127</v>
      </c>
      <c r="B129" s="23">
        <f t="shared" si="22"/>
        <v>2243</v>
      </c>
      <c r="C129" s="25">
        <v>1948</v>
      </c>
      <c r="D129" s="25">
        <f t="shared" si="28"/>
        <v>295</v>
      </c>
      <c r="E129" s="25">
        <f t="shared" si="23"/>
        <v>2243</v>
      </c>
      <c r="F129" s="26">
        <v>1948</v>
      </c>
      <c r="G129" s="25">
        <v>295</v>
      </c>
      <c r="H129" s="26">
        <v>200</v>
      </c>
      <c r="I129" s="26">
        <v>0</v>
      </c>
      <c r="J129" s="26">
        <v>0</v>
      </c>
      <c r="K129" s="25">
        <f t="shared" si="24"/>
        <v>0</v>
      </c>
      <c r="L129" s="33"/>
      <c r="M129" s="33"/>
      <c r="N129" s="25">
        <f t="shared" si="25"/>
        <v>0</v>
      </c>
      <c r="O129" s="33"/>
      <c r="P129" s="33"/>
      <c r="Q129" s="25">
        <f t="shared" si="26"/>
        <v>0</v>
      </c>
      <c r="R129" s="33"/>
      <c r="S129" s="33"/>
      <c r="T129" s="43">
        <f t="shared" si="27"/>
        <v>0</v>
      </c>
      <c r="U129" s="33"/>
      <c r="V129" s="33"/>
      <c r="W129" s="44"/>
    </row>
    <row r="130" ht="20.1" customHeight="1" spans="1:23">
      <c r="A130" s="27" t="s">
        <v>128</v>
      </c>
      <c r="B130" s="23">
        <f t="shared" si="22"/>
        <v>2223</v>
      </c>
      <c r="C130" s="25">
        <v>1867</v>
      </c>
      <c r="D130" s="25">
        <f t="shared" si="28"/>
        <v>356</v>
      </c>
      <c r="E130" s="25">
        <f t="shared" si="23"/>
        <v>2223</v>
      </c>
      <c r="F130" s="26">
        <v>1867</v>
      </c>
      <c r="G130" s="25">
        <v>356</v>
      </c>
      <c r="H130" s="26">
        <v>100</v>
      </c>
      <c r="I130" s="26">
        <v>0</v>
      </c>
      <c r="J130" s="26">
        <v>0</v>
      </c>
      <c r="K130" s="25">
        <f t="shared" si="24"/>
        <v>0</v>
      </c>
      <c r="L130" s="33"/>
      <c r="M130" s="33"/>
      <c r="N130" s="25">
        <f t="shared" si="25"/>
        <v>0</v>
      </c>
      <c r="O130" s="33"/>
      <c r="P130" s="33"/>
      <c r="Q130" s="25">
        <f t="shared" si="26"/>
        <v>0</v>
      </c>
      <c r="R130" s="33"/>
      <c r="S130" s="33"/>
      <c r="T130" s="43">
        <f t="shared" si="27"/>
        <v>0</v>
      </c>
      <c r="U130" s="33"/>
      <c r="V130" s="33"/>
      <c r="W130" s="44"/>
    </row>
    <row r="131" ht="20.1" customHeight="1" spans="1:23">
      <c r="A131" s="27" t="s">
        <v>129</v>
      </c>
      <c r="B131" s="23">
        <f t="shared" si="22"/>
        <v>100</v>
      </c>
      <c r="C131" s="25">
        <v>100</v>
      </c>
      <c r="D131" s="25">
        <f t="shared" si="28"/>
        <v>0</v>
      </c>
      <c r="E131" s="25">
        <f t="shared" si="23"/>
        <v>100</v>
      </c>
      <c r="F131" s="26">
        <v>100</v>
      </c>
      <c r="G131" s="25"/>
      <c r="H131" s="26">
        <v>100</v>
      </c>
      <c r="I131" s="26"/>
      <c r="J131" s="26"/>
      <c r="K131" s="25">
        <f t="shared" si="24"/>
        <v>0</v>
      </c>
      <c r="L131" s="33"/>
      <c r="M131" s="33"/>
      <c r="N131" s="25">
        <f t="shared" si="25"/>
        <v>0</v>
      </c>
      <c r="O131" s="33"/>
      <c r="P131" s="33"/>
      <c r="Q131" s="25">
        <f t="shared" si="26"/>
        <v>0</v>
      </c>
      <c r="R131" s="33"/>
      <c r="S131" s="33"/>
      <c r="T131" s="43">
        <f t="shared" si="27"/>
        <v>0</v>
      </c>
      <c r="U131" s="33"/>
      <c r="V131" s="33"/>
      <c r="W131" s="44"/>
    </row>
    <row r="132" ht="20.1" customHeight="1" spans="1:23">
      <c r="A132" s="24" t="s">
        <v>130</v>
      </c>
      <c r="B132" s="23">
        <f t="shared" si="22"/>
        <v>7942</v>
      </c>
      <c r="C132" s="25">
        <v>3210</v>
      </c>
      <c r="D132" s="25">
        <f t="shared" si="28"/>
        <v>4732</v>
      </c>
      <c r="E132" s="25">
        <f t="shared" si="23"/>
        <v>6048</v>
      </c>
      <c r="F132" s="25">
        <v>1570</v>
      </c>
      <c r="G132" s="25">
        <v>4478</v>
      </c>
      <c r="H132" s="25">
        <f>SUM(H133:H134)</f>
        <v>0</v>
      </c>
      <c r="I132" s="26">
        <v>6048</v>
      </c>
      <c r="J132" s="26"/>
      <c r="K132" s="25">
        <f t="shared" si="24"/>
        <v>0</v>
      </c>
      <c r="L132" s="25">
        <f>SUM(L133:L134)</f>
        <v>0</v>
      </c>
      <c r="M132" s="25"/>
      <c r="N132" s="25">
        <f t="shared" si="25"/>
        <v>0</v>
      </c>
      <c r="O132" s="25">
        <v>0</v>
      </c>
      <c r="P132" s="25"/>
      <c r="Q132" s="25">
        <f t="shared" si="26"/>
        <v>1894</v>
      </c>
      <c r="R132" s="25">
        <f>SUM(R133:R134)</f>
        <v>1640</v>
      </c>
      <c r="S132" s="25">
        <f>SUM(S133:S134)</f>
        <v>254</v>
      </c>
      <c r="T132" s="43">
        <f t="shared" si="27"/>
        <v>0</v>
      </c>
      <c r="U132" s="25">
        <f>SUM(U133:U134)</f>
        <v>0</v>
      </c>
      <c r="V132" s="25"/>
      <c r="W132" s="44"/>
    </row>
    <row r="133" ht="20.1" customHeight="1" spans="1:23">
      <c r="A133" s="27" t="s">
        <v>131</v>
      </c>
      <c r="B133" s="23">
        <f t="shared" si="22"/>
        <v>1894</v>
      </c>
      <c r="C133" s="25">
        <v>1640</v>
      </c>
      <c r="D133" s="25">
        <f t="shared" si="28"/>
        <v>254</v>
      </c>
      <c r="E133" s="25">
        <f t="shared" si="23"/>
        <v>0</v>
      </c>
      <c r="F133" s="25"/>
      <c r="G133" s="25"/>
      <c r="H133" s="25"/>
      <c r="I133" s="26"/>
      <c r="J133" s="26"/>
      <c r="K133" s="25">
        <f t="shared" si="24"/>
        <v>0</v>
      </c>
      <c r="L133" s="33"/>
      <c r="M133" s="33"/>
      <c r="N133" s="25">
        <f t="shared" si="25"/>
        <v>0</v>
      </c>
      <c r="O133" s="33"/>
      <c r="P133" s="33"/>
      <c r="Q133" s="25">
        <f t="shared" si="26"/>
        <v>1894</v>
      </c>
      <c r="R133" s="33">
        <v>1640</v>
      </c>
      <c r="S133" s="33">
        <v>254</v>
      </c>
      <c r="T133" s="43">
        <f t="shared" si="27"/>
        <v>0</v>
      </c>
      <c r="U133" s="33"/>
      <c r="V133" s="33"/>
      <c r="W133" s="44"/>
    </row>
    <row r="134" ht="20.1" customHeight="1" spans="1:23">
      <c r="A134" s="27" t="s">
        <v>132</v>
      </c>
      <c r="B134" s="23">
        <f t="shared" si="22"/>
        <v>6048</v>
      </c>
      <c r="C134" s="25">
        <v>1570</v>
      </c>
      <c r="D134" s="25">
        <f t="shared" si="28"/>
        <v>4478</v>
      </c>
      <c r="E134" s="25">
        <f t="shared" si="23"/>
        <v>6048</v>
      </c>
      <c r="F134" s="26">
        <v>1570</v>
      </c>
      <c r="G134" s="25">
        <v>4478</v>
      </c>
      <c r="H134" s="25"/>
      <c r="I134" s="26">
        <v>6048</v>
      </c>
      <c r="J134" s="26">
        <v>0</v>
      </c>
      <c r="K134" s="25">
        <f t="shared" si="24"/>
        <v>0</v>
      </c>
      <c r="L134" s="33"/>
      <c r="M134" s="33"/>
      <c r="N134" s="25">
        <f t="shared" si="25"/>
        <v>0</v>
      </c>
      <c r="O134" s="33"/>
      <c r="P134" s="33"/>
      <c r="Q134" s="25">
        <f t="shared" si="26"/>
        <v>0</v>
      </c>
      <c r="R134" s="33"/>
      <c r="S134" s="33"/>
      <c r="T134" s="43">
        <f t="shared" si="27"/>
        <v>0</v>
      </c>
      <c r="U134" s="33"/>
      <c r="V134" s="33"/>
      <c r="W134" s="44"/>
    </row>
    <row r="135" ht="20.1" customHeight="1" spans="5:10">
      <c r="E135"/>
      <c r="F135"/>
      <c r="G135"/>
      <c r="H135"/>
      <c r="I135"/>
      <c r="J135"/>
    </row>
    <row r="136" spans="5:10">
      <c r="E136"/>
      <c r="F136"/>
      <c r="G136"/>
      <c r="H136"/>
      <c r="I136"/>
      <c r="J136"/>
    </row>
  </sheetData>
  <mergeCells count="27">
    <mergeCell ref="A2:W2"/>
    <mergeCell ref="A3:E3"/>
    <mergeCell ref="U3:W3"/>
    <mergeCell ref="E4:J4"/>
    <mergeCell ref="K4:M4"/>
    <mergeCell ref="N4:P4"/>
    <mergeCell ref="Q4:S4"/>
    <mergeCell ref="T4:V4"/>
    <mergeCell ref="H5:J5"/>
    <mergeCell ref="A4:A6"/>
    <mergeCell ref="B4:B6"/>
    <mergeCell ref="C4:C6"/>
    <mergeCell ref="D4:D6"/>
    <mergeCell ref="E5:E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4:W6"/>
  </mergeCells>
  <printOptions horizontalCentered="1"/>
  <pageMargins left="0.55" right="0.55" top="1" bottom="1" header="0.511805555555556" footer="0.511805555555556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Jaydon</dc:creator>
  <cp:lastModifiedBy>王</cp:lastModifiedBy>
  <cp:revision>1</cp:revision>
  <dcterms:created xsi:type="dcterms:W3CDTF">2017-03-09T10:43:00Z</dcterms:created>
  <cp:lastPrinted>2021-12-03T00:58:00Z</cp:lastPrinted>
  <dcterms:modified xsi:type="dcterms:W3CDTF">2024-04-22T00:20:21Z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2964DF3726DD4C31B0C51BBEF6939A3F_12</vt:lpwstr>
  </property>
</Properties>
</file>