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9.30AM改" sheetId="3" r:id="rId1"/>
  </sheets>
  <definedNames>
    <definedName name="_xlnm._FilterDatabase" localSheetId="0" hidden="1">'9.30AM改'!$A$6:$XFB$12</definedName>
    <definedName name="_xlnm.Print_Titles" localSheetId="0">'9.30AM改'!$2:$6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<sst xmlns="http://schemas.openxmlformats.org/spreadsheetml/2006/main" count="49" uniqueCount="41">
  <si>
    <t>汤家汇镇2024年度中药产业奖补项目拟奖补情况汇总表</t>
  </si>
  <si>
    <t>序号</t>
  </si>
  <si>
    <t>单位名称</t>
  </si>
  <si>
    <t>项目实施地点</t>
  </si>
  <si>
    <t>认定情况</t>
  </si>
  <si>
    <t>申报奖补金额
(元)</t>
  </si>
  <si>
    <t>认定奖补金额
(元)</t>
  </si>
  <si>
    <t>备注</t>
  </si>
  <si>
    <t>一、中药农业项目扶持</t>
  </si>
  <si>
    <t>二、现代中药工业项目扶持</t>
  </si>
  <si>
    <t>规范化种植基地
(亩)</t>
  </si>
  <si>
    <t>良种选育</t>
  </si>
  <si>
    <t>保健食品批文(项)</t>
  </si>
  <si>
    <t>设备购买（万元）</t>
  </si>
  <si>
    <t>乡（镇）</t>
  </si>
  <si>
    <t>村</t>
  </si>
  <si>
    <t>天麻</t>
  </si>
  <si>
    <t>黄精</t>
  </si>
  <si>
    <t>灵芝</t>
  </si>
  <si>
    <t>“十大皖药”产业示范基地</t>
  </si>
  <si>
    <t>GAP基地</t>
  </si>
  <si>
    <t>国家或省认定品种</t>
  </si>
  <si>
    <t>供应菌种</t>
  </si>
  <si>
    <t>奖补标准</t>
  </si>
  <si>
    <t>2000元/亩</t>
  </si>
  <si>
    <r>
      <rPr>
        <sz val="11"/>
        <rFont val="Arial Narrow"/>
        <charset val="0"/>
      </rPr>
      <t>3000</t>
    </r>
    <r>
      <rPr>
        <sz val="11"/>
        <rFont val="宋体"/>
        <charset val="0"/>
      </rPr>
      <t>元</t>
    </r>
    <r>
      <rPr>
        <sz val="11"/>
        <rFont val="Arial Narrow"/>
        <charset val="0"/>
      </rPr>
      <t>/</t>
    </r>
    <r>
      <rPr>
        <sz val="11"/>
        <rFont val="宋体"/>
        <charset val="0"/>
      </rPr>
      <t>亩</t>
    </r>
  </si>
  <si>
    <r>
      <rPr>
        <sz val="11"/>
        <rFont val="Arial Narrow"/>
        <charset val="0"/>
      </rPr>
      <t>10</t>
    </r>
    <r>
      <rPr>
        <sz val="11"/>
        <rFont val="宋体"/>
        <charset val="0"/>
      </rPr>
      <t>万元</t>
    </r>
    <r>
      <rPr>
        <sz val="11"/>
        <rFont val="Arial Narrow"/>
        <charset val="0"/>
      </rPr>
      <t>/</t>
    </r>
    <r>
      <rPr>
        <sz val="11"/>
        <rFont val="宋体"/>
        <charset val="0"/>
      </rPr>
      <t>个</t>
    </r>
  </si>
  <si>
    <r>
      <rPr>
        <sz val="11"/>
        <rFont val="Arial Narrow"/>
        <charset val="0"/>
      </rPr>
      <t>0.5</t>
    </r>
    <r>
      <rPr>
        <sz val="11"/>
        <rFont val="宋体"/>
        <charset val="0"/>
      </rPr>
      <t>元</t>
    </r>
    <r>
      <rPr>
        <sz val="11"/>
        <rFont val="Arial Narrow"/>
        <charset val="0"/>
      </rPr>
      <t>/</t>
    </r>
    <r>
      <rPr>
        <sz val="11"/>
        <rFont val="宋体"/>
        <charset val="0"/>
      </rPr>
      <t>袋（棒、瓶）</t>
    </r>
  </si>
  <si>
    <r>
      <rPr>
        <sz val="11"/>
        <rFont val="Arial Narrow"/>
        <charset val="0"/>
      </rPr>
      <t>30</t>
    </r>
    <r>
      <rPr>
        <sz val="11"/>
        <rFont val="宋体"/>
        <charset val="0"/>
      </rPr>
      <t>万元</t>
    </r>
    <r>
      <rPr>
        <sz val="11"/>
        <rFont val="Arial Narrow"/>
        <charset val="0"/>
      </rPr>
      <t>/</t>
    </r>
    <r>
      <rPr>
        <sz val="11"/>
        <rFont val="宋体"/>
        <charset val="0"/>
      </rPr>
      <t>项</t>
    </r>
  </si>
  <si>
    <t>实际投入的20%</t>
  </si>
  <si>
    <t>金寨县云凡绿色中药材有限责任公司</t>
  </si>
  <si>
    <t>汤家汇镇</t>
  </si>
  <si>
    <t>汤家汇村</t>
  </si>
  <si>
    <t>金寨云凡农业科技有限公司</t>
  </si>
  <si>
    <t>豹迹岩村</t>
  </si>
  <si>
    <t>王显红</t>
  </si>
  <si>
    <t>竹畈村</t>
  </si>
  <si>
    <t>吴承友</t>
  </si>
  <si>
    <t>上畈村</t>
  </si>
  <si>
    <t>金寨赤芝中药材种植专业合作社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</si>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</sst>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</numFmts>
  <fonts count="24">
    <font>
      <sz val="11"/>
      <color theme="1"/>
      <name val="宋体"/>
      <charset val="134"/>
      <scheme val="minor"/>
    </font>
    <font>
      <sz val="11"/>
      <name val="Arial Narrow"/>
      <charset val="0"/>
    </font>
    <font>
      <sz val="24"/>
      <name val="方正小标宋简体"/>
      <charset val="134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43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3" fontId="2" fillId="0" borderId="0" xfId="0" applyNumberFormat="1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tabSelected="1" zoomScale="90" zoomScaleNormal="90" workbookViewId="0">
      <pane ySplit="6" topLeftCell="A7" activePane="bottomLeft" state="frozen"/>
      <selection/>
      <selection pane="bottomLeft" activeCell="O7" sqref="O7:O11"/>
    </sheetView>
  </sheetViews>
  <sheetFormatPr defaultColWidth="8.88888888888889" defaultRowHeight="14.4"/>
  <cols>
    <col min="1" max="1" width="4.13888888888889" style="1" customWidth="1"/>
    <col min="2" max="2" width="41.1018518518519" style="1" customWidth="1"/>
    <col min="3" max="3" width="13.6296296296296" style="1" customWidth="1"/>
    <col min="4" max="4" width="20.5" style="1" customWidth="1"/>
    <col min="5" max="7" width="7.76851851851852" style="2" customWidth="1"/>
    <col min="8" max="9" width="10.9907407407407" style="2" customWidth="1"/>
    <col min="10" max="10" width="7.76851851851852" style="2" customWidth="1"/>
    <col min="11" max="11" width="12.0833333333333" style="2" customWidth="1"/>
    <col min="12" max="12" width="10.3148148148148" style="2" customWidth="1"/>
    <col min="13" max="13" width="13.25" style="3" customWidth="1"/>
    <col min="14" max="15" width="11.5" style="3" customWidth="1"/>
    <col min="16" max="16" width="25.7222222222222" style="1" customWidth="1"/>
    <col min="17" max="237" width="9" style="1"/>
    <col min="238" max="16361" width="8.88888888888889" style="1"/>
    <col min="16362" max="16382" width="8.88888888888889" style="4"/>
    <col min="16383" max="16384" width="8.88888888888889" style="5"/>
  </cols>
  <sheetData>
    <row r="1" s="1" customFormat="1" ht="39" customHeight="1" spans="1:16">
      <c r="A1" s="6" t="s">
        <v>0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19"/>
      <c r="N1" s="19"/>
      <c r="O1" s="19"/>
      <c r="P1" s="6"/>
    </row>
    <row r="2" s="1" customFormat="1" ht="18" customHeight="1" spans="1:16">
      <c r="A2" s="8" t="s">
        <v>1</v>
      </c>
      <c r="B2" s="8" t="s">
        <v>2</v>
      </c>
      <c r="C2" s="8" t="s">
        <v>3</v>
      </c>
      <c r="D2" s="8"/>
      <c r="E2" s="9" t="s">
        <v>4</v>
      </c>
      <c r="F2" s="10"/>
      <c r="G2" s="10"/>
      <c r="H2" s="10"/>
      <c r="I2" s="10"/>
      <c r="J2" s="10"/>
      <c r="K2" s="10"/>
      <c r="L2" s="10"/>
      <c r="M2" s="20"/>
      <c r="N2" s="20" t="s">
        <v>5</v>
      </c>
      <c r="O2" s="20" t="s">
        <v>6</v>
      </c>
      <c r="P2" s="8" t="s">
        <v>7</v>
      </c>
    </row>
    <row r="3" s="1" customFormat="1" ht="35" customHeight="1" spans="1:16">
      <c r="A3" s="11"/>
      <c r="B3" s="11"/>
      <c r="C3" s="8"/>
      <c r="D3" s="8"/>
      <c r="E3" s="12" t="s">
        <v>8</v>
      </c>
      <c r="F3" s="12"/>
      <c r="G3" s="12"/>
      <c r="H3" s="12"/>
      <c r="I3" s="12"/>
      <c r="J3" s="12"/>
      <c r="K3" s="12"/>
      <c r="L3" s="10" t="s">
        <v>9</v>
      </c>
      <c r="M3" s="20"/>
      <c r="N3" s="20"/>
      <c r="O3" s="16"/>
      <c r="P3" s="11"/>
    </row>
    <row r="4" s="1" customFormat="1" ht="37" customHeight="1" spans="1:16">
      <c r="A4" s="11"/>
      <c r="B4" s="11"/>
      <c r="C4" s="8"/>
      <c r="D4" s="8"/>
      <c r="E4" s="13" t="s">
        <v>10</v>
      </c>
      <c r="F4" s="12"/>
      <c r="G4" s="12"/>
      <c r="H4" s="12"/>
      <c r="I4" s="9"/>
      <c r="J4" s="14" t="s">
        <v>11</v>
      </c>
      <c r="K4" s="14"/>
      <c r="L4" s="9" t="s">
        <v>12</v>
      </c>
      <c r="M4" s="20" t="s">
        <v>13</v>
      </c>
      <c r="N4" s="20"/>
      <c r="O4" s="16"/>
      <c r="P4" s="11"/>
    </row>
    <row r="5" s="1" customFormat="1" ht="47" customHeight="1" spans="1:16">
      <c r="A5" s="11"/>
      <c r="B5" s="11"/>
      <c r="C5" s="8" t="s">
        <v>14</v>
      </c>
      <c r="D5" s="8" t="s">
        <v>15</v>
      </c>
      <c r="E5" s="10" t="s">
        <v>16</v>
      </c>
      <c r="F5" s="10" t="s">
        <v>17</v>
      </c>
      <c r="G5" s="10" t="s">
        <v>18</v>
      </c>
      <c r="H5" s="14" t="s">
        <v>19</v>
      </c>
      <c r="I5" s="14" t="s">
        <v>20</v>
      </c>
      <c r="J5" s="14" t="s">
        <v>21</v>
      </c>
      <c r="K5" s="14" t="s">
        <v>22</v>
      </c>
      <c r="L5" s="21"/>
      <c r="M5" s="16"/>
      <c r="N5" s="20"/>
      <c r="O5" s="16"/>
      <c r="P5" s="11"/>
    </row>
    <row r="6" s="1" customFormat="1" ht="34" customHeight="1" spans="1:16">
      <c r="A6" s="8" t="s">
        <v>23</v>
      </c>
      <c r="B6" s="8"/>
      <c r="C6" s="8"/>
      <c r="D6" s="8"/>
      <c r="E6" s="15" t="s">
        <v>24</v>
      </c>
      <c r="F6" s="15" t="s">
        <v>24</v>
      </c>
      <c r="G6" s="15" t="s">
        <v>25</v>
      </c>
      <c r="H6" s="15" t="s">
        <v>26</v>
      </c>
      <c r="I6" s="15" t="s">
        <v>26</v>
      </c>
      <c r="J6" s="15" t="s">
        <v>26</v>
      </c>
      <c r="K6" s="15" t="s">
        <v>27</v>
      </c>
      <c r="L6" s="15" t="s">
        <v>28</v>
      </c>
      <c r="M6" s="20" t="s">
        <v>29</v>
      </c>
      <c r="N6" s="16"/>
      <c r="O6" s="16"/>
      <c r="P6" s="11"/>
    </row>
    <row r="7" spans="1:16">
      <c r="A7" s="11">
        <v>1</v>
      </c>
      <c r="B7" s="11" t="s">
        <v>30</v>
      </c>
      <c r="C7" s="11" t="s">
        <v>31</v>
      </c>
      <c r="D7" s="11" t="s">
        <v>32</v>
      </c>
      <c r="E7" s="16"/>
      <c r="F7" s="16"/>
      <c r="G7" s="16"/>
      <c r="H7" s="16"/>
      <c r="I7" s="16"/>
      <c r="J7" s="16"/>
      <c r="K7" s="16"/>
      <c r="L7" s="16"/>
      <c r="M7" s="16">
        <v>105000</v>
      </c>
      <c r="N7" s="16">
        <v>21000</v>
      </c>
      <c r="O7" s="16">
        <f>E7*2000+F7*2000+G7*3000+H7*1000+J7*100000+K7*0.5+L7*300000+M7*0.2</f>
        <v>21000</v>
      </c>
      <c r="P7" s="11"/>
    </row>
    <row r="8" spans="1:16">
      <c r="A8" s="11">
        <v>2</v>
      </c>
      <c r="B8" s="11" t="s">
        <v>33</v>
      </c>
      <c r="C8" s="11" t="s">
        <v>31</v>
      </c>
      <c r="D8" s="11" t="s">
        <v>34</v>
      </c>
      <c r="E8" s="16">
        <v>41.34</v>
      </c>
      <c r="F8" s="16"/>
      <c r="G8" s="16"/>
      <c r="H8" s="16"/>
      <c r="I8" s="16"/>
      <c r="J8" s="16"/>
      <c r="K8" s="16"/>
      <c r="L8" s="16"/>
      <c r="M8" s="16"/>
      <c r="N8" s="16">
        <v>106500</v>
      </c>
      <c r="O8" s="16">
        <f>E8*2000+F8*2000+G8*3000+H8*1000+J8*100000+K8*0.5+L8*300000+M8*0.2</f>
        <v>82680</v>
      </c>
      <c r="P8" s="11"/>
    </row>
    <row r="9" spans="1:16">
      <c r="A9" s="11">
        <v>3</v>
      </c>
      <c r="B9" s="11" t="s">
        <v>35</v>
      </c>
      <c r="C9" s="11" t="s">
        <v>31</v>
      </c>
      <c r="D9" s="11" t="s">
        <v>36</v>
      </c>
      <c r="E9" s="16"/>
      <c r="F9" s="16"/>
      <c r="G9" s="16">
        <v>38.41</v>
      </c>
      <c r="H9" s="16"/>
      <c r="I9" s="16"/>
      <c r="J9" s="16"/>
      <c r="K9" s="16"/>
      <c r="L9" s="16"/>
      <c r="M9" s="16"/>
      <c r="N9" s="16">
        <v>133800</v>
      </c>
      <c r="O9" s="16">
        <f>E9*2000+F9*2000+G9*3000+H9*1000+J9*100000+K9*0.5+L9*300000+M9*0.2</f>
        <v>115230</v>
      </c>
      <c r="P9" s="11"/>
    </row>
    <row r="10" spans="1:16">
      <c r="A10" s="11">
        <v>4</v>
      </c>
      <c r="B10" s="11" t="s">
        <v>37</v>
      </c>
      <c r="C10" s="11" t="s">
        <v>31</v>
      </c>
      <c r="D10" s="11" t="s">
        <v>38</v>
      </c>
      <c r="E10" s="16"/>
      <c r="F10" s="16"/>
      <c r="G10" s="16">
        <v>47</v>
      </c>
      <c r="H10" s="16"/>
      <c r="I10" s="16"/>
      <c r="J10" s="16"/>
      <c r="K10" s="16"/>
      <c r="L10" s="16"/>
      <c r="M10" s="16"/>
      <c r="N10" s="16">
        <v>175440</v>
      </c>
      <c r="O10" s="16">
        <f>E10*2000+F10*2000+G10*3000+H10*1000+J10*100000+K10*0.5+L10*300000+M10*0.2</f>
        <v>141000</v>
      </c>
      <c r="P10" s="11"/>
    </row>
    <row r="11" spans="1:16">
      <c r="A11" s="11">
        <v>5</v>
      </c>
      <c r="B11" s="11" t="s">
        <v>39</v>
      </c>
      <c r="C11" s="11" t="s">
        <v>31</v>
      </c>
      <c r="D11" s="11" t="s">
        <v>38</v>
      </c>
      <c r="E11" s="16"/>
      <c r="F11" s="16"/>
      <c r="G11" s="16">
        <v>24.3</v>
      </c>
      <c r="H11" s="16"/>
      <c r="I11" s="16"/>
      <c r="J11" s="16"/>
      <c r="K11" s="16"/>
      <c r="L11" s="16"/>
      <c r="M11" s="16"/>
      <c r="N11" s="16">
        <v>91320</v>
      </c>
      <c r="O11" s="16">
        <f>E11*2000+F11*2000+G11*3000+H11*1000+J11*100000+K11*0.5+L11*300000+M11*0.2</f>
        <v>72900</v>
      </c>
      <c r="P11" s="11"/>
    </row>
    <row r="12" spans="1:16">
      <c r="A12" s="17" t="s">
        <v>40</v>
      </c>
      <c r="B12" s="11"/>
      <c r="C12" s="11"/>
      <c r="D12" s="11"/>
      <c r="E12" s="18">
        <f>SUM(E7:E11)</f>
        <v>41.34</v>
      </c>
      <c r="F12" s="18">
        <f t="shared" ref="F12:O12" si="0">SUM(F7:F11)</f>
        <v>0</v>
      </c>
      <c r="G12" s="18">
        <f t="shared" si="0"/>
        <v>109.71</v>
      </c>
      <c r="H12" s="18">
        <f t="shared" si="0"/>
        <v>0</v>
      </c>
      <c r="I12" s="18">
        <f t="shared" si="0"/>
        <v>0</v>
      </c>
      <c r="J12" s="18">
        <f t="shared" si="0"/>
        <v>0</v>
      </c>
      <c r="K12" s="18">
        <f t="shared" si="0"/>
        <v>0</v>
      </c>
      <c r="L12" s="18">
        <f t="shared" si="0"/>
        <v>0</v>
      </c>
      <c r="M12" s="18">
        <f t="shared" si="0"/>
        <v>105000</v>
      </c>
      <c r="N12" s="18">
        <f t="shared" si="0"/>
        <v>528060</v>
      </c>
      <c r="O12" s="18">
        <f t="shared" si="0"/>
        <v>432810</v>
      </c>
      <c r="P12" s="11"/>
    </row>
  </sheetData>
  <autoFilter ref="A6:XFB12">
    <extLst/>
  </autoFilter>
  <mergeCells count="16">
    <mergeCell ref="A1:P1"/>
    <mergeCell ref="E2:M2"/>
    <mergeCell ref="E3:K3"/>
    <mergeCell ref="L3:M3"/>
    <mergeCell ref="E4:I4"/>
    <mergeCell ref="J4:K4"/>
    <mergeCell ref="A6:B6"/>
    <mergeCell ref="A12:D12"/>
    <mergeCell ref="A2:A5"/>
    <mergeCell ref="B2:B5"/>
    <mergeCell ref="L4:L5"/>
    <mergeCell ref="M4:M5"/>
    <mergeCell ref="N2:N5"/>
    <mergeCell ref="O2:O5"/>
    <mergeCell ref="P2:P5"/>
    <mergeCell ref="C2:D4"/>
  </mergeCells>
  <conditionalFormatting sqref="N2">
    <cfRule type="expression" priority="5">
      <formula>MOD(ROW(),2)=0</formula>
    </cfRule>
    <cfRule type="expression" priority="6">
      <formula>MOD(ROW(),2)=0</formula>
    </cfRule>
  </conditionalFormatting>
  <conditionalFormatting sqref="J4">
    <cfRule type="expression" priority="3">
      <formula>MOD(ROW(),2)=0</formula>
    </cfRule>
  </conditionalFormatting>
  <conditionalFormatting sqref="O7:O11">
    <cfRule type="expression" priority="2">
      <formula>MOD(ROW(),2)=0</formula>
    </cfRule>
  </conditionalFormatting>
  <conditionalFormatting sqref="A1:B6 O1:IF6 N6 L3 L4:M6 C6:K6 F5:G5 C2 E2:E5 C1:N1 A7:D11 P7:IF11 M7:N11 E12:IF12 A12 A13:IF65241">
    <cfRule type="expression" priority="4">
      <formula>MOD(ROW(),2)=0</formula>
    </cfRule>
  </conditionalFormatting>
  <conditionalFormatting sqref="E7:L11">
    <cfRule type="expression" priority="1">
      <formula>MOD(ROW(),2)=0</formula>
    </cfRule>
  </conditionalFormatting>
  <printOptions horizontalCentered="1"/>
  <pageMargins left="0.196527777777778" right="0.196527777777778" top="0.196527777777778" bottom="0.196527777777778" header="0.298611111111111" footer="0.298611111111111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9.30AM改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赫德墨尔</cp:lastModifiedBy>
  <dcterms:created xsi:type="dcterms:W3CDTF">2023-10-23T07:35:00Z</dcterms:created>
  <dcterms:modified xsi:type="dcterms:W3CDTF">2024-09-30T07:35:18Z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true</vt:bool>
  </property>
  <property fmtid="{D5CDD505-2E9C-101B-9397-08002B2CF9AE}" pid="4" name="ICV">
    <vt:lpwstr>50A619D0255D407AB5171AEECF226414_13</vt:lpwstr>
  </property>
</Properties>
</file>