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tabRatio="750"/>
  </bookViews>
  <sheets>
    <sheet name="2024年项目库 " sheetId="37" r:id="rId1"/>
  </sheets>
  <definedNames>
    <definedName name="_xlnm._FilterDatabase" localSheetId="0" hidden="1">'2024年项目库 '!$A$2:$O$214</definedName>
    <definedName name="_xlnm.Print_Titles" localSheetId="0">'2024年项目库 '!$1:$2</definedName>
  </definedNames>
  <calcPr calcId="144525"/>
</workbook>
</file>

<file path=xl/sharedStrings.xml><?xml version="1.0" encoding="utf-8"?>
<sst xmlns="http://schemas.openxmlformats.org/spreadsheetml/2006/main" count="1950" uniqueCount="753">
  <si>
    <t>金寨县2024年巩固拓展脱贫攻坚成果和乡村振兴项目库（动态调整）项目清单</t>
  </si>
  <si>
    <t>序号</t>
  </si>
  <si>
    <t>项目类别</t>
  </si>
  <si>
    <t>项目名称</t>
  </si>
  <si>
    <t>项目实施单位</t>
  </si>
  <si>
    <t>建设性质</t>
  </si>
  <si>
    <t>实施地点</t>
  </si>
  <si>
    <t>建设任务</t>
  </si>
  <si>
    <t>资金规模（万元）</t>
  </si>
  <si>
    <t>筹资方式</t>
  </si>
  <si>
    <t>时间进度</t>
  </si>
  <si>
    <t>责任单位</t>
  </si>
  <si>
    <t>受益对象（人）</t>
  </si>
  <si>
    <t>绩效目标</t>
  </si>
  <si>
    <t>群众参与和联农带农机制</t>
  </si>
  <si>
    <t>合计</t>
  </si>
  <si>
    <t>一、</t>
  </si>
  <si>
    <t>产业项目</t>
  </si>
  <si>
    <t>（一）</t>
  </si>
  <si>
    <t>农业产业</t>
  </si>
  <si>
    <t>金寨县庭院经济发展及特色种养业奖补项目</t>
  </si>
  <si>
    <t>县农业农村局</t>
  </si>
  <si>
    <t>新建</t>
  </si>
  <si>
    <t>全县</t>
  </si>
  <si>
    <t>鼓励脱贫户、监测户发展特色种养业，支持建设县级庭院经济示范点建设</t>
  </si>
  <si>
    <t>财政奖补</t>
  </si>
  <si>
    <t>2024年1-12月</t>
  </si>
  <si>
    <t>受益脱贫户20000户，户均增收1500元以上</t>
  </si>
  <si>
    <t>通过扩大产业规模促进群众增收</t>
  </si>
  <si>
    <t>金寨县2024年农产品标准化生产基地提质增效项目</t>
  </si>
  <si>
    <t>白塔畈、古碑、汤家汇等乡镇</t>
  </si>
  <si>
    <t>实施农田宜机化改造提升1.5万亩</t>
  </si>
  <si>
    <t>政府投资</t>
  </si>
  <si>
    <t>受益脱贫人口2500人,户均增收2000元以上</t>
  </si>
  <si>
    <t>通过提高农田建设水平，节本增效</t>
  </si>
  <si>
    <t>金寨县农田水利设施建设项目</t>
  </si>
  <si>
    <t>新建维修沟、渠、塘、堰、坝等农田水利基础设施，提升农田灌溉排水条件</t>
  </si>
  <si>
    <t>受益脱贫人口200人,项目使用年限8年</t>
  </si>
  <si>
    <t>金寨县标准化（三化）茶园建设项目</t>
  </si>
  <si>
    <t>建设标准茶园8个</t>
  </si>
  <si>
    <t>受益脱贫人口40人，项目使用年限10年</t>
  </si>
  <si>
    <t>通过提高茶园标准化水平，提高亩均收入</t>
  </si>
  <si>
    <t>金寨县夏秋茶跃迁式发展项目</t>
  </si>
  <si>
    <t>鼓励夏秋茶生产，对符合条件的主体进行奖补</t>
  </si>
  <si>
    <t>受益脱贫人口150人，户均增收1000元</t>
  </si>
  <si>
    <t>通过鼓励夏秋茶生产，提高群众收入</t>
  </si>
  <si>
    <t>金寨县油坊店乡朱堂村出口绿茶精加工厂提升项目</t>
  </si>
  <si>
    <t>油坊店乡人民政府</t>
  </si>
  <si>
    <t>续建</t>
  </si>
  <si>
    <t>朱堂村</t>
  </si>
  <si>
    <t>以股权投资方式支持企业建设出口绿茶精加工厂：新建仓库4000平方米，外堆场硬化，茶叶机械设备购置等</t>
  </si>
  <si>
    <t>股权投资</t>
  </si>
  <si>
    <t>受益脱贫人口20人，股权投资收益不低于4年</t>
  </si>
  <si>
    <t>通过订单收购方式促进群众增收</t>
  </si>
  <si>
    <t>金寨县麻埠镇响洪甸村茶旅融合体验园项目</t>
  </si>
  <si>
    <t>麻埠镇人民政府</t>
  </si>
  <si>
    <t>响洪甸村</t>
  </si>
  <si>
    <t>建设休闲观光和采摘体验于一体的综合型茶园60亩：茶园改造、补植，沟渠清理，栽植遮阳树、行道树，修建生产步道、农耕平台、茶元素设施、宣传牌等</t>
  </si>
  <si>
    <t>受益脱贫人口10人，项目使用年限10年</t>
  </si>
  <si>
    <t>通过茶旅融合发展，提高群众收入</t>
  </si>
  <si>
    <t>金寨县桑苗、方格簇采购项目</t>
  </si>
  <si>
    <t>有关乡镇</t>
  </si>
  <si>
    <t>政府统一采购发放桑苗、方格簇，按标准补助</t>
  </si>
  <si>
    <t>受益脱贫人口50人，项目使用年限8年</t>
  </si>
  <si>
    <t>通过扩大生产提高群众收入</t>
  </si>
  <si>
    <t>金寨县大小蚕室建设奖补项目</t>
  </si>
  <si>
    <t>对验收合格的大小蚕室建设按标准予以补助</t>
  </si>
  <si>
    <t>受益脱贫人口20人，项目使用年限10年</t>
  </si>
  <si>
    <t>金寨县槐树湾乡杨桥村养蚕室建设项目</t>
  </si>
  <si>
    <t>槐树湾乡人民政府</t>
  </si>
  <si>
    <t>杨桥村</t>
  </si>
  <si>
    <t>新建框架养蚕室1800平方及配套蚕具，用于村集体养蚕</t>
  </si>
  <si>
    <t>资产收益</t>
  </si>
  <si>
    <t>通过农业用工促进群众增收</t>
  </si>
  <si>
    <t>金寨县槐树湾乡码头村养蚕室建设项目</t>
  </si>
  <si>
    <t>码头村</t>
  </si>
  <si>
    <t>新建框架养蚕室1200平方及配套蚕具，用于村集体养蚕</t>
  </si>
  <si>
    <t>金寨县南溪镇麻河村蚕桑产业发展项目</t>
  </si>
  <si>
    <t>南溪镇人民政府</t>
  </si>
  <si>
    <t>麻河村</t>
  </si>
  <si>
    <t>新建建设高标准养蚕室4373平方米、小蚕共育室220平方米以及配套护岸、排水等设施</t>
  </si>
  <si>
    <t>金寨县梅山镇徐冲村设施蔬菜基地建设项目(二期）</t>
  </si>
  <si>
    <t>梅山镇人民政府</t>
  </si>
  <si>
    <t>徐冲村</t>
  </si>
  <si>
    <t>以股权投资方式支持企业建设标准化设施蔬菜基地700亩</t>
  </si>
  <si>
    <t>通过土地流转、农业用工促进群众增收</t>
  </si>
  <si>
    <t>金寨县梅山镇徐冲村蔬菜基地生产加工技术培训中心</t>
  </si>
  <si>
    <r>
      <rPr>
        <sz val="10"/>
        <color theme="1"/>
        <rFont val="宋体"/>
        <charset val="134"/>
      </rPr>
      <t>新建</t>
    </r>
  </si>
  <si>
    <r>
      <rPr>
        <sz val="10"/>
        <color theme="1"/>
        <rFont val="宋体"/>
        <charset val="134"/>
      </rPr>
      <t>徐冲村</t>
    </r>
  </si>
  <si>
    <r>
      <rPr>
        <sz val="9"/>
        <color theme="1"/>
        <rFont val="宋体"/>
        <charset val="134"/>
      </rPr>
      <t>新建蔬菜产业加工运营及培训中心</t>
    </r>
    <r>
      <rPr>
        <sz val="9"/>
        <color theme="1"/>
        <rFont val="Times New Roman"/>
        <charset val="134"/>
      </rPr>
      <t>680</t>
    </r>
    <r>
      <rPr>
        <sz val="9"/>
        <color theme="1"/>
        <rFont val="宋体"/>
        <charset val="134"/>
      </rPr>
      <t>平方米及配套附属设施</t>
    </r>
  </si>
  <si>
    <t>受益脱贫人口22人，项目使用年限10年</t>
  </si>
  <si>
    <t>金寨县蜜蜂产业发展项目</t>
  </si>
  <si>
    <t>以股权投资方式支持企业建设示范蜂场10个，蜜蜂保种场、研学基地400亩，蜂蜜检测中心、蜜蜂博物馆等</t>
  </si>
  <si>
    <t>受益脱贫人口10人，股权投资收益不低于4年</t>
  </si>
  <si>
    <t>通过发展蜜蜂养殖促进群众增收</t>
  </si>
  <si>
    <t>金寨县白塔畈镇皖西白鹅产业发展项目</t>
  </si>
  <si>
    <t>白塔畈镇</t>
  </si>
  <si>
    <t>以股权投资方式支持企业在原大顾店鱼种场发展皖西白鹅养殖</t>
  </si>
  <si>
    <t>通过农业务工带动群众增收</t>
  </si>
  <si>
    <t>金寨县白塔畈镇大别山黄牛产业发展项目</t>
  </si>
  <si>
    <t>以股权投资方式支持企业发展黄牛养殖</t>
  </si>
  <si>
    <t>金寨县铁冲乡张店村黄缘闭壳龟生态养殖示范基地项目</t>
  </si>
  <si>
    <t>铁冲乡人民政府</t>
  </si>
  <si>
    <t>张店村</t>
  </si>
  <si>
    <t>以股权投资方式支持合作社建设黄缘闭壳龟养殖基地10亩、稻蛙种养150亩及配套设施</t>
  </si>
  <si>
    <t>通过土地流转、农业务工进群众增收</t>
  </si>
  <si>
    <t>金寨县燕子河镇蔡畈村养鸡场项目</t>
  </si>
  <si>
    <t>燕子河镇人民政府</t>
  </si>
  <si>
    <t>蔡畈村</t>
  </si>
  <si>
    <t>新建鸡棚两座 630平方米，污水处理池三座150立方米，生产道路350平方米及排水等配套设施</t>
  </si>
  <si>
    <t>受益脱贫人口10人，村集体经济年增收1.5万元</t>
  </si>
  <si>
    <t>金寨县小南京村农旅融合示范区项目</t>
  </si>
  <si>
    <t>小南京村</t>
  </si>
  <si>
    <t>以股权投资方式支持小南京农旅融合示范区项目建设</t>
  </si>
  <si>
    <t>金寨县梅山镇开顺村本源渔业养殖项目</t>
  </si>
  <si>
    <t>开顺村</t>
  </si>
  <si>
    <t>以股权投资方式支持企业建设工厂化养鱼车间5栋、鱼苗车间1栋配套建设消防水池，净化池等</t>
  </si>
  <si>
    <t>金寨县黑毛猪产业发展项目</t>
  </si>
  <si>
    <t>以股权投资方式支持企业改造养猪场10个、饲料加工厂1座、发酵饲料厂1座；引进新品种种猪500头</t>
  </si>
  <si>
    <t>金寨县面冲村六安西茶谷旅游项目</t>
  </si>
  <si>
    <t>面冲村</t>
  </si>
  <si>
    <t>建设连接道路、台阶、停车场1000平方米，水上浮桥及码头1200平方米，接待中心一座380平方米（含装饰装修、综合管理信息系统、监控、消防、公厕、雨污水处理）及相关配套设施等</t>
  </si>
  <si>
    <t>金寨县农产品质量提升项目</t>
  </si>
  <si>
    <t>实施“两个替代”提升项目，以奖补形式推广有机肥等绿色农资，开展产品质量检测</t>
  </si>
  <si>
    <t>受益脱贫人口400人，户均增收2000元以上</t>
  </si>
  <si>
    <t>通过提高产品品质促进群众增收</t>
  </si>
  <si>
    <t>金寨县农产品品牌创建项目</t>
  </si>
  <si>
    <t>县农业农村局
县林业局
县中药中心</t>
  </si>
  <si>
    <t>金寨区域公共品牌宣传，组织企业参加合肥、上海等农展，举办推介会等</t>
  </si>
  <si>
    <t>受益脱贫人口200人，户均增收500元以上</t>
  </si>
  <si>
    <t>通过提升品牌影响力，促进群众增收</t>
  </si>
  <si>
    <t>金寨县果、蔬、桑“师带徒”培训项目</t>
  </si>
  <si>
    <t>开展果蔬、蚕桑师带徒培训</t>
  </si>
  <si>
    <t>受益脱贫人口20人，户均增收2000元</t>
  </si>
  <si>
    <t>通过提高生产技能促进群众增收</t>
  </si>
  <si>
    <t>金寨县种质资源保护项目</t>
  </si>
  <si>
    <t>实施黑毛猪保种、桑蚕品种母种保育复壮、六安瓜片茶树品种选育</t>
  </si>
  <si>
    <t>受益脱贫人口10人，户均增收2000元</t>
  </si>
  <si>
    <t>提升黑毛猪、茶树品质，促进脱贫户增收</t>
  </si>
  <si>
    <t>金寨县优质农产品认证奖补项目</t>
  </si>
  <si>
    <t>对县域内开展绿色食品、有机农产品认证企业开展奖补</t>
  </si>
  <si>
    <t>受益脱贫人口30人，户均增收2000元</t>
  </si>
  <si>
    <t>提升农产品附加值，促进脱贫户农产品销售</t>
  </si>
  <si>
    <t>（二）</t>
  </si>
  <si>
    <t>林业产业</t>
  </si>
  <si>
    <t>金寨县毛竹产业发展奖补</t>
  </si>
  <si>
    <t>县林业局</t>
  </si>
  <si>
    <t>对本县毛竹半成品加工、成品加工销售、综合利用和工艺品加工等40余家企业进行奖补</t>
  </si>
  <si>
    <t>受益脱贫人口300人，户均增收2000元</t>
  </si>
  <si>
    <t>促进产业发展，带动就业和群众增收</t>
  </si>
  <si>
    <t>金寨县毛竹运输道路</t>
  </si>
  <si>
    <t>新修毛竹运输道路121公里，其中梅山镇18公里、白塔畈镇9公里、麻埠镇14公里、油坊店乡20公里、青山镇10公里、流波䃥25公里、燕子河3公里、古碑镇3.5公里、花石乡6公里、槐树湾乡4.5公里、全军乡8公里</t>
  </si>
  <si>
    <t>受益脱贫人口200人以上，项目使用年限10年</t>
  </si>
  <si>
    <t>改善毛竹采伐运输条件，扩大毛竹销售，带动群众增收</t>
  </si>
  <si>
    <t>金寨县梅山镇汪冲村毛竹加工厂</t>
  </si>
  <si>
    <t>汪冲村</t>
  </si>
  <si>
    <t>以股权投资方式支持企业新建毛竹加工厂1000平方米及配套设施等</t>
  </si>
  <si>
    <t>受益脱贫人口30人以上，项目使用年限10年</t>
  </si>
  <si>
    <t>通过务工和毛竹采伐销售带动群众增收，通过资产收益增加村集体收入</t>
  </si>
  <si>
    <t>金寨县油茶加工(二期)</t>
  </si>
  <si>
    <t>经济开发区</t>
  </si>
  <si>
    <t>以股权投资方式支持企业新建车间、仓库1万平方米以上，日处理茶籽饼100吨浸出生产线一条，日处理油茶鲜果20吨初加工设备（烘干、分选）3套</t>
  </si>
  <si>
    <t>受益脱贫人口500人以上，项目使用年限20年</t>
  </si>
  <si>
    <t>扩大油茶加工生产规模，带动油茶产业发展</t>
  </si>
  <si>
    <t>金寨县山核桃新增发展</t>
  </si>
  <si>
    <t>天堂寨、燕子河等9个乡镇13个村</t>
  </si>
  <si>
    <t>支持高寒山区重点村群众栽植山核桃12万株</t>
  </si>
  <si>
    <t>受益脱贫人口300人以上，项目使用年限10年</t>
  </si>
  <si>
    <t>支持山核桃产业发展，促进群众增收</t>
  </si>
  <si>
    <r>
      <rPr>
        <sz val="10"/>
        <rFont val="Times New Roman"/>
        <charset val="134"/>
      </rPr>
      <t>“</t>
    </r>
    <r>
      <rPr>
        <sz val="10"/>
        <rFont val="宋体"/>
        <charset val="134"/>
      </rPr>
      <t>山核桃之乡</t>
    </r>
    <r>
      <rPr>
        <sz val="10"/>
        <rFont val="Times New Roman"/>
        <charset val="134"/>
      </rPr>
      <t>”</t>
    </r>
    <r>
      <rPr>
        <sz val="10"/>
        <rFont val="宋体"/>
        <charset val="134"/>
      </rPr>
      <t>产业道路</t>
    </r>
  </si>
  <si>
    <t>关庙乡人民政府</t>
  </si>
  <si>
    <r>
      <rPr>
        <sz val="10"/>
        <rFont val="宋体"/>
        <charset val="134"/>
      </rPr>
      <t>新建</t>
    </r>
  </si>
  <si>
    <r>
      <rPr>
        <sz val="10"/>
        <rFont val="宋体"/>
        <charset val="134"/>
      </rPr>
      <t>大埠口村</t>
    </r>
  </si>
  <si>
    <r>
      <rPr>
        <sz val="10"/>
        <rFont val="宋体"/>
        <charset val="134"/>
      </rPr>
      <t>新建山核桃基地道路</t>
    </r>
    <r>
      <rPr>
        <sz val="10"/>
        <rFont val="Times New Roman"/>
        <charset val="134"/>
      </rPr>
      <t>2.5</t>
    </r>
    <r>
      <rPr>
        <sz val="10"/>
        <rFont val="宋体"/>
        <charset val="134"/>
      </rPr>
      <t>公里</t>
    </r>
  </si>
  <si>
    <r>
      <rPr>
        <sz val="10"/>
        <rFont val="宋体"/>
        <charset val="134"/>
      </rPr>
      <t>政府投资</t>
    </r>
  </si>
  <si>
    <r>
      <rPr>
        <sz val="10"/>
        <rFont val="Times New Roman"/>
        <charset val="134"/>
      </rPr>
      <t>“</t>
    </r>
    <r>
      <rPr>
        <sz val="10"/>
        <rFont val="宋体"/>
        <charset val="134"/>
      </rPr>
      <t>山核桃之乡</t>
    </r>
    <r>
      <rPr>
        <sz val="10"/>
        <rFont val="Times New Roman"/>
        <charset val="134"/>
      </rPr>
      <t>”</t>
    </r>
    <r>
      <rPr>
        <sz val="10"/>
        <rFont val="宋体"/>
        <charset val="134"/>
      </rPr>
      <t>新增发展</t>
    </r>
  </si>
  <si>
    <r>
      <rPr>
        <sz val="10"/>
        <rFont val="宋体"/>
        <charset val="134"/>
      </rPr>
      <t>全乡</t>
    </r>
  </si>
  <si>
    <r>
      <rPr>
        <sz val="10"/>
        <rFont val="宋体"/>
        <charset val="134"/>
      </rPr>
      <t>新栽山核桃5000亩（</t>
    </r>
    <r>
      <rPr>
        <sz val="10"/>
        <rFont val="Times New Roman"/>
        <charset val="134"/>
      </rPr>
      <t>11</t>
    </r>
    <r>
      <rPr>
        <sz val="10"/>
        <rFont val="宋体"/>
        <charset val="134"/>
      </rPr>
      <t>万株）</t>
    </r>
  </si>
  <si>
    <t>金寨县油茶深加工及仓储项目</t>
  </si>
  <si>
    <t>白塔畈镇人民政府</t>
  </si>
  <si>
    <t>以股权投资方式支持企业提升油茶深加工和仓储及初加工能力</t>
  </si>
  <si>
    <t>受益脱贫人口200人以上，项目使用年限20年</t>
  </si>
  <si>
    <t>扩大油茶加工生产能力，延伸产业链条，带动油茶产业发展</t>
  </si>
  <si>
    <t>金寨县油茶深加工项目</t>
  </si>
  <si>
    <t>以股权投资方式支持企业建设油茶茶皂素、化妆品生产及茶壳综合利用加工等生产线</t>
  </si>
  <si>
    <t>金寨县经济林抚育提质项目</t>
  </si>
  <si>
    <t>白塔畈、麻埠、燕子河、斑竹园、沙河、桃岭等乡镇</t>
  </si>
  <si>
    <t>实施油茶抚育1万亩、大别山山核桃抚育5000亩</t>
  </si>
  <si>
    <t>受益脱贫人口120人，使用10年</t>
  </si>
  <si>
    <t>培育提升油茶经营水平，增加单位产出，带动产业发展，增加群众收入</t>
  </si>
  <si>
    <t>（三）</t>
  </si>
  <si>
    <t>中药产业</t>
  </si>
  <si>
    <t>金寨县中药产业龙头企业培育项目</t>
  </si>
  <si>
    <t>县中药产业中心</t>
  </si>
  <si>
    <t>现代产业园区</t>
  </si>
  <si>
    <t>以股权投资方式支持企业扩建饮片车间660㎡，建设实验室70㎡，增加3种饮片生产，建设直接口服饮片生产线1条，购置生产设备、实验室设备及收购药材等</t>
  </si>
  <si>
    <t>受益脱贫人口30人，股权投资收益不低于4年</t>
  </si>
  <si>
    <t>支持中药产业发展，带动村集体及群众增收</t>
  </si>
  <si>
    <t>金寨县灵芝龙头企业培育项目</t>
  </si>
  <si>
    <t>以股权投资方式支持企业新建生产厂房1.5万平方米，建设保健品等生产线，购置现代灵芝加工设备，收购灵芝原料等</t>
  </si>
  <si>
    <t>支持灵芝产业发展，带动村集体及群众增收</t>
  </si>
  <si>
    <t>金寨县灵芝孢子粉破壁孢子油提取项目</t>
  </si>
  <si>
    <t>以股权投资方式支持企业装修4000㎡净化车间，建设孢子粉、孢子油生产线，购置生产设备及灵芝原料等</t>
  </si>
  <si>
    <t>金寨县沙河乡灵芝孢子油加工项目</t>
  </si>
  <si>
    <t>沙河乡人民政府</t>
  </si>
  <si>
    <t>街道</t>
  </si>
  <si>
    <t>以股权投资方式支持企业建设孢子油提取车间180平方米，改建净化车间460平方米，购置孢子油加工设备，收购灵芝原料等</t>
  </si>
  <si>
    <t>支持中药企业发展，带动群众务工</t>
  </si>
  <si>
    <t>金寨县长岭乡胜利村黄精加工项目</t>
  </si>
  <si>
    <t>长岭乡人民政府</t>
  </si>
  <si>
    <t>胜利村</t>
  </si>
  <si>
    <t>以股权投资方式支持企业建设黄精加工厂房及附属设施3000㎡，配套黄精加工设施设备，收购黄精等</t>
  </si>
  <si>
    <t>受益脱贫人口15人，股权投资收益不低于4年</t>
  </si>
  <si>
    <t>通过农业务工、订单收购、入股分红方式带动群众增收</t>
  </si>
  <si>
    <t>金寨县斑竹园镇长岭关村中药材加工厂项目</t>
  </si>
  <si>
    <t>斑竹园镇人民政府</t>
  </si>
  <si>
    <t>长岭关村</t>
  </si>
  <si>
    <t>以股权投资方式支持企业建设框架结构三层中药材加工厂房600平方米及配套设施，收购药材等</t>
  </si>
  <si>
    <t>通过土地流转/农业务工/订单收购方式带动群众增收</t>
  </si>
  <si>
    <t>金寨县铁冲乡高畈村灵芝药旅融合服务中心建设项目</t>
  </si>
  <si>
    <t>高畈村</t>
  </si>
  <si>
    <t>以股权投资方式支持企业在高畈村药旅融合灵芝基地新建1800平方米灵芝药旅融合服务中心，配套相关设施</t>
  </si>
  <si>
    <t>促进灵芝药旅融合发展，带动村集体及群众增收</t>
  </si>
  <si>
    <t>金寨县关庙乡秀珍菇标准化菌种厂建设项目</t>
  </si>
  <si>
    <t>大埠口村</t>
  </si>
  <si>
    <t>以股权投资方式支持企业建设厂房2000平方米，建设养菌室、存储室、实验室、灭菌室等，收购生产原料等</t>
  </si>
  <si>
    <t>支持秀珍菇产业发展，带动村集体及群众增收</t>
  </si>
  <si>
    <t>金寨县双河镇桑枝食用菌项目</t>
  </si>
  <si>
    <t>双河镇人民政府</t>
  </si>
  <si>
    <t>皮坊村</t>
  </si>
  <si>
    <t>以股权投资方式支持企业新建桑枝食用菌生产钢构厂房600㎡、改造厂房900㎡，购置桑枝粉碎机、装袋机、接种、灭菌、养菌、储藏等配套设施设备及生产原料</t>
  </si>
  <si>
    <t>通过用工带动群众就业和食用菌产业，增加农民收入</t>
  </si>
  <si>
    <t>野菊花育苗及农事服务中心建设</t>
  </si>
  <si>
    <r>
      <rPr>
        <sz val="10"/>
        <rFont val="宋体"/>
        <charset val="134"/>
      </rPr>
      <t>县中药产业中心</t>
    </r>
  </si>
  <si>
    <r>
      <rPr>
        <sz val="10"/>
        <rFont val="宋体"/>
        <charset val="134"/>
      </rPr>
      <t>全县</t>
    </r>
  </si>
  <si>
    <r>
      <rPr>
        <sz val="10"/>
        <rFont val="宋体"/>
        <charset val="134"/>
      </rPr>
      <t>建设野菊花育苗基地，购置小型脱花机</t>
    </r>
    <r>
      <rPr>
        <sz val="10"/>
        <rFont val="Times New Roman"/>
        <charset val="134"/>
      </rPr>
      <t>300</t>
    </r>
    <r>
      <rPr>
        <sz val="10"/>
        <rFont val="宋体"/>
        <charset val="134"/>
      </rPr>
      <t>台、筛选机</t>
    </r>
    <r>
      <rPr>
        <sz val="10"/>
        <rFont val="Times New Roman"/>
        <charset val="134"/>
      </rPr>
      <t>100</t>
    </r>
    <r>
      <rPr>
        <sz val="10"/>
        <rFont val="宋体"/>
        <charset val="134"/>
      </rPr>
      <t>台、大型脱花机</t>
    </r>
    <r>
      <rPr>
        <sz val="10"/>
        <rFont val="Times New Roman"/>
        <charset val="134"/>
      </rPr>
      <t>50</t>
    </r>
    <r>
      <rPr>
        <sz val="10"/>
        <rFont val="宋体"/>
        <charset val="134"/>
      </rPr>
      <t>台等</t>
    </r>
  </si>
  <si>
    <t>受益脱贫人口210人，股权投资收益不低于4年</t>
  </si>
  <si>
    <t>金寨县华润三九中药材深加工项目</t>
  </si>
  <si>
    <t>以股权投资方式支持企业新建中药材提取生产车间5000㎡、饮片生产车间8000㎡、仓库30000㎡</t>
  </si>
  <si>
    <t>金寨县食品药品检验检测中心建设项目</t>
  </si>
  <si>
    <t>县市场监管局</t>
  </si>
  <si>
    <t>建设食品药品检测中心，购置实验设备，建设实验室</t>
  </si>
  <si>
    <t>受益脱贫人口130人，项目使用年限10年</t>
  </si>
  <si>
    <t>促进中药产业持续发展，带动群众增收</t>
  </si>
  <si>
    <t>金寨县中药产业奖补项目</t>
  </si>
  <si>
    <t>对灵芝、黄精、天麻、茯苓、桑黄等主要中药材品种的重点环节进行奖补，包括中药农业、中药工业、中药商业、品牌建设</t>
  </si>
  <si>
    <t>受益脱贫人口400人，户均增收1000元</t>
  </si>
  <si>
    <t>通过流转土地、务工就业、带动发展、收购产品等方式促进群众增收</t>
  </si>
  <si>
    <t>金寨县中国药用菌大市场提升项目</t>
  </si>
  <si>
    <t>在中国药用菌大市场建设30000平方米大楼（5000㎡*6层），包括交易大厅、仓储冷库等</t>
  </si>
  <si>
    <t>受益脱贫人口50人，股权投资收益不低于4年</t>
  </si>
  <si>
    <t>（四）</t>
  </si>
  <si>
    <t>村集体经济项目</t>
  </si>
  <si>
    <t>金寨县流波䃥镇官田村集体经济项目</t>
  </si>
  <si>
    <t>流波䃥镇人民政府</t>
  </si>
  <si>
    <t>张冲村</t>
  </si>
  <si>
    <t>支持张冲村装机600千瓦生态流量电站建设</t>
  </si>
  <si>
    <t>入股分红</t>
  </si>
  <si>
    <t>县委组织部</t>
  </si>
  <si>
    <t>受益脱贫人口100人，项目使用年限5年</t>
  </si>
  <si>
    <t>通过发电收益分红增加村集体经济收入，带动群众增收</t>
  </si>
  <si>
    <t>金寨县果子园乡果子园村集体经济项目</t>
  </si>
  <si>
    <t>果子园乡人民政府</t>
  </si>
  <si>
    <t>龙墩村</t>
  </si>
  <si>
    <t>大别山飞行营地航空驿站项目</t>
  </si>
  <si>
    <t>受益脱贫人口10人，促进村集体增收</t>
  </si>
  <si>
    <t>通过就业务工等方式带动农户及村级集体经济增收</t>
  </si>
  <si>
    <t>金寨县关庙乡银山村集体经济项目</t>
  </si>
  <si>
    <t>银山村</t>
  </si>
  <si>
    <t>建设萎调车间、展厅，购置杀青理条一体机等设备</t>
  </si>
  <si>
    <t>受益脱贫人口150人，预计带动村集体年增收1.5万元</t>
  </si>
  <si>
    <t>通过原料收购、就业务工等方式带动群众增收</t>
  </si>
  <si>
    <t>金寨县天堂寨镇杨山村集体经济项目</t>
  </si>
  <si>
    <t>天堂寨镇人民政府</t>
  </si>
  <si>
    <t>杨山村</t>
  </si>
  <si>
    <t>建设“红灯笼”泡椒即食产品的自动生产线建设(包括气泡清洗机、杀菌池、冷却线、沥水机、自动灌装包装机、中包自动包装机等设备)</t>
  </si>
  <si>
    <t>受益脱贫人口695人，项目使用年限10年</t>
  </si>
  <si>
    <t>支持培育经营主体，扩大产业规模，带动群众务工增收</t>
  </si>
  <si>
    <t>金寨县油坊店乡龚冲村集体经济项目</t>
  </si>
  <si>
    <t>龚冲村
油店村
周院村</t>
  </si>
  <si>
    <t>以资产收益方式建设高炮3个及相关配套设施</t>
  </si>
  <si>
    <t>受益脱贫人口22人，村集体经济增收2万余元</t>
  </si>
  <si>
    <t>通过广告出租收益增加村集体经济收入，带动群众增收</t>
  </si>
  <si>
    <t>金寨县槐树湾乡板棚村集体经济项目</t>
  </si>
  <si>
    <t>板棚村</t>
  </si>
  <si>
    <t>新建钢结构厂房400平方及配套设施发展蚕桑产业</t>
  </si>
  <si>
    <t>受益脱贫人口11人，年增加村年集体经济收入2万元</t>
  </si>
  <si>
    <t>支持村集体经济发展，促进蚕桑产业发展</t>
  </si>
  <si>
    <t>金寨县南溪镇横畈村集体经济项目</t>
  </si>
  <si>
    <t>横畈村</t>
  </si>
  <si>
    <t>新建300平方米小蚕共育室及配套设施</t>
  </si>
  <si>
    <t>受益脱贫人口32人，项目使用年限8年</t>
  </si>
  <si>
    <t>通过就业务工方式带动农户增收，促进集体经济增长</t>
  </si>
  <si>
    <t>金寨县梅山镇百禄桥村集体经济项目</t>
  </si>
  <si>
    <t>苏畈村
三湾村</t>
  </si>
  <si>
    <t>以资产收益方式建设沿沪蓉高速梅山段高炮广告架5个</t>
  </si>
  <si>
    <t>受益脱贫人口55人，预计带动村集体年增收5万元</t>
  </si>
  <si>
    <t>通过务工方式带动群众增收，通过收益分红带动村集体经济增收</t>
  </si>
  <si>
    <t>金寨县梅山镇汪冲村集体经济项目</t>
  </si>
  <si>
    <t>仙花村
汪冲村</t>
  </si>
  <si>
    <t>受益脱贫人口45人，预计带动村集体年增收5万元</t>
  </si>
  <si>
    <t>金寨县吴家店镇竹根河村集体经济项目</t>
  </si>
  <si>
    <t>吴家店镇人民政府</t>
  </si>
  <si>
    <t>竹根河村</t>
  </si>
  <si>
    <t>新建长12米，宽8米两层半楼房，内饰包含农产品销售展厅，直播带货室，多功能会议室</t>
  </si>
  <si>
    <t>受益脱贫人口30人，预计带动村集体年增收5万元</t>
  </si>
  <si>
    <t>通过帮助群众销售农副产品增收，壮大集体经济</t>
  </si>
  <si>
    <t>金寨县燕子河镇金冲村集体经济项目</t>
  </si>
  <si>
    <t>金冲村</t>
  </si>
  <si>
    <t>大峡谷景区玻璃水滑道项目</t>
  </si>
  <si>
    <t>受益脱贫人口10人，预计带动村集体年增收2.1万元</t>
  </si>
  <si>
    <t>支持乡村旅游产业发展，带动群众发展旅游增收，促进村集体增长</t>
  </si>
  <si>
    <t>金寨县斑竹园镇王氏祠村集体经济项目</t>
  </si>
  <si>
    <t>王氏祠村</t>
  </si>
  <si>
    <t>以入股分红方式支持金寨县方元家庭农场发展蚕桑、果桑、桑枝木耳产业</t>
  </si>
  <si>
    <t>受益脱贫人口90人，项目使用年限10年</t>
  </si>
  <si>
    <t>通过务工就业，带动群众增收，促进村集体经济增长</t>
  </si>
  <si>
    <t>金寨县桃岭乡桃岭村集体经济项目</t>
  </si>
  <si>
    <t>桃岭乡人民政府</t>
  </si>
  <si>
    <t>改建</t>
  </si>
  <si>
    <t>桃岭村</t>
  </si>
  <si>
    <t>改建原秦湾老村部，用于中药材企业加工厂房</t>
  </si>
  <si>
    <t>受益脱贫户126人，项目使用50年</t>
  </si>
  <si>
    <t>（五）</t>
  </si>
  <si>
    <t>金融配套</t>
  </si>
  <si>
    <t>金寨县小额贷款贴息</t>
  </si>
  <si>
    <t>县乡村振兴局</t>
  </si>
  <si>
    <t>给予脱贫户、监测户贷款贴息</t>
  </si>
  <si>
    <t>受益脱贫户14000户，户均享受贴息1000元</t>
  </si>
  <si>
    <t>巩固脱贫成效，促进产业发展</t>
  </si>
  <si>
    <t>金寨县特色产业贷款贴息项目</t>
  </si>
  <si>
    <t>对县内农业生产经营主体生产经营贷款给予贴息</t>
  </si>
  <si>
    <t>受益脱贫人口50人，主体户均享受贴息3000元以上</t>
  </si>
  <si>
    <t>通过金融支持促进主体扩大生产，带动群众增收</t>
  </si>
  <si>
    <t>（六）</t>
  </si>
  <si>
    <t>电商产业</t>
  </si>
  <si>
    <t>金寨县电商培训及经营主体扶持</t>
  </si>
  <si>
    <t>县科商经信局</t>
  </si>
  <si>
    <t>开展农村电商培训1200人次，培育农村电商复合型人才，着力提升直播技能和运营能力</t>
  </si>
  <si>
    <t>受益群众1000人以上，其中带动就业200人以上</t>
  </si>
  <si>
    <t>提升电商主体经营能力，带动脱贫户网销产品</t>
  </si>
  <si>
    <t>金寨县电商微商收购农产品暨农产品上行物流补贴项目</t>
  </si>
  <si>
    <t>对各类电商主体收购群众农特产品开展网上销售和开展农产品上行的物流快递费用等予以补助</t>
  </si>
  <si>
    <t>受益群众3000人以上，人均销售5000元以上</t>
  </si>
  <si>
    <t>（七）</t>
  </si>
  <si>
    <t>旅游产业</t>
  </si>
  <si>
    <t>金寨县长岭乡胜利村摸云山杜鹃花海旅游配套设施</t>
  </si>
  <si>
    <t>1、新建停车场一座，面积4900平方米，新建水泥混凝土挡土墙400米，停车位100个2、道路拓宽改造1.5公里，2.5宽及挡土墙排水沟等配套设施3、玻璃栈道200平方米等配套设施</t>
  </si>
  <si>
    <t>县文旅体育局</t>
  </si>
  <si>
    <t>受益脱贫人口100人，项目使用年限10年</t>
  </si>
  <si>
    <t>发展乡村旅游，带动脱贫户就业增收</t>
  </si>
  <si>
    <t>金寨县燕子河镇龙马村红色文化研学教育活动基地项目</t>
  </si>
  <si>
    <t>龙马村</t>
  </si>
  <si>
    <t>新建红色文化活动中心约450㎡，农耕文化展览馆约1500㎡，露营观星研学教育基地约1600㎡，体育广场约2000㎡，停车场约300㎡，内部道路硬化，标识系统、消防工程、弱电工程、道路清理等配套设施</t>
  </si>
  <si>
    <t>金寨县花石乡大湾村马鬃岭旅游基础设施项目</t>
  </si>
  <si>
    <t>花石乡人民政府</t>
  </si>
  <si>
    <t>大湾村</t>
  </si>
  <si>
    <t>马鬃岭新建木栈道400米，安全护栏300米，新建块石步道400米</t>
  </si>
  <si>
    <t>受益脱贫人口150人，项目使用年限10年</t>
  </si>
  <si>
    <t>金寨县花石乡红色氛围设施建设项目</t>
  </si>
  <si>
    <t>花石乡</t>
  </si>
  <si>
    <t>新建红色服务亭2处，建设中共鄂豫皖委员会旧址停车场1000平方米，设计红色简介、红色展示，沿主道路建设红色雕塑4处，红色灯箱450盏</t>
  </si>
  <si>
    <t>金寨县梅山镇、白塔畈镇、麻埠镇、青山镇、油坊店乡、流波䃥镇等6个乡镇精品民宿建设</t>
  </si>
  <si>
    <t>梅山镇、白塔畈镇、麻埠镇、青山镇、油坊店乡、流波䃥镇</t>
  </si>
  <si>
    <t>梅山镇等6个乡镇精品民宿及配套提升建设</t>
  </si>
  <si>
    <t>受益脱贫人口320人，项目使用年限10年</t>
  </si>
  <si>
    <t>金寨县燕子河镇、天堂寨镇、长岭乡、古碑镇、槐树湾乡、花石乡等6个乡镇精品民宿建设</t>
  </si>
  <si>
    <t>燕子河镇、天堂寨镇、长岭乡、古碑镇、槐树湾乡、花石乡</t>
  </si>
  <si>
    <t>燕子河镇等6个乡镇精品民宿及配套提升建设</t>
  </si>
  <si>
    <t>受益脱贫人口310人，项目使用年限10年</t>
  </si>
  <si>
    <t>金寨县南溪镇、果子园乡、吴家店镇、斑竹园镇等4个乡镇精品民宿建设</t>
  </si>
  <si>
    <t>南溪镇、果子园乡、吴家店镇、斑竹园镇</t>
  </si>
  <si>
    <t>南溪镇等4个乡镇精品民宿及配套提升建设</t>
  </si>
  <si>
    <t>受益脱贫人口340人，项目使用年限10年</t>
  </si>
  <si>
    <t>金寨县双河镇、桃岭乡、铁冲乡、全军乡、沙河乡、关庙乡、汤家汇镇等7个乡镇精品民宿建设</t>
  </si>
  <si>
    <t>双河镇、桃岭乡、铁冲乡、全军乡、沙河乡、关庙乡、汤家汇镇</t>
  </si>
  <si>
    <t>双河镇等7个乡镇精品民宿及配套提升建设</t>
  </si>
  <si>
    <t>受益脱贫人口350人，项目使用年限10年</t>
  </si>
  <si>
    <t>二、</t>
  </si>
  <si>
    <t>基础设施</t>
  </si>
  <si>
    <t>以工代赈</t>
  </si>
  <si>
    <t>金寨县燕子河镇龙马村岩前中桥工程</t>
  </si>
  <si>
    <t>新建钢筋混凝土板拱桥长54m，宽8m；新建连接线道路路基长333m，宽7m</t>
  </si>
  <si>
    <t>县发改委</t>
  </si>
  <si>
    <t>受益脱贫人口220人，项目使用年限15年</t>
  </si>
  <si>
    <t>带动群众务工增收，改善脱贫户生产、生活出行条件，降低生产、生活交通运输成本</t>
  </si>
  <si>
    <t>金寨县斑竹园镇斑竹园村集体经济油茶基地道路提升工程</t>
  </si>
  <si>
    <t>斑竹园村</t>
  </si>
  <si>
    <t>新建水泥路长2350米、宽4.5米、厚0.18米；新建M7.5浆砌石护岸长107米、其中55米高4.5米，52米高3.5米；埋设涵管长56米，排水沟长1631米，平板涵1座跨4米，宽6米</t>
  </si>
  <si>
    <t>受益脱贫人口56人，项目使用年限15年</t>
  </si>
  <si>
    <t>金寨县全军乡熊家河大畈组道路扩宽改造项目</t>
  </si>
  <si>
    <t>全军乡人民政府</t>
  </si>
  <si>
    <t>熊家河村</t>
  </si>
  <si>
    <t>扩宽改建道路全长2280米，其中1180米加宽2米、1100米加宽2.5米，新增占地约9亩，挖土石方约2.2万立方米，新修混凝土路面5500平方米，新建排水沟1850米，新建混凝土挡土墙400立方米，安装过路涵管96米及交通安全护栏恢复</t>
  </si>
  <si>
    <t>受益脱贫人口138人，项目使用年限10年</t>
  </si>
  <si>
    <t>国有林场</t>
  </si>
  <si>
    <t>金寨县马宗岭国有林场森林康养生态旅游优化提升建设工程</t>
  </si>
  <si>
    <r>
      <rPr>
        <sz val="10"/>
        <color theme="1"/>
        <rFont val="宋体"/>
        <charset val="134"/>
      </rPr>
      <t>县林业局</t>
    </r>
  </si>
  <si>
    <r>
      <rPr>
        <sz val="10"/>
        <rFont val="宋体"/>
        <charset val="134"/>
      </rPr>
      <t>马宗岭国有林场东高山作业区</t>
    </r>
  </si>
  <si>
    <t>新建林业科研宣教中心生态停车场、生态护坡修复及相关设施改造提升</t>
  </si>
  <si>
    <t>受益脱贫人口168人，项目使用年限10年</t>
  </si>
  <si>
    <t>改善脱贫户生产、生活出行条件，降低生产、生活交通运输成本，促进生产发展、脱贫致富</t>
  </si>
  <si>
    <t>金寨县九寨峰国有林场森林旅游及自然体验项目</t>
  </si>
  <si>
    <t>九寨峰国有林场</t>
  </si>
  <si>
    <t>新建鲍家窝分场生态停车场和健身广场500平方米、休憩场所20平方米，实施绿化提升及防洪设施等环境整治工程</t>
  </si>
  <si>
    <t>受益脱贫人口8人，项目使用年限10年</t>
  </si>
  <si>
    <t>金寨县马宗岭国有林场大草坪作业区林区道路建设项目</t>
  </si>
  <si>
    <t>马宗岭国有林场</t>
  </si>
  <si>
    <t>建设长2300米宽3.5米林区道路</t>
  </si>
  <si>
    <t>受益脱贫人口35人，项目使用年限10年</t>
  </si>
  <si>
    <t>金寨县马宗岭森林康养及自然教育基地建设项目</t>
  </si>
  <si>
    <t>结合林业宣教科研中心，在东高山作业区建设一处研学楼，结合原有林业宣教中心修建连接生态步道，改造宣教中心周边生态环境，打造一处夏令营研学基地</t>
  </si>
  <si>
    <t>受益脱贫人口19人，项目使用年限10年</t>
  </si>
  <si>
    <t>金寨县天堂寨生态定位监测站巩固提升项目</t>
  </si>
  <si>
    <t>天堂寨镇</t>
  </si>
  <si>
    <t>建设跨河桥一座、小木屋一橦、安全院墙、监测站室内外维修提升及环境整治建设等</t>
  </si>
  <si>
    <t>受益脱贫人口25人，项目使用年限10年</t>
  </si>
  <si>
    <t>农村道路建设</t>
  </si>
  <si>
    <t>金寨县农村公路危桥改造</t>
  </si>
  <si>
    <t>县交通运输局</t>
  </si>
  <si>
    <t>燕子河、吴家店等七个乡镇</t>
  </si>
  <si>
    <t>拆除重建共计10座危旧桥梁</t>
  </si>
  <si>
    <t>县交通局</t>
  </si>
  <si>
    <t>受益脱贫人口8650人，项目使用年限10年</t>
  </si>
  <si>
    <t>改善群众生产生活出行条件</t>
  </si>
  <si>
    <t>金寨县梅山镇基础设施补短板项目</t>
  </si>
  <si>
    <r>
      <rPr>
        <sz val="9"/>
        <color theme="1"/>
        <rFont val="宋体"/>
        <charset val="134"/>
      </rPr>
      <t>小南京等</t>
    </r>
    <r>
      <rPr>
        <sz val="9"/>
        <color theme="1"/>
        <rFont val="Times New Roman"/>
        <charset val="134"/>
      </rPr>
      <t>5</t>
    </r>
    <r>
      <rPr>
        <sz val="9"/>
        <color theme="1"/>
        <rFont val="宋体"/>
        <charset val="134"/>
      </rPr>
      <t>个村</t>
    </r>
  </si>
  <si>
    <r>
      <rPr>
        <sz val="9"/>
        <color theme="1"/>
        <rFont val="宋体"/>
        <charset val="134"/>
      </rPr>
      <t>硬化改造道路长</t>
    </r>
    <r>
      <rPr>
        <sz val="9"/>
        <color theme="1"/>
        <rFont val="Times New Roman"/>
        <charset val="134"/>
      </rPr>
      <t>8100</t>
    </r>
    <r>
      <rPr>
        <sz val="9"/>
        <color theme="1"/>
        <rFont val="宋体"/>
        <charset val="134"/>
      </rPr>
      <t>米、宽</t>
    </r>
    <r>
      <rPr>
        <sz val="9"/>
        <color theme="1"/>
        <rFont val="Times New Roman"/>
        <charset val="134"/>
      </rPr>
      <t>3</t>
    </r>
    <r>
      <rPr>
        <sz val="9"/>
        <color theme="1"/>
        <rFont val="宋体"/>
        <charset val="134"/>
      </rPr>
      <t>米、厚</t>
    </r>
    <r>
      <rPr>
        <sz val="9"/>
        <color theme="1"/>
        <rFont val="Times New Roman"/>
        <charset val="134"/>
      </rPr>
      <t xml:space="preserve"> 0.18</t>
    </r>
    <r>
      <rPr>
        <sz val="9"/>
        <color theme="1"/>
        <rFont val="宋体"/>
        <charset val="134"/>
      </rPr>
      <t>米及相关配套设施等</t>
    </r>
  </si>
  <si>
    <t>受益脱贫人口210人，项目使用年限10年</t>
  </si>
  <si>
    <t>金寨县青山镇汤店村土门组道路工程</t>
  </si>
  <si>
    <t>青山镇人民政府</t>
  </si>
  <si>
    <t>汤店村</t>
  </si>
  <si>
    <t>新建组级道路2500米，宽3米，厚0.18米；400*400L型道路边沟2300米</t>
  </si>
  <si>
    <t>受益脱贫人口12人，项目使用年限10年</t>
  </si>
  <si>
    <t>改善脱贫户生产、生活出行条件</t>
  </si>
  <si>
    <t>金寨县流波䃥镇黄畈村水毁修复项目</t>
  </si>
  <si>
    <t>黄畈村</t>
  </si>
  <si>
    <t>硬化改造道路长1000米、宽3米，厚0.18米；新建护岸长138米，其中：长58米高3米、长80米高4米；新建渠道长70米，排水沟长45米，路面破除及恢复107平方米及回填土方等附属工程</t>
  </si>
  <si>
    <t>受益脱贫人口14人，项目使用年限10年</t>
  </si>
  <si>
    <t>金寨县油坊店乡石堰村蔡湾组道路建设项目</t>
  </si>
  <si>
    <t>石堰村</t>
  </si>
  <si>
    <t>新建道路蔡湾组组级道路2000米，宽3.5米，含过路涵管等配套设施</t>
  </si>
  <si>
    <t>受益脱贫人口18人，项目使用年限10年</t>
  </si>
  <si>
    <t>金寨县桃岭乡金桥村主干道路</t>
  </si>
  <si>
    <t>金桥村</t>
  </si>
  <si>
    <t>新建村组水泥路长1800米，宽4.5米，厚0.18米</t>
  </si>
  <si>
    <t>金寨县桃岭乡高湾村老院组循环路道路新建及破损道路维修</t>
  </si>
  <si>
    <t>高湾村</t>
  </si>
  <si>
    <t>对老院组至高湾组修建循环路长600米，宽6米，厚0.18米；对新铁路、旅游路1500平方米路面维修、水毁塌方护岸维修，老年食堂门前硬化</t>
  </si>
  <si>
    <t>金寨县全军乡沙河店村樱花谷旅游配套项目</t>
  </si>
  <si>
    <t>沙河店村</t>
  </si>
  <si>
    <t>新建攀升步道1800米，宽2米，观光凉亭6个</t>
  </si>
  <si>
    <t>金寨县麻埠镇全山村粉坊组河堤工程</t>
  </si>
  <si>
    <t>全山村</t>
  </si>
  <si>
    <t>浆砌石驳岸2000米（双边）均高2.5米</t>
  </si>
  <si>
    <t>金寨县桃岭乡桐岗村村组道路工程（一期）</t>
  </si>
  <si>
    <t>桐岗村</t>
  </si>
  <si>
    <t>新建长2600米，宽3米，厚0.18米水泥路及附属工程</t>
  </si>
  <si>
    <t>金寨县长岭乡村组道路水毁修复</t>
  </si>
  <si>
    <t>两河村</t>
  </si>
  <si>
    <t>修复道路护岸43处C20砼8000立方米</t>
  </si>
  <si>
    <t>金寨县古碑镇黄集村中河水库右岸环库道路工程</t>
  </si>
  <si>
    <t>古碑镇人民政府</t>
  </si>
  <si>
    <t>黄集村</t>
  </si>
  <si>
    <t>新硬化改造道路1条长3660米，宽3.5米，厚0.18米</t>
  </si>
  <si>
    <t>受益脱贫人口36人，项目使用年限10年</t>
  </si>
  <si>
    <t>金寨县吴家店镇吴家店村周夏组级道路工程</t>
  </si>
  <si>
    <t>吴家店村</t>
  </si>
  <si>
    <t>新建道路13处，长3390米，宽3米，厚0.18米</t>
  </si>
  <si>
    <t>金寨县吴家店镇吴家店村振兴组级道路工程</t>
  </si>
  <si>
    <t>新建道路10处，长2390米，宽3米，厚0.18米</t>
  </si>
  <si>
    <t>金寨县吴家店镇飞机场村柳林河组级道路工程</t>
  </si>
  <si>
    <t>飞机场村</t>
  </si>
  <si>
    <t>新建道路16处，长2690米，宽3米，厚0.18米</t>
  </si>
  <si>
    <t>金寨县吴家店镇竹根河村彭灯水泥路加宽项目</t>
  </si>
  <si>
    <t>加宽水泥路1条：长1600米、宽2米；砌筑护岸4处长230米、均高2.5米；加宽宽板涵2道；开挖土石方6000立方米</t>
  </si>
  <si>
    <t>受益脱贫人口23人，项目使用年限10年</t>
  </si>
  <si>
    <t>金寨县南溪镇南溪村南家湾组级道路工程</t>
  </si>
  <si>
    <r>
      <rPr>
        <sz val="10"/>
        <color theme="1"/>
        <rFont val="宋体"/>
        <charset val="134"/>
      </rPr>
      <t>南溪村</t>
    </r>
  </si>
  <si>
    <t>新建水泥路总长2044米，其中：3米宽路长1748米、2.5米宽路长296米；护岸长212米，硬化地面450平方米；排水沟55米、埋设涵管长26米；沉砂池2座等</t>
  </si>
  <si>
    <t>金寨县南溪镇曹畈移民村生产道路建设工程</t>
  </si>
  <si>
    <t>曹畈村</t>
  </si>
  <si>
    <t>硬化改造道路33处，总长3235米、宽3米</t>
  </si>
  <si>
    <t>金寨县天堂寨镇杨山村村部至镇区主干道改扩建项目</t>
  </si>
  <si>
    <t>改扩建道路3380米*5米*0.2米硬化，驳岸，涵管铺设、新建排水沟及土方开挖</t>
  </si>
  <si>
    <t>金寨县麻埠镇全山村道路水毁项目</t>
  </si>
  <si>
    <t>道路硬化64 平方米，厚0.2 米;新建护岸 10处230米，其中:19 米高1米，92 米高1.5米，27米高2米，54 米高3.5米，38 米高40米;建排水沟138米;埋设涵管 70米</t>
  </si>
  <si>
    <t>金寨县麻埠镇X435响鲜路鲜花岭段至全山段道路升级改造工程</t>
  </si>
  <si>
    <t>建设1.65公里（19.574K-21.224K），路基宽8米，路面宽7.5米，山区三级沥青混凝土路面道路</t>
  </si>
  <si>
    <t>金寨县汤家汇镇茅畈村通公交道路路面修复</t>
  </si>
  <si>
    <t>汤家汇镇人民政府</t>
  </si>
  <si>
    <t>茅畈村</t>
  </si>
  <si>
    <t>水泥路面损毁修复10000平方米</t>
  </si>
  <si>
    <t>受益脱贫人口29人，项目使用年限10年</t>
  </si>
  <si>
    <t>金寨县古碑镇水竹坪至太古道路路面修复</t>
  </si>
  <si>
    <t>水竹坪村</t>
  </si>
  <si>
    <t>全长5.76公里水泥路面损毁修复23000平方米</t>
  </si>
  <si>
    <t>金寨县古碑镇迎河村道路边沟项目</t>
  </si>
  <si>
    <t>迎河村</t>
  </si>
  <si>
    <t>新建道路混凝土L型边沟长2000米</t>
  </si>
  <si>
    <t>受益脱贫人口21人，项目使用年限10年</t>
  </si>
  <si>
    <t>金寨县桃岭乡金桥村桐岗至金桥道路路面修复</t>
  </si>
  <si>
    <t>水泥路面修复9900平方米</t>
  </si>
  <si>
    <t>金寨县吴家店镇太平山村穿石庙红色旅游线路提升改造</t>
  </si>
  <si>
    <t>太平山村</t>
  </si>
  <si>
    <t>新建沥青路长2.86千米、宽6米及沿线排水沟、山顶停车场等</t>
  </si>
  <si>
    <t>受益脱贫人口15人，项目使用年限10年</t>
  </si>
  <si>
    <t>金寨县槐树湾乡槐树湾村道路改造提升工程</t>
  </si>
  <si>
    <t>槐树湾村</t>
  </si>
  <si>
    <t>铺设沥青路面28995平方米及道路标线，加高井260个</t>
  </si>
  <si>
    <t>受益脱贫人口32人，项目使用年限10年</t>
  </si>
  <si>
    <t>金寨县槐树湾乡杨桥村朝阳大桥建设项目</t>
  </si>
  <si>
    <t>新建桥梁一座长105米，宽7.5米及两边道路连接线</t>
  </si>
  <si>
    <t>受益脱贫人口112人，项目使用年限10年</t>
  </si>
  <si>
    <t>金寨县桃岭乡东冲村庙湾道路</t>
  </si>
  <si>
    <t>东冲村</t>
  </si>
  <si>
    <t>道路拓宽长1855米，其中：长1647米宽1.5米、长208米宽2米；硬化改造道路长1121米；新建护岸长98米；埋设涵管68米以及路基挖方等</t>
  </si>
  <si>
    <t>金寨县桃岭乡东冲村路东组道路</t>
  </si>
  <si>
    <r>
      <rPr>
        <sz val="9"/>
        <color theme="1"/>
        <rFont val="宋体"/>
        <charset val="134"/>
      </rPr>
      <t>硬化道路长</t>
    </r>
    <r>
      <rPr>
        <sz val="9"/>
        <color theme="1"/>
        <rFont val="Times New Roman"/>
        <charset val="134"/>
      </rPr>
      <t>330</t>
    </r>
    <r>
      <rPr>
        <sz val="9"/>
        <color theme="1"/>
        <rFont val="宋体"/>
        <charset val="134"/>
      </rPr>
      <t>米、宽</t>
    </r>
    <r>
      <rPr>
        <sz val="9"/>
        <color theme="1"/>
        <rFont val="Times New Roman"/>
        <charset val="134"/>
      </rPr>
      <t>3</t>
    </r>
    <r>
      <rPr>
        <sz val="9"/>
        <color theme="1"/>
        <rFont val="宋体"/>
        <charset val="134"/>
      </rPr>
      <t>米，护岸长</t>
    </r>
    <r>
      <rPr>
        <sz val="9"/>
        <color theme="1"/>
        <rFont val="Times New Roman"/>
        <charset val="134"/>
      </rPr>
      <t>37</t>
    </r>
    <r>
      <rPr>
        <sz val="9"/>
        <color theme="1"/>
        <rFont val="宋体"/>
        <charset val="134"/>
      </rPr>
      <t>米、均高</t>
    </r>
    <r>
      <rPr>
        <sz val="9"/>
        <color theme="1"/>
        <rFont val="Times New Roman"/>
        <charset val="134"/>
      </rPr>
      <t>4.5</t>
    </r>
    <r>
      <rPr>
        <sz val="9"/>
        <color theme="1"/>
        <rFont val="宋体"/>
        <charset val="134"/>
      </rPr>
      <t>米，护岸长</t>
    </r>
    <r>
      <rPr>
        <sz val="9"/>
        <color theme="1"/>
        <rFont val="Times New Roman"/>
        <charset val="134"/>
      </rPr>
      <t>16</t>
    </r>
    <r>
      <rPr>
        <sz val="9"/>
        <color theme="1"/>
        <rFont val="宋体"/>
        <charset val="134"/>
      </rPr>
      <t>米、均高</t>
    </r>
    <r>
      <rPr>
        <sz val="9"/>
        <color theme="1"/>
        <rFont val="Times New Roman"/>
        <charset val="134"/>
      </rPr>
      <t>1.5</t>
    </r>
    <r>
      <rPr>
        <sz val="9"/>
        <color theme="1"/>
        <rFont val="宋体"/>
        <charset val="134"/>
      </rPr>
      <t>米</t>
    </r>
  </si>
  <si>
    <t>受益脱贫人口7人，项目使用年限10年</t>
  </si>
  <si>
    <t>金寨县槐树湾乡码头村基础设施补短板</t>
  </si>
  <si>
    <t>7个村民组部分路段、塘渠等基础设施维修</t>
  </si>
  <si>
    <t>金寨县铁冲乡高畈村基础设施补短板建设</t>
  </si>
  <si>
    <t>水泥路长300米、宽3米；挡土墙75米；钢筋混凝土盖板涵1座等</t>
  </si>
  <si>
    <t>“千万工程”</t>
  </si>
  <si>
    <t>金寨县油坊店乡面冲村西茶谷帐篷营地建设项目</t>
  </si>
  <si>
    <r>
      <rPr>
        <sz val="10"/>
        <rFont val="宋体"/>
        <charset val="134"/>
      </rPr>
      <t>牌坊组新建帐篷营地</t>
    </r>
    <r>
      <rPr>
        <sz val="10"/>
        <rFont val="Times New Roman"/>
        <charset val="134"/>
      </rPr>
      <t>10</t>
    </r>
    <r>
      <rPr>
        <sz val="10"/>
        <rFont val="宋体"/>
        <charset val="134"/>
      </rPr>
      <t>个及步道等配套基础设施</t>
    </r>
  </si>
  <si>
    <t>县茶美中心</t>
  </si>
  <si>
    <t>改善群众生活条件，提高群众幸福感</t>
  </si>
  <si>
    <t>金寨县油坊店乡面冲村民宿周边环境整治项目</t>
  </si>
  <si>
    <t>陆岗等5个组民宿周边环境整治</t>
  </si>
  <si>
    <t>金寨县油坊店乡面冲村安置点环境整治提升项目</t>
  </si>
  <si>
    <t>面冲等5个组安置点周边人居环境整治</t>
  </si>
  <si>
    <t>受益脱贫人口44人，项目使用年限10年</t>
  </si>
  <si>
    <t>金寨县油坊店乡面冲村道路基础设施补短板项目</t>
  </si>
  <si>
    <r>
      <rPr>
        <sz val="10"/>
        <rFont val="宋体"/>
        <charset val="134"/>
      </rPr>
      <t>新建组级延伸道路6公里、王家冲组柏油道路长700米、宽</t>
    </r>
    <r>
      <rPr>
        <sz val="10"/>
        <rFont val="Times New Roman"/>
        <charset val="134"/>
      </rPr>
      <t>4.5</t>
    </r>
    <r>
      <rPr>
        <sz val="10"/>
        <rFont val="宋体"/>
        <charset val="134"/>
      </rPr>
      <t>米及配套设施等</t>
    </r>
  </si>
  <si>
    <t>受益脱贫人口61人，项目使用年限10年</t>
  </si>
  <si>
    <t>金寨县花石乡大湾村生态环境提升改造项目</t>
  </si>
  <si>
    <t>茶园及河流沿线人居环境整治提升</t>
  </si>
  <si>
    <t>金寨县花石乡大湾村标准化茶园建设项目</t>
  </si>
  <si>
    <r>
      <rPr>
        <sz val="10"/>
        <rFont val="宋体"/>
        <charset val="134"/>
      </rPr>
      <t>姚湾组、朱湾组改造提升标准化茶园基地</t>
    </r>
    <r>
      <rPr>
        <sz val="10"/>
        <rFont val="Times New Roman"/>
        <charset val="134"/>
      </rPr>
      <t>500</t>
    </r>
    <r>
      <rPr>
        <sz val="10"/>
        <rFont val="宋体"/>
        <charset val="134"/>
      </rPr>
      <t>亩及配套设施</t>
    </r>
  </si>
  <si>
    <t>金寨县燕子河镇龙马村村庄公厕项目</t>
  </si>
  <si>
    <r>
      <rPr>
        <sz val="10"/>
        <color theme="1"/>
        <rFont val="宋体"/>
        <charset val="134"/>
      </rPr>
      <t>龙马村</t>
    </r>
  </si>
  <si>
    <r>
      <rPr>
        <sz val="10"/>
        <color theme="1"/>
        <rFont val="宋体"/>
        <charset val="134"/>
      </rPr>
      <t>新建公厕</t>
    </r>
    <r>
      <rPr>
        <sz val="10"/>
        <color theme="1"/>
        <rFont val="Times New Roman"/>
        <charset val="134"/>
      </rPr>
      <t>4</t>
    </r>
    <r>
      <rPr>
        <sz val="10"/>
        <color theme="1"/>
        <rFont val="宋体"/>
        <charset val="134"/>
      </rPr>
      <t>座及人居环境整治等</t>
    </r>
  </si>
  <si>
    <t>金寨县燕子河镇龙马村高山老茶园提升项目</t>
  </si>
  <si>
    <r>
      <rPr>
        <sz val="10"/>
        <rFont val="宋体"/>
        <charset val="134"/>
      </rPr>
      <t>茶园组、下院组建设</t>
    </r>
    <r>
      <rPr>
        <sz val="10"/>
        <rFont val="Times New Roman"/>
        <charset val="134"/>
      </rPr>
      <t>600</t>
    </r>
    <r>
      <rPr>
        <sz val="10"/>
        <rFont val="宋体"/>
        <charset val="134"/>
      </rPr>
      <t>亩集中连片智慧生态茶园，并对现有茶园进行标准化改造等</t>
    </r>
  </si>
  <si>
    <t>金寨县燕子河镇龙马村产业基地建设</t>
  </si>
  <si>
    <t>茶园组、平安组建设1000亩产业基地及配套设施等</t>
  </si>
  <si>
    <t>受益脱贫人口24人，项目使用年限10年</t>
  </si>
  <si>
    <t>金寨县燕子河镇龙马村标准化薇菜基地建设项目</t>
  </si>
  <si>
    <r>
      <rPr>
        <sz val="10"/>
        <rFont val="宋体"/>
        <charset val="134"/>
      </rPr>
      <t>茶园组、平安组建设薇菜基地引水渠</t>
    </r>
    <r>
      <rPr>
        <sz val="10"/>
        <rFont val="Times New Roman"/>
        <charset val="134"/>
      </rPr>
      <t>1960</t>
    </r>
    <r>
      <rPr>
        <sz val="10"/>
        <rFont val="宋体"/>
        <charset val="134"/>
      </rPr>
      <t>米，生产道路</t>
    </r>
    <r>
      <rPr>
        <sz val="10"/>
        <rFont val="Times New Roman"/>
        <charset val="134"/>
      </rPr>
      <t>1200</t>
    </r>
    <r>
      <rPr>
        <sz val="10"/>
        <rFont val="宋体"/>
        <charset val="134"/>
      </rPr>
      <t>米，过路涵</t>
    </r>
    <r>
      <rPr>
        <sz val="10"/>
        <rFont val="Times New Roman"/>
        <charset val="134"/>
      </rPr>
      <t>1</t>
    </r>
    <r>
      <rPr>
        <sz val="10"/>
        <rFont val="宋体"/>
        <charset val="134"/>
      </rPr>
      <t>座，冷库</t>
    </r>
    <r>
      <rPr>
        <sz val="10"/>
        <rFont val="Times New Roman"/>
        <charset val="134"/>
      </rPr>
      <t>400</t>
    </r>
    <r>
      <rPr>
        <sz val="10"/>
        <rFont val="宋体"/>
        <charset val="134"/>
      </rPr>
      <t>立方米等</t>
    </r>
  </si>
  <si>
    <t>金寨县2024年农村人居环境整治项目</t>
  </si>
  <si>
    <t>23个乡镇</t>
  </si>
  <si>
    <t>23个乡镇农村改厕3000户以上</t>
  </si>
  <si>
    <t>受益脱贫人口650人，项目使用年限10年</t>
  </si>
  <si>
    <t>金寨县油坊店乡面冲村村史馆建设项目</t>
  </si>
  <si>
    <t>新庄组</t>
  </si>
  <si>
    <t>改造建设集村史介绍发展历程、农耕文化、名人轶事、乡风民俗等为一体的综合展示厅2间50平方米等</t>
  </si>
  <si>
    <t>金寨县油坊店乡面冲村停车场充电桩建设项目</t>
  </si>
  <si>
    <t>陆岗组、牌坊组、新庄组</t>
  </si>
  <si>
    <t>新建3处停车场20个充电桩等</t>
  </si>
  <si>
    <t>金寨县油坊店乡面冲村美丽宜居自然村庄建设项目</t>
  </si>
  <si>
    <t>陆岗组、牌坊组等
8个村民组</t>
  </si>
  <si>
    <t>新建美丽宜居自然村庄建设点8个，含农户庭院整治、改厕、污水处理、环境整治等</t>
  </si>
  <si>
    <t>受益脱贫人口39人，项目使用年限10年</t>
  </si>
  <si>
    <t>金寨县花石乡大湾村农耕文化馆功能提升项目</t>
  </si>
  <si>
    <t>大湾组</t>
  </si>
  <si>
    <t>维护修缮展览馆内部分损坏的设施，进行照明提升，添加数字化、智能化讲解等功能等</t>
  </si>
  <si>
    <t>金寨县花石乡大湾茶园步道提升改造项目</t>
  </si>
  <si>
    <t>姚湾组、朱湾组</t>
  </si>
  <si>
    <t>围绕茶园等新建步道600米，改造提升步道600米等</t>
  </si>
  <si>
    <t>金寨县花石乡大湾村美丽宜居村庄建设项目</t>
  </si>
  <si>
    <t>受益脱贫人口46人，项目使用年限10年</t>
  </si>
  <si>
    <t>金寨县南溪镇丁埠村村史馆建设项目</t>
  </si>
  <si>
    <t>丁埠组</t>
  </si>
  <si>
    <t>依托丁埠先锋馆建设丁埠村史馆80平方米，突出展陈历史文化、文明乡风等</t>
  </si>
  <si>
    <t>金寨县南溪镇丁埠村美丽宜居自然村庄建设项目</t>
  </si>
  <si>
    <t>竹岭组、王湾组
曾湾组、翻岭组
茶棚组、李集组</t>
  </si>
  <si>
    <t>新建美丽宜居自然村庄建设点6个，含农户庭院整治、改厕、污水处理、环境整治等</t>
  </si>
  <si>
    <t>受益脱贫人口33人，项目使用年限10年</t>
  </si>
  <si>
    <t>金寨县燕子河镇龙马村美丽宜居自然村庄建设项目</t>
  </si>
  <si>
    <t>中坪、杨树坪、地坪等</t>
  </si>
  <si>
    <t>新建美丽宜居自然村庄建设点6个，含农户庭院整治、改厕、污水处理，环境整治等</t>
  </si>
  <si>
    <t>金寨县青山镇尧塘村陈冲中心村庄环境提升项目</t>
  </si>
  <si>
    <r>
      <rPr>
        <sz val="10"/>
        <color theme="1"/>
        <rFont val="宋体"/>
        <charset val="134"/>
      </rPr>
      <t>尧塘村</t>
    </r>
  </si>
  <si>
    <t>五小园建设及环境整治等</t>
  </si>
  <si>
    <t>金寨县2024年和美乡村省级中心村建设项目</t>
  </si>
  <si>
    <t>梅山镇小南京村、古碑镇黄集村、麻埠镇全山村、全军乡熊家河村、吴家店镇竹根河村、斑竹园镇斑竹园村、长岭乡胜利村、天堂寨镇前畈村、青山镇尧塘村、槐树湾乡万冲村</t>
  </si>
  <si>
    <t>实施垃圾处理、改厕治污、道路畅通、庭院环境整治提升、公共服务设施建设、公共环境整治提升等</t>
  </si>
  <si>
    <t>受益脱贫人口880人，项目使用年限10年</t>
  </si>
  <si>
    <t>金寨县2024年美丽宜居自然村庄建设项目</t>
  </si>
  <si>
    <t>172个美丽宜居自然村庄建设点“五清一改”“三大革命”、基础设施配套和公共服务设施建设等</t>
  </si>
  <si>
    <t>受益脱贫人口924人，项目使用年限10年</t>
  </si>
  <si>
    <t>金寨县2024年和美乡村省级中心村改造升级项目</t>
  </si>
  <si>
    <t>桃岭乡高湾村、流波䃥镇黄畈村、流波䃥镇官田村、槐树湾乡码头村、铁冲乡铁冲村、全军乡梁山村、吴家店镇吴畈村、吴家店镇飞机场村、青山镇汤店村、桃岭乡桐岗村</t>
  </si>
  <si>
    <t>补齐垃圾、改厕和生活污水收集处理短板，加强基础设施配套，提升基本公共服务，增加绿化美化亮化，提升乡风文明水平等</t>
  </si>
  <si>
    <t>受益脱贫人口620人，项目使用年限10年</t>
  </si>
  <si>
    <t>环境整治与提升</t>
  </si>
  <si>
    <t>金寨县青山镇姜河村十里溪环境整治提升工程</t>
  </si>
  <si>
    <t>姜河村</t>
  </si>
  <si>
    <t>新建护岸长175米高5米、回填土方3000立方米、道路亮化等</t>
  </si>
  <si>
    <t>受益脱贫人口31人，项目使用年限10年</t>
  </si>
  <si>
    <t>金寨县麻埠镇桂花村杨冲美丽乡村三期项目</t>
  </si>
  <si>
    <t>桂花村</t>
  </si>
  <si>
    <t>对曹冲组至石门组低产茶园进行改造300亩及配套设施建设等</t>
  </si>
  <si>
    <t>金寨县南溪镇丁埠美丽移民村龙井沟红军路建设项目</t>
  </si>
  <si>
    <t>丁埠村</t>
  </si>
  <si>
    <t>新建红军路登山游步道3500米，增设休憩驿站4个，搭建景观栈桥7座，完善照明、标识标牌等文化旅游配套设施等</t>
  </si>
  <si>
    <t>金寨县槐树湾乡码头村美丽移民家园环境整治项目</t>
  </si>
  <si>
    <t>新建水泥道路2400平方、广场硬化200平方、停车位80平方、水边观景平台100平方、排水沟1200米；景观设施、亮化、绿化等</t>
  </si>
  <si>
    <t>金寨县桃岭乡高湾村悬剑山环境整治</t>
  </si>
  <si>
    <t>村庄生活污水处理2处，“五小园”建设、文体活动场所建设、新建路灯50盏、设置村庄标识牌、绿化绿植700平方米；新建悬剑山南寨水泥路长350米、宽6米、厚0.18米、对当家塘3口提升、小火车1300米、护岸140米、机耕路2100米等</t>
  </si>
  <si>
    <t>受益脱贫人口16人，项目使用年限10年</t>
  </si>
  <si>
    <t>金寨县青山镇尧塘村美丽移民村建设工程</t>
  </si>
  <si>
    <t>尧塘村</t>
  </si>
  <si>
    <t>新建田间生产路，新建生态池塘护岸，水塘塘埂修整，池塘清淤处理，新建村庄连接人行步道等；</t>
  </si>
  <si>
    <t>金寨县麻埠镇桂花村美丽移民村环境整治工程</t>
  </si>
  <si>
    <t>新建污水管网3000米，化粪池50个，污水处理终端一座；整治微田园5000平方，美丽庭院整治50户；硬化道路4000平方，河道清淤3000米以及相关配套设施等</t>
  </si>
  <si>
    <t>金寨县麻埠镇全山村美丽移民村环境整治工程</t>
  </si>
  <si>
    <t>新建污水管网3000米，化粪池43个，污水处理终端一座；整治微田园6000平方，美丽庭院整治50户；硬化道路4000平方，道路拓宽4000米以及相关配套设施等</t>
  </si>
  <si>
    <t>金寨县古碑镇黄集村美丽移民村环境整治项目</t>
  </si>
  <si>
    <t>水泥路长190米，宽4.5米，厚0.18米；沥青路长867米，宽4.5米，厚0.1米；立面改造8282平方米；新建广场1417平方米；生态护岸长366米，高1.5米；园地平整11012平方米；停车位36个，新建柴棚29个，拦水堰3座，大塘改造1口；信息箱2座，弱电管线700米；污水管道745米，新建公厕一座，化粪池两座，生态湿地一座</t>
  </si>
  <si>
    <t>金寨县花石乡大湾村道路水毁及路面提升项目</t>
  </si>
  <si>
    <t>新建水毁挡墙1600立方米，维修边沟4300米，修复破坏路面8000平方米等</t>
  </si>
  <si>
    <t>金寨县燕子河镇龙马村入户道路补短板项目</t>
  </si>
  <si>
    <t>新修村组道路13条长7160米，宽3.5米，厚0.18米，边沟3100米，拦水坎880米，排水涵170米，平板涵等</t>
  </si>
  <si>
    <t>金寨县流波䃥镇官田村三院移民安置点环境整治项目</t>
  </si>
  <si>
    <t>官田村</t>
  </si>
  <si>
    <t>新建生态护岸长224米，其中：长105米高0.5米、长75米高2.5米、长44米高3米；零星硬化145平方米、路面破除及恢复600平方米、停车位180平方米；新建步道545米；新建排水沟400米、盖板90米；新建生态湿地1处、化粪池1座、污水管网400米、检查井20座等其他附属工程</t>
  </si>
  <si>
    <t>金寨县吴家店镇吴畈村舒湾环境整治工程</t>
  </si>
  <si>
    <t>吴畈村</t>
  </si>
  <si>
    <t>建围墙长73米，高0.8-2.2米，步道长150米，宽1.5米，排水沟50米；安装护栏46米；硬化场地150平方米；河道整治80米；拦水堰一座</t>
  </si>
  <si>
    <t>金寨县麻埠镇全山村后路冲环境整治项目</t>
  </si>
  <si>
    <t>道路拓宽改造长970米、宽2米，铺设沥青路面长930米、宽5.5米，修建护岸330米，箱涵长14米、宽2米，排水沟260米，安装太阳能灯100盏</t>
  </si>
  <si>
    <t>受益脱贫人口42人，项目使用年限10年</t>
  </si>
  <si>
    <t>金寨县燕子河镇基础设施补短板项目</t>
  </si>
  <si>
    <t>麒麟河、龙马等村</t>
  </si>
  <si>
    <t>易地搬迁安置点基础设施后续配套建设</t>
  </si>
  <si>
    <t>受益脱贫人口65人，项目使用年限10年</t>
  </si>
  <si>
    <t>安置点配套设施</t>
  </si>
  <si>
    <t>金寨县古碑镇王湾村熊畈安置点基础配套项目</t>
  </si>
  <si>
    <t>王湾村</t>
  </si>
  <si>
    <t>硬化改造场地1488平方米，铺设透水砖2480平方米，侧石496米，护岸216立方米，埋设管网240米，雨水口16座，检查井8座，化粪池18座，污水检查井8座，电力工程1项，太阳能路灯6盏，桂花树8棵，金边黄杨185平方米，草坪68平方米</t>
  </si>
  <si>
    <t>提升安置点群众生活条件，提高群众幸福感</t>
  </si>
  <si>
    <t>金寨县古碑镇余岭村仓房安置点基础配套项目</t>
  </si>
  <si>
    <t>余岭村</t>
  </si>
  <si>
    <t>硬化改造场地1600方米，铺设透水砖1339平方米，停车位200平方米，侧石400米，护岸526立方米，埋设管网240米，雨水口16座，检查井8座；化粪池14座，污水检查井10座，排水沟170米，电力工程1项，太阳能路灯10盏，桂花树8棵，绿化185平方米</t>
  </si>
  <si>
    <t>金寨县古碑镇七邻村卢湾、桥头、舒湾安置点基础配套项目</t>
  </si>
  <si>
    <t>七邻村</t>
  </si>
  <si>
    <t>硬化改造场地1298平方米，铺设透水砖370平方米，侧石280米，埋设管网150米，护岸42立方米，雨水口16座，检查井11座，化粪池10座，污水检查井8座，排水沟120米，太阳能路灯12盏，桂花树19棵，绿化110平方米</t>
  </si>
  <si>
    <t>金寨县青山镇汤店村楼台水库安置点配套项目</t>
  </si>
  <si>
    <t>新建挡土墙约260米，挡土墙表面印花等</t>
  </si>
  <si>
    <t>金寨县青山镇安置规划点高压线路改迁工程项目</t>
  </si>
  <si>
    <t>电力电缆554.5米，挖电缆沟槽土方554.5米，电缆工井2座等</t>
  </si>
  <si>
    <t>金寨县青山镇街道村陈岭安置点土地平整项目</t>
  </si>
  <si>
    <t>街道村</t>
  </si>
  <si>
    <t>平整场地3600平方米等</t>
  </si>
  <si>
    <t>金寨县青山镇街道村陈岭水库安置点配套项目</t>
  </si>
  <si>
    <t>新建挡土墙518.17立方米，坡面清理1800m2；9M锚杆制作安装，C30细石混凝土喷射等</t>
  </si>
  <si>
    <t>金寨县青山镇尧塘村寿湾水库安置点配套项目</t>
  </si>
  <si>
    <t>新建挡土墙141.47立方米，排水沟100米，雨水箅子安装15米，挡墙护脚24米等</t>
  </si>
  <si>
    <t>金寨县青山镇茅坪村三岭水库安置点配套项目</t>
  </si>
  <si>
    <t>茅坪村</t>
  </si>
  <si>
    <t>新建挡土墙337.67立方米，余方弃置671.36立方米等</t>
  </si>
  <si>
    <t>金寨县流波䃥镇黄畈村大冲安置点配套工程</t>
  </si>
  <si>
    <t>新建护岸长147米，其中：长87米高1.5米、长60米高3.5米；硬化场地2500平方米，场地挖方1800立方米；新建雨水口15座、流水槽长10米，新建检查井32座、埋设管网280米；新建生态湿地1座、化粪池1座；埋设给水管300米等其他配套工程</t>
  </si>
  <si>
    <t>金寨县流波䃥镇黄畈村回龙安置点配套工程</t>
  </si>
  <si>
    <t>新建护岸长171米，其中：长27米高1米、长144米高2米；硬化场地1500平方米，边坡防护治理2000平方米；新建排水沟长277米、雨水口15座、流水槽长10米，新建检查井31座、埋设管网216米；新建生态湿地1座、化粪池1座；埋设给水管200米等其他配套工程</t>
  </si>
  <si>
    <t>金寨县流波䃥镇流波新村安置点配套工程</t>
  </si>
  <si>
    <t>硬化场地3000平方米；新建生态护坡390平方米；埋设雨污管网300米；新建检查井28座、化粪池1座，埋设给水管300米等其他配套工程</t>
  </si>
  <si>
    <t>金寨县流波䃥镇流波村周院安置点配套工程</t>
  </si>
  <si>
    <t>流波村</t>
  </si>
  <si>
    <t>边坡挂网4500平方、截流槽300米等相关附属设施工程</t>
  </si>
  <si>
    <t>金寨县汤家汇镇汤家汇村孙塝清塘安置点配套工程</t>
  </si>
  <si>
    <t>汤家汇村</t>
  </si>
  <si>
    <t>拟建设15吨一体化污水处理站一座，配套建设太阳能路灯24盏、d300-d1000小区混凝土雨水管道575m、d300小区混凝土污水管道465m、浆砌石挡墙402m、宽*高=0.3*0.3m雨水明渠341m、铺砖硬化1654m2、新建4米宽混凝土小区道路176m，新建5米宽混凝土小区道路323m，新建生态砌砖停车场180m2、混凝土场地硬化423m2.</t>
  </si>
  <si>
    <t>金寨县汤家汇镇豹迹岩村枣林蔡湾安置点配套工程</t>
  </si>
  <si>
    <t>豹迹岩村</t>
  </si>
  <si>
    <t>拟建设面积140m2老年活动中心一座，面积43m2公厕一座，15吨一体化污水处理站一座，配套建设太阳能路灯18盏、d300-d800小区混凝土雨水管道225m、d300-d400小区混凝土污水管道495m、浆砌石挡墙80m、宽*高=0.3*0.3m雨水明渠152m、铺砖硬化1850m2、道路破损修复138m2等附属设施</t>
  </si>
  <si>
    <t>金寨县汤家汇镇瓦屋基村瓦基安置点配套工程</t>
  </si>
  <si>
    <t>瓦屋基村</t>
  </si>
  <si>
    <t>配套建设太阳能路灯6盏、d300-d400小区混凝土雨水管道116m、d300小区混凝土污水管道103m、宽*高=0.3*0.3m雨水明渠92m、铺砖硬化770m2、道路破损修复125m2等附属设施</t>
  </si>
  <si>
    <t>受益脱贫人口27人，项目使用年限10年</t>
  </si>
  <si>
    <t>金寨县南溪镇余山村安置点基本公共服务设施配套工程</t>
  </si>
  <si>
    <t>余山村</t>
  </si>
  <si>
    <t>道路及广场硬化2400平方米，雨水管网180米，污水管网160米，绿化景观1700平方米，供电线路、台区1座，供水管网200米，污水处理设施1套，挖一般石方1108.970m3，清除地被植物2177.87m2，C25砼排水沟、截水沟70.69m3，混凝土挡土墙墙身851.56m3，混凝土挡墙垫层91.01m3等</t>
  </si>
  <si>
    <t>金寨县南溪镇花园村安置点基本公共服务设施配套工程</t>
  </si>
  <si>
    <t>花园村</t>
  </si>
  <si>
    <t>道路及广场硬化7200平方米，雨水管网1440米，污水管网1220米，绿化景观5848平方米，供电线路、台区1座，供水管网840米，污水处理设施1套等</t>
  </si>
  <si>
    <t>受益脱贫人口49人，项目使用年限10年</t>
  </si>
  <si>
    <t>金寨县南溪镇门前村安置点基本公共服务设施配套工程</t>
  </si>
  <si>
    <t>门前村</t>
  </si>
  <si>
    <t>道路及广场硬化4800平方米，雨水管网560米，污水管网540米，绿化景观5500平方米，供电线路、台区1座，供水管网560米，污水处理设施1套，挡土墙等</t>
  </si>
  <si>
    <t>金寨县南溪镇吴湾村安置点基本公共服务设施配套工程</t>
  </si>
  <si>
    <t>吴湾村</t>
  </si>
  <si>
    <t>道路及广场硬化4690平方米，雨水管网510米，污水管网554米，绿化景观5110平方米，供电线路台区1座，供水管网560米，污水处理设施1套，桥梁一座，排水管网102米，挡土墙，停车位等</t>
  </si>
  <si>
    <t>金寨县青山镇尧塘村大湾水库安置点配套项目</t>
  </si>
  <si>
    <t>新建3米高挡土墙约110米；盖板涵320米；排水沟300米；土石方开挖13910m³等</t>
  </si>
  <si>
    <t>受益脱贫人口51人，项目使用年限10年</t>
  </si>
  <si>
    <t>其他</t>
  </si>
  <si>
    <t>金寨县天堂寨镇渔潭村悬索桥项目</t>
  </si>
  <si>
    <t>渔潭村</t>
  </si>
  <si>
    <t>新建悬索桥长90米以及桥梁配套设施</t>
  </si>
  <si>
    <t>金寨县麻埠镇响洪甸村前进组人行桥项目</t>
  </si>
  <si>
    <t>新建人行桥长20米、宽2.5米，硬化道路400平方米</t>
  </si>
  <si>
    <t>金寨县麻埠镇响洪甸村茶厂供电设施改造提升项目</t>
  </si>
  <si>
    <t>杆线迁移9处，新增500千瓦变压器1台及电线电缆</t>
  </si>
  <si>
    <t>完善产业配套，带动群众务工就业增收</t>
  </si>
  <si>
    <t>金寨县麻埠镇金庄村王店陈湾桥工程</t>
  </si>
  <si>
    <t>金庄村</t>
  </si>
  <si>
    <t>拆除重建王店桥长10米、宽6米，拆除重建陈湾桥长15米、宽6米及相关配套设施</t>
  </si>
  <si>
    <t>受益脱贫人口45人，项目使用年限10年</t>
  </si>
  <si>
    <t>金寨县油坊店乡西莲村莲花山滑雪场配套项目</t>
  </si>
  <si>
    <t>西莲村</t>
  </si>
  <si>
    <t>供水工程156.23万元，配电安装工程89.44万元，停车场369.23万元</t>
  </si>
  <si>
    <t>受益脱贫人口125人，项目使用年限10年</t>
  </si>
  <si>
    <t>提升旅游基础设施，带动群众旅游增收</t>
  </si>
  <si>
    <t>金寨县果子园乡佛堂坳村顺中大塘维修</t>
  </si>
  <si>
    <t>佛堂坳村</t>
  </si>
  <si>
    <t>清淤310M，建设M10浆砌块石护岸133M，C30底板及压顶50M等</t>
  </si>
  <si>
    <t>改善脱贫户生产条件</t>
  </si>
  <si>
    <t>金寨县汤家汇镇泗道河村长江河汤家汇镇泗道河段护岸</t>
  </si>
  <si>
    <t>泗道河村</t>
  </si>
  <si>
    <t>长江河汤家汇镇泗道河段护岸长180米、高3米等</t>
  </si>
  <si>
    <t>三、</t>
  </si>
  <si>
    <t>农民能力提升</t>
  </si>
  <si>
    <t>技能脱贫</t>
  </si>
  <si>
    <t>金寨县技能脱贫培训项目</t>
  </si>
  <si>
    <t>县人社局</t>
  </si>
  <si>
    <t>脱贫劳动力技能脱贫培训2000人次</t>
  </si>
  <si>
    <t>受益脱贫人口2000人次，户均增收1000元</t>
  </si>
  <si>
    <t>提高脱贫劳动力劳动技能，拓宽就业渠道</t>
  </si>
  <si>
    <t>公益岗位</t>
  </si>
  <si>
    <t>金寨县村级公益性劳务项目</t>
  </si>
  <si>
    <t>脱贫户村级公益性岗位劳务就业补助</t>
  </si>
  <si>
    <t>受益脱贫户9976人，户均增收6000元</t>
  </si>
  <si>
    <t>拓宽就业渠道，促进脱贫劳动力就业收入增加</t>
  </si>
  <si>
    <t>就业奖补项目</t>
  </si>
  <si>
    <t>金寨县就业奖补项目</t>
  </si>
  <si>
    <t>脱贫户务工就业补助</t>
  </si>
  <si>
    <t>受益脱贫人口9025人，户均增收500-1000元</t>
  </si>
  <si>
    <t>四、</t>
  </si>
  <si>
    <t>教育帮扶</t>
  </si>
  <si>
    <t>金寨县雨露计划</t>
  </si>
  <si>
    <t>中职高职脱贫学生资助</t>
  </si>
  <si>
    <t>受益脱贫人口3300人，户均增收3000元</t>
  </si>
  <si>
    <t>资助脱贫学生完成学习，提高就业能力，增加就业收入</t>
  </si>
  <si>
    <t>五、</t>
  </si>
  <si>
    <t>金寨县项目管理费</t>
  </si>
  <si>
    <t>县财政局</t>
  </si>
  <si>
    <t>用于项目勘察设计、监理、审计费用</t>
  </si>
  <si>
    <t>受益脱贫人口20000人</t>
  </si>
  <si>
    <t>保障项目建设成效</t>
  </si>
</sst>
</file>

<file path=xl/styles.xml><?xml version="1.0" encoding="utf-8"?>
<styleSheet xmlns="http://schemas.openxmlformats.org/spreadsheetml/2006/main">
  <numFmts count="5">
    <numFmt numFmtId="176" formatCode="_-&quot;￥&quot;* #,##0.00_-;\-&quot;￥&quot;* #,##0.00_-;_-&quot;￥&quot;* &quot;-&quot;??_-;_-@_-"/>
    <numFmt numFmtId="177" formatCode="_-&quot;￥&quot;* #,##0_-;\-&quot;￥&quot;* #,##0_-;_-&quot;￥&quot;* &quot;-&quot;_-;_-@_-"/>
    <numFmt numFmtId="178" formatCode="0_ "/>
    <numFmt numFmtId="179" formatCode="_-* #,##0.00_-;\-* #,##0.00_-;_-* &quot;-&quot;??_-;_-@_-"/>
    <numFmt numFmtId="180" formatCode="_-* #,##0_-;\-* #,##0_-;_-* &quot;-&quot;_-;_-@_-"/>
  </numFmts>
  <fonts count="36">
    <font>
      <sz val="12"/>
      <name val="宋体"/>
      <charset val="134"/>
    </font>
    <font>
      <sz val="9"/>
      <name val="宋体"/>
      <charset val="134"/>
      <scheme val="minor"/>
    </font>
    <font>
      <b/>
      <sz val="9"/>
      <name val="宋体"/>
      <charset val="134"/>
      <scheme val="minor"/>
    </font>
    <font>
      <sz val="9"/>
      <name val="等线"/>
      <charset val="134"/>
    </font>
    <font>
      <sz val="20"/>
      <name val="方正粗黑宋简体"/>
      <charset val="134"/>
    </font>
    <font>
      <b/>
      <sz val="9"/>
      <name val="等线"/>
      <charset val="134"/>
    </font>
    <font>
      <sz val="9"/>
      <color theme="1"/>
      <name val="宋体"/>
      <charset val="134"/>
    </font>
    <font>
      <sz val="10"/>
      <name val="宋体"/>
      <charset val="134"/>
    </font>
    <font>
      <sz val="10"/>
      <name val="Times New Roman"/>
      <charset val="134"/>
    </font>
    <font>
      <sz val="9"/>
      <color theme="1"/>
      <name val="Times New Roman"/>
      <charset val="134"/>
    </font>
    <font>
      <sz val="11"/>
      <color indexed="10"/>
      <name val="宋体"/>
      <charset val="134"/>
    </font>
    <font>
      <sz val="11"/>
      <color indexed="8"/>
      <name val="宋体"/>
      <charset val="134"/>
    </font>
    <font>
      <u/>
      <sz val="11"/>
      <color indexed="20"/>
      <name val="宋体"/>
      <charset val="134"/>
    </font>
    <font>
      <sz val="11"/>
      <color indexed="9"/>
      <name val="宋体"/>
      <charset val="134"/>
    </font>
    <font>
      <sz val="11"/>
      <color indexed="53"/>
      <name val="宋体"/>
      <charset val="134"/>
    </font>
    <font>
      <sz val="12"/>
      <color indexed="8"/>
      <name val="宋体"/>
      <charset val="134"/>
    </font>
    <font>
      <sz val="11"/>
      <color indexed="62"/>
      <name val="宋体"/>
      <charset val="134"/>
    </font>
    <font>
      <b/>
      <sz val="11"/>
      <color indexed="8"/>
      <name val="宋体"/>
      <charset val="134"/>
    </font>
    <font>
      <b/>
      <sz val="11"/>
      <color indexed="63"/>
      <name val="宋体"/>
      <charset val="134"/>
    </font>
    <font>
      <b/>
      <sz val="11"/>
      <color indexed="54"/>
      <name val="宋体"/>
      <charset val="134"/>
    </font>
    <font>
      <u/>
      <sz val="11"/>
      <color indexed="12"/>
      <name val="宋体"/>
      <charset val="134"/>
    </font>
    <font>
      <sz val="11"/>
      <color indexed="16"/>
      <name val="宋体"/>
      <charset val="134"/>
    </font>
    <font>
      <sz val="11"/>
      <color indexed="19"/>
      <name val="宋体"/>
      <charset val="134"/>
    </font>
    <font>
      <b/>
      <sz val="13"/>
      <color indexed="54"/>
      <name val="宋体"/>
      <charset val="134"/>
    </font>
    <font>
      <i/>
      <sz val="11"/>
      <color indexed="23"/>
      <name val="宋体"/>
      <charset val="134"/>
    </font>
    <font>
      <b/>
      <sz val="18"/>
      <color indexed="54"/>
      <name val="宋体"/>
      <charset val="134"/>
    </font>
    <font>
      <b/>
      <sz val="15"/>
      <color indexed="54"/>
      <name val="宋体"/>
      <charset val="134"/>
    </font>
    <font>
      <sz val="11"/>
      <color theme="1"/>
      <name val="宋体"/>
      <charset val="134"/>
      <scheme val="minor"/>
    </font>
    <font>
      <b/>
      <sz val="11"/>
      <color indexed="53"/>
      <name val="宋体"/>
      <charset val="134"/>
    </font>
    <font>
      <sz val="11"/>
      <color indexed="17"/>
      <name val="宋体"/>
      <charset val="134"/>
    </font>
    <font>
      <b/>
      <sz val="11"/>
      <color indexed="9"/>
      <name val="宋体"/>
      <charset val="134"/>
    </font>
    <font>
      <sz val="10"/>
      <name val="Arial"/>
      <charset val="0"/>
    </font>
    <font>
      <sz val="11"/>
      <color indexed="8"/>
      <name val="Tahoma"/>
      <charset val="134"/>
    </font>
    <font>
      <sz val="11"/>
      <color indexed="8"/>
      <name val="Calibri"/>
      <charset val="0"/>
    </font>
    <font>
      <sz val="10"/>
      <color theme="1"/>
      <name val="宋体"/>
      <charset val="134"/>
    </font>
    <font>
      <sz val="10"/>
      <color theme="1"/>
      <name val="Times New Roman"/>
      <charset val="134"/>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7"/>
        <bgColor indexed="64"/>
      </patternFill>
    </fill>
    <fill>
      <patternFill patternType="solid">
        <fgColor indexed="53"/>
        <bgColor indexed="64"/>
      </patternFill>
    </fill>
    <fill>
      <patternFill patternType="solid">
        <fgColor indexed="9"/>
        <bgColor indexed="64"/>
      </patternFill>
    </fill>
    <fill>
      <patternFill patternType="solid">
        <fgColor indexed="48"/>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54"/>
        <bgColor indexed="64"/>
      </patternFill>
    </fill>
    <fill>
      <patternFill patternType="solid">
        <fgColor indexed="2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s>
  <cellStyleXfs count="119">
    <xf numFmtId="0" fontId="0" fillId="0" borderId="0">
      <alignment vertical="center"/>
    </xf>
    <xf numFmtId="177" fontId="0" fillId="0" borderId="0" applyFont="0" applyFill="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16" fillId="9" borderId="7" applyNumberFormat="0" applyAlignment="0" applyProtection="0">
      <alignment vertical="center"/>
    </xf>
    <xf numFmtId="176" fontId="0" fillId="0" borderId="0" applyFont="0" applyFill="0" applyBorder="0" applyAlignment="0" applyProtection="0">
      <alignment vertical="center"/>
    </xf>
    <xf numFmtId="180" fontId="0" fillId="0" borderId="0" applyFont="0" applyFill="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11" fillId="12" borderId="0" applyNumberFormat="0" applyBorder="0" applyAlignment="0" applyProtection="0">
      <alignment vertical="center"/>
    </xf>
    <xf numFmtId="0" fontId="21" fillId="10" borderId="0" applyNumberFormat="0" applyBorder="0" applyAlignment="0" applyProtection="0">
      <alignment vertical="center"/>
    </xf>
    <xf numFmtId="0" fontId="13"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5" fillId="8" borderId="6" applyNumberFormat="0" applyFont="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xf numFmtId="0" fontId="25" fillId="0" borderId="0" applyNumberFormat="0" applyFill="0" applyBorder="0" applyAlignment="0" applyProtection="0">
      <alignment vertical="center"/>
    </xf>
    <xf numFmtId="0" fontId="11" fillId="0" borderId="0">
      <alignment vertical="center"/>
    </xf>
    <xf numFmtId="0" fontId="24" fillId="0" borderId="0" applyNumberFormat="0" applyFill="0" applyBorder="0" applyAlignment="0" applyProtection="0">
      <alignment vertical="center"/>
    </xf>
    <xf numFmtId="0" fontId="26" fillId="0" borderId="11" applyNumberFormat="0" applyFill="0" applyAlignment="0" applyProtection="0">
      <alignment vertical="center"/>
    </xf>
    <xf numFmtId="0" fontId="23" fillId="0" borderId="11" applyNumberFormat="0" applyFill="0" applyAlignment="0" applyProtection="0">
      <alignment vertical="center"/>
    </xf>
    <xf numFmtId="0" fontId="13" fillId="17" borderId="0" applyNumberFormat="0" applyBorder="0" applyAlignment="0" applyProtection="0">
      <alignment vertical="center"/>
    </xf>
    <xf numFmtId="0" fontId="19" fillId="0" borderId="10" applyNumberFormat="0" applyFill="0" applyAlignment="0" applyProtection="0">
      <alignment vertical="center"/>
    </xf>
    <xf numFmtId="0" fontId="13" fillId="9" borderId="0" applyNumberFormat="0" applyBorder="0" applyAlignment="0" applyProtection="0">
      <alignment vertical="center"/>
    </xf>
    <xf numFmtId="0" fontId="18" fillId="6" borderId="9" applyNumberFormat="0" applyAlignment="0" applyProtection="0">
      <alignment vertical="center"/>
    </xf>
    <xf numFmtId="0" fontId="28" fillId="6" borderId="7" applyNumberFormat="0" applyAlignment="0" applyProtection="0">
      <alignment vertical="center"/>
    </xf>
    <xf numFmtId="0" fontId="30" fillId="13" borderId="12" applyNumberFormat="0" applyAlignment="0" applyProtection="0">
      <alignment vertical="center"/>
    </xf>
    <xf numFmtId="0" fontId="11" fillId="15" borderId="0" applyNumberFormat="0" applyBorder="0" applyAlignment="0" applyProtection="0">
      <alignment vertical="center"/>
    </xf>
    <xf numFmtId="0" fontId="13" fillId="5" borderId="0" applyNumberFormat="0" applyBorder="0" applyAlignment="0" applyProtection="0">
      <alignment vertical="center"/>
    </xf>
    <xf numFmtId="0" fontId="14" fillId="0" borderId="5" applyNumberFormat="0" applyFill="0" applyAlignment="0" applyProtection="0">
      <alignment vertical="center"/>
    </xf>
    <xf numFmtId="0" fontId="17" fillId="0" borderId="8" applyNumberFormat="0" applyFill="0" applyAlignment="0" applyProtection="0">
      <alignment vertical="center"/>
    </xf>
    <xf numFmtId="0" fontId="11" fillId="0" borderId="0"/>
    <xf numFmtId="0" fontId="29" fillId="15" borderId="0" applyNumberFormat="0" applyBorder="0" applyAlignment="0" applyProtection="0">
      <alignment vertical="center"/>
    </xf>
    <xf numFmtId="0" fontId="22" fillId="11" borderId="0" applyNumberFormat="0" applyBorder="0" applyAlignment="0" applyProtection="0">
      <alignment vertical="center"/>
    </xf>
    <xf numFmtId="0" fontId="11" fillId="16" borderId="0" applyNumberFormat="0" applyBorder="0" applyAlignment="0" applyProtection="0">
      <alignment vertical="center"/>
    </xf>
    <xf numFmtId="0" fontId="13" fillId="7"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0" fillId="0" borderId="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3" fillId="13" borderId="0" applyNumberFormat="0" applyBorder="0" applyAlignment="0" applyProtection="0">
      <alignment vertical="center"/>
    </xf>
    <xf numFmtId="0" fontId="0" fillId="0" borderId="0">
      <alignment vertical="center"/>
    </xf>
    <xf numFmtId="0" fontId="13" fillId="14"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3" fillId="19" borderId="0" applyNumberFormat="0" applyBorder="0" applyAlignment="0" applyProtection="0">
      <alignment vertical="center"/>
    </xf>
    <xf numFmtId="0" fontId="31" fillId="0" borderId="0"/>
    <xf numFmtId="0" fontId="0" fillId="0" borderId="0">
      <alignment vertical="center"/>
    </xf>
    <xf numFmtId="0" fontId="11" fillId="16" borderId="0" applyNumberFormat="0" applyBorder="0" applyAlignment="0" applyProtection="0">
      <alignment vertical="center"/>
    </xf>
    <xf numFmtId="0" fontId="13" fillId="20"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11" fillId="0" borderId="0">
      <alignment vertical="center"/>
    </xf>
    <xf numFmtId="0" fontId="11"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1" fillId="0" borderId="0">
      <alignment vertical="center"/>
    </xf>
    <xf numFmtId="0" fontId="0" fillId="0" borderId="0"/>
    <xf numFmtId="0" fontId="32"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xf numFmtId="0" fontId="0" fillId="0" borderId="0"/>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xf numFmtId="0" fontId="27" fillId="0" borderId="0">
      <alignment vertical="center"/>
    </xf>
    <xf numFmtId="0" fontId="27" fillId="0" borderId="0">
      <alignment vertical="center"/>
    </xf>
    <xf numFmtId="0" fontId="0" fillId="0" borderId="0">
      <alignment vertical="center"/>
    </xf>
    <xf numFmtId="0" fontId="0" fillId="0" borderId="0"/>
    <xf numFmtId="0" fontId="27" fillId="0" borderId="0"/>
    <xf numFmtId="0" fontId="27" fillId="0" borderId="0">
      <alignment vertical="center"/>
    </xf>
    <xf numFmtId="0" fontId="0" fillId="0" borderId="0">
      <alignment vertical="center"/>
    </xf>
    <xf numFmtId="0" fontId="27"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7" fillId="0" borderId="0">
      <alignment vertical="center"/>
    </xf>
    <xf numFmtId="0" fontId="27" fillId="0" borderId="0"/>
    <xf numFmtId="0" fontId="27"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cellStyleXfs>
  <cellXfs count="72">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Fill="1">
      <alignment vertical="center"/>
    </xf>
    <xf numFmtId="0" fontId="1" fillId="2" borderId="0" xfId="0" applyFont="1" applyFill="1">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vertical="center" wrapText="1"/>
    </xf>
    <xf numFmtId="0" fontId="1" fillId="3"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xf>
    <xf numFmtId="0" fontId="4"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116"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0" xfId="0" applyFont="1" applyFill="1">
      <alignment vertical="center"/>
    </xf>
    <xf numFmtId="0" fontId="1" fillId="0" borderId="2" xfId="0" applyFont="1" applyFill="1" applyBorder="1" applyAlignment="1">
      <alignment vertical="center" wrapText="1"/>
    </xf>
    <xf numFmtId="0" fontId="1" fillId="0" borderId="1" xfId="116"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63" applyFont="1" applyFill="1" applyBorder="1" applyAlignment="1">
      <alignment horizontal="center" vertical="center" wrapText="1" shrinkToFit="1"/>
    </xf>
    <xf numFmtId="0" fontId="1" fillId="0" borderId="1" xfId="63" applyFont="1" applyFill="1" applyBorder="1" applyAlignment="1">
      <alignment horizontal="center" vertical="center" wrapText="1"/>
    </xf>
    <xf numFmtId="0" fontId="1" fillId="0" borderId="1" xfId="63" applyFont="1" applyFill="1" applyBorder="1" applyAlignment="1">
      <alignment vertical="center" wrapText="1"/>
    </xf>
    <xf numFmtId="0" fontId="1" fillId="0" borderId="1" xfId="0" applyFont="1" applyFill="1" applyBorder="1" applyAlignment="1">
      <alignment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6" fillId="0" borderId="1" xfId="63"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left" vertical="center" wrapText="1"/>
    </xf>
    <xf numFmtId="0" fontId="1" fillId="0" borderId="3" xfId="0" applyFont="1" applyFill="1" applyBorder="1" applyAlignment="1">
      <alignment horizontal="center" vertical="center" wrapText="1" shrinkToFit="1"/>
    </xf>
    <xf numFmtId="0" fontId="1" fillId="0" borderId="1" xfId="0" applyFont="1" applyFill="1" applyBorder="1" applyAlignment="1">
      <alignment horizontal="left" vertical="center" wrapText="1" shrinkToFit="1"/>
    </xf>
    <xf numFmtId="0" fontId="1" fillId="0" borderId="0" xfId="0" applyFont="1" applyFill="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2" xfId="63"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86" applyNumberFormat="1" applyFont="1" applyFill="1" applyBorder="1" applyAlignment="1">
      <alignment horizontal="center" vertical="center" wrapText="1"/>
    </xf>
    <xf numFmtId="0" fontId="1" fillId="0" borderId="1" xfId="86" applyFont="1" applyFill="1" applyBorder="1" applyAlignment="1">
      <alignment horizontal="center" vertical="center" wrapText="1"/>
    </xf>
    <xf numFmtId="0" fontId="1" fillId="0" borderId="1" xfId="86" applyNumberFormat="1" applyFont="1" applyFill="1" applyBorder="1" applyAlignment="1">
      <alignment horizontal="left" vertical="center" wrapText="1"/>
    </xf>
    <xf numFmtId="0" fontId="1" fillId="0" borderId="1" xfId="86" applyFont="1" applyFill="1" applyBorder="1" applyAlignment="1">
      <alignment horizontal="left" vertical="center" wrapText="1"/>
    </xf>
    <xf numFmtId="0" fontId="2" fillId="0" borderId="1" xfId="86" applyNumberFormat="1" applyFont="1" applyFill="1" applyBorder="1" applyAlignment="1">
      <alignment horizontal="center" vertical="center" wrapText="1"/>
    </xf>
    <xf numFmtId="0" fontId="1" fillId="0" borderId="1" xfId="0" applyFont="1" applyFill="1" applyBorder="1">
      <alignment vertical="center"/>
    </xf>
  </cellXfs>
  <cellStyles count="119">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常规 25" xfId="20"/>
    <cellStyle name="标题" xfId="21" builtinId="15"/>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常规 27" xfId="36"/>
    <cellStyle name="好" xfId="37" builtinId="26"/>
    <cellStyle name="适中" xfId="38" builtinId="28"/>
    <cellStyle name="20% - 强调文字颜色 5" xfId="39" builtinId="46"/>
    <cellStyle name="强调文字颜色 1" xfId="40" builtinId="29"/>
    <cellStyle name="20% - 强调文字颜色 1" xfId="41" builtinId="30"/>
    <cellStyle name="常规_金寨县2017年度脱贫攻坚任务调查汇总表" xfId="42"/>
    <cellStyle name="常规 2 2 2" xfId="43"/>
    <cellStyle name="40% - 强调文字颜色 1" xfId="44" builtinId="31"/>
    <cellStyle name="20% - 强调文字颜色 2" xfId="45" builtinId="34"/>
    <cellStyle name="40% - 强调文字颜色 2" xfId="46" builtinId="35"/>
    <cellStyle name="强调文字颜色 3" xfId="47" builtinId="37"/>
    <cellStyle name="常规 2 4 2 2 3" xfId="48"/>
    <cellStyle name="强调文字颜色 4" xfId="49" builtinId="41"/>
    <cellStyle name="20% - 强调文字颜色 4" xfId="50" builtinId="42"/>
    <cellStyle name="常规 2 30 2" xfId="51"/>
    <cellStyle name="40% - 强调文字颜色 4" xfId="52" builtinId="43"/>
    <cellStyle name="强调文字颜色 5" xfId="53" builtinId="45"/>
    <cellStyle name="常规_14-17塘坝" xfId="54"/>
    <cellStyle name="常规 2 2" xfId="55"/>
    <cellStyle name="40% - 强调文字颜色 5" xfId="56" builtinId="47"/>
    <cellStyle name="60% - 强调文字颜色 5" xfId="57" builtinId="48"/>
    <cellStyle name="强调文字颜色 6" xfId="58" builtinId="49"/>
    <cellStyle name="常规 2 3" xfId="59"/>
    <cellStyle name="常规 10" xfId="60"/>
    <cellStyle name="40% - 强调文字颜色 6" xfId="61" builtinId="51"/>
    <cellStyle name="60% - 强调文字颜色 6" xfId="62" builtinId="52"/>
    <cellStyle name="常规 2" xfId="63"/>
    <cellStyle name="常规 2 2 2 2 2" xfId="64"/>
    <cellStyle name="常规 258" xfId="65"/>
    <cellStyle name="常规 259" xfId="66"/>
    <cellStyle name="常规 3 18" xfId="67"/>
    <cellStyle name="常规 28" xfId="68"/>
    <cellStyle name="常规 3" xfId="69"/>
    <cellStyle name="常规 3 2" xfId="70"/>
    <cellStyle name="常规 4" xfId="71"/>
    <cellStyle name="常规_成果表-天堂寨镇河沟" xfId="72"/>
    <cellStyle name="常规 5" xfId="73"/>
    <cellStyle name="常规 7" xfId="74"/>
    <cellStyle name="常规 95" xfId="75"/>
    <cellStyle name="常规 11" xfId="76"/>
    <cellStyle name="常规_成果表-天堂寨镇拦水堰" xfId="77"/>
    <cellStyle name="常规 10 2 10" xfId="78"/>
    <cellStyle name="常规 2 6" xfId="79"/>
    <cellStyle name="常规 8 30" xfId="80"/>
    <cellStyle name="常规 12" xfId="81"/>
    <cellStyle name="常规 8" xfId="82"/>
    <cellStyle name="常规 9" xfId="83"/>
    <cellStyle name="常规 100" xfId="84"/>
    <cellStyle name="常规_城口" xfId="85"/>
    <cellStyle name="常规 2 13" xfId="86"/>
    <cellStyle name="常规 10 2" xfId="87"/>
    <cellStyle name="常规_附表-全省贫困村自来水普及情况统计表_金寨县扶贫规划—农饮附表 (改）" xfId="88"/>
    <cellStyle name="常规 13" xfId="89"/>
    <cellStyle name="常规 141" xfId="90"/>
    <cellStyle name="常规_3我做的项目金寨县国家农业综合开发2016年花石乡生态综合治理项目" xfId="91"/>
    <cellStyle name="常规 14 2" xfId="92"/>
    <cellStyle name="常规 17" xfId="93"/>
    <cellStyle name="常规 38" xfId="94"/>
    <cellStyle name="常规_Sheet1_1" xfId="95"/>
    <cellStyle name="常规 14" xfId="96"/>
    <cellStyle name="常规 16" xfId="97"/>
    <cellStyle name="常规 15" xfId="98"/>
    <cellStyle name="常规 100 2" xfId="99"/>
    <cellStyle name="常规_城口 3" xfId="100"/>
    <cellStyle name="常规_城口 2" xfId="101"/>
    <cellStyle name="常规_附表-全省贫困村自来水普及情况统计表_金寨县扶贫规划—农饮附表 (改） 2" xfId="102"/>
    <cellStyle name="常规_城口 4" xfId="103"/>
    <cellStyle name="常规 11 2 3" xfId="104"/>
    <cellStyle name="常规 11 2 3 3 2" xfId="105"/>
    <cellStyle name="常规 11 2 2 2 3 2" xfId="106"/>
    <cellStyle name="常规 11 2 3 4" xfId="107"/>
    <cellStyle name="常规 11 2 2 2 3" xfId="108"/>
    <cellStyle name="常规 11 2 3 2" xfId="109"/>
    <cellStyle name="常规 11 2 3 3" xfId="110"/>
    <cellStyle name="超链接 2" xfId="111"/>
    <cellStyle name="常规 17 2" xfId="112"/>
    <cellStyle name="常规 14 3" xfId="113"/>
    <cellStyle name="常规 13 2" xfId="114"/>
    <cellStyle name="常规 11 2 2" xfId="115"/>
    <cellStyle name="常规_Sheet1" xfId="116"/>
    <cellStyle name="常规_附表-全省贫困村自来水普及情况统计表" xfId="117"/>
    <cellStyle name="常规 12 2" xfId="118"/>
  </cellStyles>
  <dxfs count="1">
    <dxf>
      <font>
        <color rgb="FF9C0006"/>
      </font>
      <fill>
        <patternFill patternType="solid">
          <bgColor rgb="FFFFC7CE"/>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4"/>
  <sheetViews>
    <sheetView tabSelected="1" topLeftCell="A57" workbookViewId="0">
      <selection activeCell="J71" sqref="J71"/>
    </sheetView>
  </sheetViews>
  <sheetFormatPr defaultColWidth="8.8" defaultRowHeight="14.25"/>
  <cols>
    <col min="1" max="1" width="7.3" style="14" customWidth="1"/>
    <col min="2" max="2" width="8.1" style="14" customWidth="1"/>
    <col min="3" max="3" width="20.8" style="15" customWidth="1"/>
    <col min="4" max="4" width="12.6" style="15" customWidth="1"/>
    <col min="5" max="5" width="8.8" style="15"/>
    <col min="6" max="6" width="10" style="15" customWidth="1"/>
    <col min="7" max="7" width="27" style="16" customWidth="1"/>
    <col min="8" max="8" width="8.8" style="15"/>
    <col min="9" max="9" width="10.1" style="15"/>
    <col min="10" max="10" width="12.1" style="15" customWidth="1"/>
    <col min="11" max="11" width="11.75" style="15" customWidth="1"/>
    <col min="12" max="12" width="10.1" style="17"/>
    <col min="13" max="13" width="18.9" style="17" customWidth="1"/>
    <col min="14" max="14" width="18.3166666666667" style="15" customWidth="1"/>
    <col min="15" max="15" width="12.625" style="14"/>
    <col min="16" max="16" width="11.125" style="14"/>
    <col min="17" max="16384" width="8.8" style="14"/>
  </cols>
  <sheetData>
    <row r="1" ht="40" customHeight="1" spans="1:15">
      <c r="A1" s="18" t="s">
        <v>0</v>
      </c>
      <c r="B1" s="18"/>
      <c r="C1" s="18"/>
      <c r="D1" s="19"/>
      <c r="E1" s="18"/>
      <c r="F1" s="18"/>
      <c r="G1" s="20"/>
      <c r="H1" s="18"/>
      <c r="I1" s="18"/>
      <c r="J1" s="18"/>
      <c r="K1" s="18"/>
      <c r="L1" s="18"/>
      <c r="M1" s="20"/>
      <c r="N1" s="20"/>
      <c r="O1" s="41"/>
    </row>
    <row r="2" ht="40" customHeight="1" spans="1:15">
      <c r="A2" s="21" t="s">
        <v>1</v>
      </c>
      <c r="B2" s="21" t="s">
        <v>2</v>
      </c>
      <c r="C2" s="21" t="s">
        <v>3</v>
      </c>
      <c r="D2" s="22" t="s">
        <v>4</v>
      </c>
      <c r="E2" s="21" t="s">
        <v>5</v>
      </c>
      <c r="F2" s="21" t="s">
        <v>6</v>
      </c>
      <c r="G2" s="21" t="s">
        <v>7</v>
      </c>
      <c r="H2" s="21" t="s">
        <v>8</v>
      </c>
      <c r="I2" s="21" t="s">
        <v>9</v>
      </c>
      <c r="J2" s="21" t="s">
        <v>10</v>
      </c>
      <c r="K2" s="21" t="s">
        <v>11</v>
      </c>
      <c r="L2" s="21" t="s">
        <v>12</v>
      </c>
      <c r="M2" s="21" t="s">
        <v>13</v>
      </c>
      <c r="N2" s="21" t="s">
        <v>14</v>
      </c>
      <c r="O2" s="41"/>
    </row>
    <row r="3" s="1" customFormat="1" ht="27" customHeight="1" spans="1:15">
      <c r="A3" s="23" t="s">
        <v>15</v>
      </c>
      <c r="B3" s="23"/>
      <c r="C3" s="23"/>
      <c r="D3" s="24"/>
      <c r="E3" s="23"/>
      <c r="F3" s="23"/>
      <c r="G3" s="25"/>
      <c r="H3" s="23">
        <f>H4+H89+H204+H211+H213</f>
        <v>163491.5</v>
      </c>
      <c r="I3" s="27"/>
      <c r="J3" s="27"/>
      <c r="K3" s="27"/>
      <c r="L3" s="33"/>
      <c r="M3" s="31"/>
      <c r="N3" s="31"/>
      <c r="O3" s="3"/>
    </row>
    <row r="4" s="1" customFormat="1" ht="34" customHeight="1" spans="1:15">
      <c r="A4" s="26" t="s">
        <v>16</v>
      </c>
      <c r="B4" s="26" t="s">
        <v>17</v>
      </c>
      <c r="C4" s="27"/>
      <c r="D4" s="28"/>
      <c r="E4" s="27"/>
      <c r="F4" s="27"/>
      <c r="G4" s="27"/>
      <c r="H4" s="23">
        <f>H5+H34+H45+H60+H74+H77+H80</f>
        <v>123264</v>
      </c>
      <c r="I4" s="27"/>
      <c r="J4" s="27"/>
      <c r="K4" s="27"/>
      <c r="L4" s="33"/>
      <c r="M4" s="27"/>
      <c r="N4" s="27"/>
      <c r="O4" s="3"/>
    </row>
    <row r="5" s="1" customFormat="1" ht="34" customHeight="1" spans="1:15">
      <c r="A5" s="26" t="s">
        <v>18</v>
      </c>
      <c r="B5" s="26" t="s">
        <v>19</v>
      </c>
      <c r="C5" s="23"/>
      <c r="D5" s="23"/>
      <c r="E5" s="23"/>
      <c r="F5" s="23"/>
      <c r="G5" s="25"/>
      <c r="H5" s="23">
        <f>SUM(H6:H33)</f>
        <v>55500</v>
      </c>
      <c r="I5" s="23"/>
      <c r="J5" s="23"/>
      <c r="K5" s="23"/>
      <c r="L5" s="27"/>
      <c r="M5" s="31"/>
      <c r="N5" s="31"/>
      <c r="O5" s="3"/>
    </row>
    <row r="6" s="2" customFormat="1" ht="34" customHeight="1" spans="1:15">
      <c r="A6" s="29">
        <f>MAX($A$1:A5)+1</f>
        <v>1</v>
      </c>
      <c r="B6" s="30"/>
      <c r="C6" s="27" t="s">
        <v>20</v>
      </c>
      <c r="D6" s="27" t="s">
        <v>21</v>
      </c>
      <c r="E6" s="27" t="s">
        <v>22</v>
      </c>
      <c r="F6" s="27" t="s">
        <v>23</v>
      </c>
      <c r="G6" s="31" t="s">
        <v>24</v>
      </c>
      <c r="H6" s="27">
        <v>3000</v>
      </c>
      <c r="I6" s="27" t="s">
        <v>25</v>
      </c>
      <c r="J6" s="27" t="s">
        <v>26</v>
      </c>
      <c r="K6" s="30" t="s">
        <v>21</v>
      </c>
      <c r="L6" s="27">
        <v>60000</v>
      </c>
      <c r="M6" s="31" t="s">
        <v>27</v>
      </c>
      <c r="N6" s="31" t="s">
        <v>28</v>
      </c>
      <c r="O6" s="8"/>
    </row>
    <row r="7" s="2" customFormat="1" ht="34" customHeight="1" spans="1:15">
      <c r="A7" s="29">
        <f>MAX($A$1:A6)+1</f>
        <v>2</v>
      </c>
      <c r="B7" s="30"/>
      <c r="C7" s="29" t="s">
        <v>29</v>
      </c>
      <c r="D7" s="29" t="s">
        <v>21</v>
      </c>
      <c r="E7" s="29" t="s">
        <v>22</v>
      </c>
      <c r="F7" s="29" t="s">
        <v>30</v>
      </c>
      <c r="G7" s="30" t="s">
        <v>31</v>
      </c>
      <c r="H7" s="29">
        <v>4275</v>
      </c>
      <c r="I7" s="29" t="s">
        <v>32</v>
      </c>
      <c r="J7" s="27" t="s">
        <v>26</v>
      </c>
      <c r="K7" s="30" t="s">
        <v>21</v>
      </c>
      <c r="L7" s="29">
        <v>15000</v>
      </c>
      <c r="M7" s="30" t="s">
        <v>33</v>
      </c>
      <c r="N7" s="30" t="s">
        <v>34</v>
      </c>
      <c r="O7" s="8"/>
    </row>
    <row r="8" s="1" customFormat="1" ht="34" customHeight="1" spans="1:15">
      <c r="A8" s="29">
        <f>MAX($A$1:A7)+1</f>
        <v>3</v>
      </c>
      <c r="B8" s="29"/>
      <c r="C8" s="29" t="s">
        <v>35</v>
      </c>
      <c r="D8" s="29" t="s">
        <v>21</v>
      </c>
      <c r="E8" s="29" t="s">
        <v>22</v>
      </c>
      <c r="F8" s="29" t="s">
        <v>23</v>
      </c>
      <c r="G8" s="32" t="s">
        <v>36</v>
      </c>
      <c r="H8" s="29">
        <v>3000</v>
      </c>
      <c r="I8" s="36" t="s">
        <v>32</v>
      </c>
      <c r="J8" s="27" t="s">
        <v>26</v>
      </c>
      <c r="K8" s="30" t="s">
        <v>21</v>
      </c>
      <c r="L8" s="36">
        <v>2000</v>
      </c>
      <c r="M8" s="42" t="s">
        <v>37</v>
      </c>
      <c r="N8" s="42" t="s">
        <v>34</v>
      </c>
      <c r="O8" s="3"/>
    </row>
    <row r="9" s="1" customFormat="1" ht="34" customHeight="1" spans="1:15">
      <c r="A9" s="29">
        <f>MAX($A$1:A8)+1</f>
        <v>4</v>
      </c>
      <c r="B9" s="33"/>
      <c r="C9" s="27" t="s">
        <v>38</v>
      </c>
      <c r="D9" s="29" t="s">
        <v>21</v>
      </c>
      <c r="E9" s="27" t="s">
        <v>22</v>
      </c>
      <c r="F9" s="27" t="s">
        <v>23</v>
      </c>
      <c r="G9" s="31" t="s">
        <v>39</v>
      </c>
      <c r="H9" s="27">
        <v>850</v>
      </c>
      <c r="I9" s="27" t="s">
        <v>32</v>
      </c>
      <c r="J9" s="27" t="s">
        <v>26</v>
      </c>
      <c r="K9" s="30" t="s">
        <v>21</v>
      </c>
      <c r="L9" s="27">
        <v>300</v>
      </c>
      <c r="M9" s="31" t="s">
        <v>40</v>
      </c>
      <c r="N9" s="31" t="s">
        <v>41</v>
      </c>
      <c r="O9" s="3"/>
    </row>
    <row r="10" s="1" customFormat="1" ht="34" customHeight="1" spans="1:15">
      <c r="A10" s="29">
        <f>MAX($A$1:A9)+1</f>
        <v>5</v>
      </c>
      <c r="B10" s="33"/>
      <c r="C10" s="27" t="s">
        <v>42</v>
      </c>
      <c r="D10" s="27" t="s">
        <v>21</v>
      </c>
      <c r="E10" s="27" t="s">
        <v>22</v>
      </c>
      <c r="F10" s="27" t="s">
        <v>23</v>
      </c>
      <c r="G10" s="31" t="s">
        <v>43</v>
      </c>
      <c r="H10" s="27">
        <v>500</v>
      </c>
      <c r="I10" s="27" t="s">
        <v>25</v>
      </c>
      <c r="J10" s="27" t="s">
        <v>26</v>
      </c>
      <c r="K10" s="30" t="s">
        <v>21</v>
      </c>
      <c r="L10" s="27">
        <v>1000</v>
      </c>
      <c r="M10" s="31" t="s">
        <v>44</v>
      </c>
      <c r="N10" s="31" t="s">
        <v>45</v>
      </c>
      <c r="O10" s="3"/>
    </row>
    <row r="11" s="1" customFormat="1" ht="34" customHeight="1" spans="1:15">
      <c r="A11" s="29">
        <f>MAX($A$1:A10)+1</f>
        <v>6</v>
      </c>
      <c r="B11" s="33"/>
      <c r="C11" s="27" t="s">
        <v>46</v>
      </c>
      <c r="D11" s="27" t="s">
        <v>47</v>
      </c>
      <c r="E11" s="27" t="s">
        <v>48</v>
      </c>
      <c r="F11" s="27" t="s">
        <v>49</v>
      </c>
      <c r="G11" s="31" t="s">
        <v>50</v>
      </c>
      <c r="H11" s="27">
        <v>600</v>
      </c>
      <c r="I11" s="27" t="s">
        <v>51</v>
      </c>
      <c r="J11" s="27" t="s">
        <v>26</v>
      </c>
      <c r="K11" s="30" t="s">
        <v>21</v>
      </c>
      <c r="L11" s="27">
        <v>200</v>
      </c>
      <c r="M11" s="31" t="s">
        <v>52</v>
      </c>
      <c r="N11" s="31" t="s">
        <v>53</v>
      </c>
      <c r="O11" s="3"/>
    </row>
    <row r="12" s="1" customFormat="1" ht="34" customHeight="1" spans="1:15">
      <c r="A12" s="29">
        <f>MAX($A$1:A11)+1</f>
        <v>7</v>
      </c>
      <c r="B12" s="33"/>
      <c r="C12" s="27" t="s">
        <v>54</v>
      </c>
      <c r="D12" s="27" t="s">
        <v>55</v>
      </c>
      <c r="E12" s="27" t="s">
        <v>22</v>
      </c>
      <c r="F12" s="27" t="s">
        <v>56</v>
      </c>
      <c r="G12" s="31" t="s">
        <v>57</v>
      </c>
      <c r="H12" s="27">
        <v>100</v>
      </c>
      <c r="I12" s="27" t="s">
        <v>32</v>
      </c>
      <c r="J12" s="27" t="s">
        <v>26</v>
      </c>
      <c r="K12" s="30" t="s">
        <v>21</v>
      </c>
      <c r="L12" s="27">
        <v>30</v>
      </c>
      <c r="M12" s="31" t="s">
        <v>58</v>
      </c>
      <c r="N12" s="31" t="s">
        <v>59</v>
      </c>
      <c r="O12" s="3"/>
    </row>
    <row r="13" s="1" customFormat="1" ht="34" customHeight="1" spans="1:15">
      <c r="A13" s="29">
        <f>MAX($A$1:A12)+1</f>
        <v>8</v>
      </c>
      <c r="B13" s="33"/>
      <c r="C13" s="27" t="s">
        <v>60</v>
      </c>
      <c r="D13" s="27" t="s">
        <v>21</v>
      </c>
      <c r="E13" s="27" t="s">
        <v>22</v>
      </c>
      <c r="F13" s="27" t="s">
        <v>61</v>
      </c>
      <c r="G13" s="31" t="s">
        <v>62</v>
      </c>
      <c r="H13" s="27">
        <v>600</v>
      </c>
      <c r="I13" s="27" t="s">
        <v>25</v>
      </c>
      <c r="J13" s="27" t="s">
        <v>26</v>
      </c>
      <c r="K13" s="30" t="s">
        <v>21</v>
      </c>
      <c r="L13" s="27">
        <v>500</v>
      </c>
      <c r="M13" s="31" t="s">
        <v>63</v>
      </c>
      <c r="N13" s="31" t="s">
        <v>64</v>
      </c>
      <c r="O13" s="3"/>
    </row>
    <row r="14" s="1" customFormat="1" ht="34" customHeight="1" spans="1:15">
      <c r="A14" s="29">
        <f>MAX($A$1:A13)+1</f>
        <v>9</v>
      </c>
      <c r="B14" s="33"/>
      <c r="C14" s="27" t="s">
        <v>65</v>
      </c>
      <c r="D14" s="27" t="s">
        <v>21</v>
      </c>
      <c r="E14" s="27" t="s">
        <v>22</v>
      </c>
      <c r="F14" s="27" t="s">
        <v>61</v>
      </c>
      <c r="G14" s="31" t="s">
        <v>66</v>
      </c>
      <c r="H14" s="27">
        <v>1400</v>
      </c>
      <c r="I14" s="27" t="s">
        <v>25</v>
      </c>
      <c r="J14" s="27" t="s">
        <v>26</v>
      </c>
      <c r="K14" s="30" t="s">
        <v>21</v>
      </c>
      <c r="L14" s="27">
        <v>200</v>
      </c>
      <c r="M14" s="31" t="s">
        <v>67</v>
      </c>
      <c r="N14" s="31" t="s">
        <v>64</v>
      </c>
      <c r="O14" s="3"/>
    </row>
    <row r="15" s="1" customFormat="1" ht="34" customHeight="1" spans="1:15">
      <c r="A15" s="29">
        <f>MAX($A$1:A14)+1</f>
        <v>10</v>
      </c>
      <c r="B15" s="33"/>
      <c r="C15" s="27" t="s">
        <v>68</v>
      </c>
      <c r="D15" s="27" t="s">
        <v>69</v>
      </c>
      <c r="E15" s="27" t="s">
        <v>22</v>
      </c>
      <c r="F15" s="27" t="s">
        <v>70</v>
      </c>
      <c r="G15" s="31" t="s">
        <v>71</v>
      </c>
      <c r="H15" s="27">
        <v>320</v>
      </c>
      <c r="I15" s="27" t="s">
        <v>72</v>
      </c>
      <c r="J15" s="27" t="s">
        <v>26</v>
      </c>
      <c r="K15" s="30" t="s">
        <v>21</v>
      </c>
      <c r="L15" s="27">
        <v>50</v>
      </c>
      <c r="M15" s="31" t="s">
        <v>67</v>
      </c>
      <c r="N15" s="31" t="s">
        <v>73</v>
      </c>
      <c r="O15" s="3"/>
    </row>
    <row r="16" s="1" customFormat="1" ht="34" customHeight="1" spans="1:15">
      <c r="A16" s="29">
        <f>MAX($A$1:A15)+1</f>
        <v>11</v>
      </c>
      <c r="B16" s="33"/>
      <c r="C16" s="27" t="s">
        <v>74</v>
      </c>
      <c r="D16" s="27" t="s">
        <v>69</v>
      </c>
      <c r="E16" s="27" t="s">
        <v>22</v>
      </c>
      <c r="F16" s="27" t="s">
        <v>75</v>
      </c>
      <c r="G16" s="31" t="s">
        <v>76</v>
      </c>
      <c r="H16" s="27">
        <v>240</v>
      </c>
      <c r="I16" s="27" t="s">
        <v>72</v>
      </c>
      <c r="J16" s="27" t="s">
        <v>26</v>
      </c>
      <c r="K16" s="30" t="s">
        <v>21</v>
      </c>
      <c r="L16" s="27">
        <v>50</v>
      </c>
      <c r="M16" s="31" t="s">
        <v>67</v>
      </c>
      <c r="N16" s="31" t="s">
        <v>73</v>
      </c>
      <c r="O16" s="3"/>
    </row>
    <row r="17" s="1" customFormat="1" ht="34" customHeight="1" spans="1:15">
      <c r="A17" s="29">
        <f>MAX($A$1:A16)+1</f>
        <v>12</v>
      </c>
      <c r="B17" s="33"/>
      <c r="C17" s="27" t="s">
        <v>77</v>
      </c>
      <c r="D17" s="27" t="s">
        <v>78</v>
      </c>
      <c r="E17" s="27" t="s">
        <v>22</v>
      </c>
      <c r="F17" s="27" t="s">
        <v>79</v>
      </c>
      <c r="G17" s="31" t="s">
        <v>80</v>
      </c>
      <c r="H17" s="27">
        <v>760</v>
      </c>
      <c r="I17" s="27" t="s">
        <v>72</v>
      </c>
      <c r="J17" s="27" t="s">
        <v>26</v>
      </c>
      <c r="K17" s="30" t="s">
        <v>21</v>
      </c>
      <c r="L17" s="27">
        <v>50</v>
      </c>
      <c r="M17" s="31" t="s">
        <v>67</v>
      </c>
      <c r="N17" s="31" t="s">
        <v>73</v>
      </c>
      <c r="O17" s="3"/>
    </row>
    <row r="18" s="1" customFormat="1" ht="34" customHeight="1" spans="1:15">
      <c r="A18" s="29">
        <f>MAX($A$1:A17)+1</f>
        <v>13</v>
      </c>
      <c r="B18" s="33"/>
      <c r="C18" s="27" t="s">
        <v>81</v>
      </c>
      <c r="D18" s="27" t="s">
        <v>82</v>
      </c>
      <c r="E18" s="27" t="s">
        <v>48</v>
      </c>
      <c r="F18" s="27" t="s">
        <v>83</v>
      </c>
      <c r="G18" s="31" t="s">
        <v>84</v>
      </c>
      <c r="H18" s="27">
        <v>7000</v>
      </c>
      <c r="I18" s="27" t="s">
        <v>51</v>
      </c>
      <c r="J18" s="27" t="s">
        <v>26</v>
      </c>
      <c r="K18" s="30" t="s">
        <v>21</v>
      </c>
      <c r="L18" s="27">
        <v>200</v>
      </c>
      <c r="M18" s="31" t="s">
        <v>52</v>
      </c>
      <c r="N18" s="31" t="s">
        <v>85</v>
      </c>
      <c r="O18" s="3"/>
    </row>
    <row r="19" s="3" customFormat="1" ht="34" customHeight="1" spans="1:14">
      <c r="A19" s="29">
        <f>MAX($A$1:A18)+1</f>
        <v>14</v>
      </c>
      <c r="B19" s="33"/>
      <c r="C19" s="34" t="s">
        <v>86</v>
      </c>
      <c r="D19" s="27" t="s">
        <v>82</v>
      </c>
      <c r="E19" s="27" t="s">
        <v>87</v>
      </c>
      <c r="F19" s="27" t="s">
        <v>88</v>
      </c>
      <c r="G19" s="35" t="s">
        <v>89</v>
      </c>
      <c r="H19" s="27">
        <v>395</v>
      </c>
      <c r="I19" s="27" t="s">
        <v>72</v>
      </c>
      <c r="J19" s="27" t="s">
        <v>26</v>
      </c>
      <c r="K19" s="30" t="s">
        <v>21</v>
      </c>
      <c r="L19" s="27">
        <v>210</v>
      </c>
      <c r="M19" s="31" t="s">
        <v>90</v>
      </c>
      <c r="N19" s="31" t="s">
        <v>85</v>
      </c>
    </row>
    <row r="20" s="1" customFormat="1" ht="34" customHeight="1" spans="1:15">
      <c r="A20" s="29">
        <f>MAX($A$1:A19)+1</f>
        <v>15</v>
      </c>
      <c r="B20" s="33"/>
      <c r="C20" s="27" t="s">
        <v>91</v>
      </c>
      <c r="D20" s="27" t="s">
        <v>21</v>
      </c>
      <c r="E20" s="27" t="s">
        <v>22</v>
      </c>
      <c r="F20" s="27" t="s">
        <v>61</v>
      </c>
      <c r="G20" s="31" t="s">
        <v>92</v>
      </c>
      <c r="H20" s="27">
        <v>9000</v>
      </c>
      <c r="I20" s="27" t="s">
        <v>51</v>
      </c>
      <c r="J20" s="27" t="s">
        <v>26</v>
      </c>
      <c r="K20" s="30" t="s">
        <v>21</v>
      </c>
      <c r="L20" s="27">
        <v>40</v>
      </c>
      <c r="M20" s="31" t="s">
        <v>93</v>
      </c>
      <c r="N20" s="31" t="s">
        <v>94</v>
      </c>
      <c r="O20" s="3"/>
    </row>
    <row r="21" s="1" customFormat="1" ht="34" customHeight="1" spans="1:15">
      <c r="A21" s="29">
        <f>MAX($A$1:A20)+1</f>
        <v>16</v>
      </c>
      <c r="B21" s="33"/>
      <c r="C21" s="27" t="s">
        <v>95</v>
      </c>
      <c r="D21" s="27" t="s">
        <v>21</v>
      </c>
      <c r="E21" s="27" t="s">
        <v>22</v>
      </c>
      <c r="F21" s="27" t="s">
        <v>96</v>
      </c>
      <c r="G21" s="31" t="s">
        <v>97</v>
      </c>
      <c r="H21" s="27">
        <v>3000</v>
      </c>
      <c r="I21" s="27" t="s">
        <v>51</v>
      </c>
      <c r="J21" s="27" t="s">
        <v>26</v>
      </c>
      <c r="K21" s="30" t="s">
        <v>21</v>
      </c>
      <c r="L21" s="27">
        <v>30</v>
      </c>
      <c r="M21" s="31" t="s">
        <v>93</v>
      </c>
      <c r="N21" s="31" t="s">
        <v>98</v>
      </c>
      <c r="O21" s="3"/>
    </row>
    <row r="22" s="1" customFormat="1" ht="34" customHeight="1" spans="1:15">
      <c r="A22" s="29">
        <f>MAX($A$1:A21)+1</f>
        <v>17</v>
      </c>
      <c r="B22" s="33"/>
      <c r="C22" s="27" t="s">
        <v>99</v>
      </c>
      <c r="D22" s="27" t="s">
        <v>21</v>
      </c>
      <c r="E22" s="27" t="s">
        <v>22</v>
      </c>
      <c r="F22" s="27" t="s">
        <v>96</v>
      </c>
      <c r="G22" s="31" t="s">
        <v>100</v>
      </c>
      <c r="H22" s="27">
        <v>2000</v>
      </c>
      <c r="I22" s="27" t="s">
        <v>51</v>
      </c>
      <c r="J22" s="27" t="s">
        <v>26</v>
      </c>
      <c r="K22" s="30" t="s">
        <v>21</v>
      </c>
      <c r="L22" s="27">
        <v>30</v>
      </c>
      <c r="M22" s="31" t="s">
        <v>93</v>
      </c>
      <c r="N22" s="31" t="s">
        <v>98</v>
      </c>
      <c r="O22" s="3"/>
    </row>
    <row r="23" s="1" customFormat="1" ht="34" customHeight="1" spans="1:15">
      <c r="A23" s="29">
        <f>MAX($A$1:A22)+1</f>
        <v>18</v>
      </c>
      <c r="B23" s="33"/>
      <c r="C23" s="27" t="s">
        <v>101</v>
      </c>
      <c r="D23" s="27" t="s">
        <v>102</v>
      </c>
      <c r="E23" s="27" t="s">
        <v>22</v>
      </c>
      <c r="F23" s="27" t="s">
        <v>103</v>
      </c>
      <c r="G23" s="31" t="s">
        <v>104</v>
      </c>
      <c r="H23" s="27">
        <v>600</v>
      </c>
      <c r="I23" s="27" t="s">
        <v>51</v>
      </c>
      <c r="J23" s="27" t="s">
        <v>26</v>
      </c>
      <c r="K23" s="30" t="s">
        <v>21</v>
      </c>
      <c r="L23" s="27">
        <v>10</v>
      </c>
      <c r="M23" s="31" t="s">
        <v>93</v>
      </c>
      <c r="N23" s="31" t="s">
        <v>105</v>
      </c>
      <c r="O23" s="3"/>
    </row>
    <row r="24" s="1" customFormat="1" ht="34" customHeight="1" spans="1:15">
      <c r="A24" s="29">
        <f>MAX($A$1:A23)+1</f>
        <v>19</v>
      </c>
      <c r="B24" s="33"/>
      <c r="C24" s="27" t="s">
        <v>106</v>
      </c>
      <c r="D24" s="27" t="s">
        <v>107</v>
      </c>
      <c r="E24" s="27" t="s">
        <v>22</v>
      </c>
      <c r="F24" s="27" t="s">
        <v>108</v>
      </c>
      <c r="G24" s="31" t="s">
        <v>109</v>
      </c>
      <c r="H24" s="27">
        <v>40</v>
      </c>
      <c r="I24" s="27" t="s">
        <v>32</v>
      </c>
      <c r="J24" s="27" t="s">
        <v>26</v>
      </c>
      <c r="K24" s="30" t="s">
        <v>21</v>
      </c>
      <c r="L24" s="27">
        <v>10</v>
      </c>
      <c r="M24" s="31" t="s">
        <v>110</v>
      </c>
      <c r="N24" s="31" t="s">
        <v>98</v>
      </c>
      <c r="O24" s="3"/>
    </row>
    <row r="25" s="1" customFormat="1" ht="34" customHeight="1" spans="1:15">
      <c r="A25" s="29">
        <f>MAX($A$1:A24)+1</f>
        <v>20</v>
      </c>
      <c r="B25" s="33"/>
      <c r="C25" s="27" t="s">
        <v>111</v>
      </c>
      <c r="D25" s="27" t="s">
        <v>82</v>
      </c>
      <c r="E25" s="27" t="s">
        <v>22</v>
      </c>
      <c r="F25" s="27" t="s">
        <v>112</v>
      </c>
      <c r="G25" s="31" t="s">
        <v>113</v>
      </c>
      <c r="H25" s="27">
        <v>2000</v>
      </c>
      <c r="I25" s="27" t="s">
        <v>51</v>
      </c>
      <c r="J25" s="27" t="s">
        <v>26</v>
      </c>
      <c r="K25" s="30" t="s">
        <v>21</v>
      </c>
      <c r="L25" s="27">
        <v>50</v>
      </c>
      <c r="M25" s="31" t="s">
        <v>52</v>
      </c>
      <c r="N25" s="31" t="s">
        <v>98</v>
      </c>
      <c r="O25" s="3"/>
    </row>
    <row r="26" s="1" customFormat="1" ht="34" customHeight="1" spans="1:15">
      <c r="A26" s="29">
        <f>MAX($A$1:A25)+1</f>
        <v>21</v>
      </c>
      <c r="B26" s="33"/>
      <c r="C26" s="27" t="s">
        <v>114</v>
      </c>
      <c r="D26" s="27" t="s">
        <v>82</v>
      </c>
      <c r="E26" s="27" t="s">
        <v>22</v>
      </c>
      <c r="F26" s="27" t="s">
        <v>115</v>
      </c>
      <c r="G26" s="31" t="s">
        <v>116</v>
      </c>
      <c r="H26" s="27">
        <v>9000</v>
      </c>
      <c r="I26" s="27" t="s">
        <v>51</v>
      </c>
      <c r="J26" s="27" t="s">
        <v>26</v>
      </c>
      <c r="K26" s="30" t="s">
        <v>21</v>
      </c>
      <c r="L26" s="27">
        <v>200</v>
      </c>
      <c r="M26" s="31" t="s">
        <v>52</v>
      </c>
      <c r="N26" s="31" t="s">
        <v>98</v>
      </c>
      <c r="O26" s="3"/>
    </row>
    <row r="27" s="1" customFormat="1" ht="34" customHeight="1" spans="1:15">
      <c r="A27" s="29">
        <f>MAX($A$1:A26)+1</f>
        <v>22</v>
      </c>
      <c r="B27" s="33"/>
      <c r="C27" s="27" t="s">
        <v>117</v>
      </c>
      <c r="D27" s="27" t="s">
        <v>21</v>
      </c>
      <c r="E27" s="27" t="s">
        <v>22</v>
      </c>
      <c r="F27" s="27" t="s">
        <v>61</v>
      </c>
      <c r="G27" s="31" t="s">
        <v>118</v>
      </c>
      <c r="H27" s="27">
        <v>2300</v>
      </c>
      <c r="I27" s="27" t="s">
        <v>51</v>
      </c>
      <c r="J27" s="27" t="s">
        <v>26</v>
      </c>
      <c r="K27" s="30" t="s">
        <v>21</v>
      </c>
      <c r="L27" s="27">
        <v>50</v>
      </c>
      <c r="M27" s="31" t="s">
        <v>52</v>
      </c>
      <c r="N27" s="31" t="s">
        <v>98</v>
      </c>
      <c r="O27" s="3"/>
    </row>
    <row r="28" s="1" customFormat="1" ht="34" customHeight="1" spans="1:15">
      <c r="A28" s="29">
        <f>MAX($A$1:A27)+1</f>
        <v>23</v>
      </c>
      <c r="B28" s="33"/>
      <c r="C28" s="27" t="s">
        <v>119</v>
      </c>
      <c r="D28" s="27" t="s">
        <v>47</v>
      </c>
      <c r="E28" s="27" t="s">
        <v>22</v>
      </c>
      <c r="F28" s="27" t="s">
        <v>120</v>
      </c>
      <c r="G28" s="31" t="s">
        <v>121</v>
      </c>
      <c r="H28" s="27">
        <v>1500</v>
      </c>
      <c r="I28" s="27" t="s">
        <v>32</v>
      </c>
      <c r="J28" s="27" t="s">
        <v>26</v>
      </c>
      <c r="K28" s="30" t="s">
        <v>21</v>
      </c>
      <c r="L28" s="27">
        <v>300</v>
      </c>
      <c r="M28" s="31" t="s">
        <v>67</v>
      </c>
      <c r="N28" s="31" t="s">
        <v>59</v>
      </c>
      <c r="O28" s="3"/>
    </row>
    <row r="29" s="1" customFormat="1" ht="34" customHeight="1" spans="1:15">
      <c r="A29" s="29">
        <f>MAX($A$1:A28)+1</f>
        <v>24</v>
      </c>
      <c r="B29" s="29"/>
      <c r="C29" s="36" t="s">
        <v>122</v>
      </c>
      <c r="D29" s="36" t="s">
        <v>21</v>
      </c>
      <c r="E29" s="36" t="s">
        <v>22</v>
      </c>
      <c r="F29" s="36" t="s">
        <v>23</v>
      </c>
      <c r="G29" s="37" t="s">
        <v>123</v>
      </c>
      <c r="H29" s="36">
        <v>2000</v>
      </c>
      <c r="I29" s="36" t="s">
        <v>25</v>
      </c>
      <c r="J29" s="27" t="s">
        <v>26</v>
      </c>
      <c r="K29" s="30" t="s">
        <v>21</v>
      </c>
      <c r="L29" s="36">
        <v>7000</v>
      </c>
      <c r="M29" s="42" t="s">
        <v>124</v>
      </c>
      <c r="N29" s="42" t="s">
        <v>125</v>
      </c>
      <c r="O29" s="3"/>
    </row>
    <row r="30" s="1" customFormat="1" ht="34" customHeight="1" spans="1:15">
      <c r="A30" s="29">
        <f>MAX($A$1:A29)+1</f>
        <v>25</v>
      </c>
      <c r="B30" s="33"/>
      <c r="C30" s="27" t="s">
        <v>126</v>
      </c>
      <c r="D30" s="27" t="s">
        <v>127</v>
      </c>
      <c r="E30" s="27" t="s">
        <v>22</v>
      </c>
      <c r="F30" s="27" t="s">
        <v>23</v>
      </c>
      <c r="G30" s="31" t="s">
        <v>128</v>
      </c>
      <c r="H30" s="27">
        <v>500</v>
      </c>
      <c r="I30" s="27" t="s">
        <v>25</v>
      </c>
      <c r="J30" s="27" t="s">
        <v>26</v>
      </c>
      <c r="K30" s="30" t="s">
        <v>21</v>
      </c>
      <c r="L30" s="27">
        <v>300</v>
      </c>
      <c r="M30" s="31" t="s">
        <v>129</v>
      </c>
      <c r="N30" s="31" t="s">
        <v>130</v>
      </c>
      <c r="O30" s="3"/>
    </row>
    <row r="31" s="1" customFormat="1" ht="34" customHeight="1" spans="1:15">
      <c r="A31" s="29">
        <f>MAX($A$1:A30)+1</f>
        <v>26</v>
      </c>
      <c r="B31" s="33"/>
      <c r="C31" s="27" t="s">
        <v>131</v>
      </c>
      <c r="D31" s="27" t="s">
        <v>21</v>
      </c>
      <c r="E31" s="27" t="s">
        <v>22</v>
      </c>
      <c r="F31" s="27" t="s">
        <v>23</v>
      </c>
      <c r="G31" s="31" t="s">
        <v>132</v>
      </c>
      <c r="H31" s="27">
        <v>50</v>
      </c>
      <c r="I31" s="27" t="s">
        <v>25</v>
      </c>
      <c r="J31" s="27" t="s">
        <v>26</v>
      </c>
      <c r="K31" s="30" t="s">
        <v>21</v>
      </c>
      <c r="L31" s="27">
        <v>300</v>
      </c>
      <c r="M31" s="31" t="s">
        <v>133</v>
      </c>
      <c r="N31" s="31" t="s">
        <v>134</v>
      </c>
      <c r="O31" s="3"/>
    </row>
    <row r="32" s="1" customFormat="1" ht="34" customHeight="1" spans="1:15">
      <c r="A32" s="29">
        <f>MAX($A$1:A31)+1</f>
        <v>27</v>
      </c>
      <c r="B32" s="33"/>
      <c r="C32" s="27" t="s">
        <v>135</v>
      </c>
      <c r="D32" s="27" t="s">
        <v>21</v>
      </c>
      <c r="E32" s="27" t="s">
        <v>22</v>
      </c>
      <c r="F32" s="27" t="s">
        <v>23</v>
      </c>
      <c r="G32" s="31" t="s">
        <v>136</v>
      </c>
      <c r="H32" s="27">
        <v>70</v>
      </c>
      <c r="I32" s="27" t="s">
        <v>25</v>
      </c>
      <c r="J32" s="27" t="s">
        <v>26</v>
      </c>
      <c r="K32" s="30" t="s">
        <v>21</v>
      </c>
      <c r="L32" s="27">
        <v>60</v>
      </c>
      <c r="M32" s="31" t="s">
        <v>137</v>
      </c>
      <c r="N32" s="31" t="s">
        <v>138</v>
      </c>
      <c r="O32" s="3"/>
    </row>
    <row r="33" s="1" customFormat="1" ht="34" customHeight="1" spans="1:15">
      <c r="A33" s="29">
        <f>MAX($A$1:A32)+1</f>
        <v>28</v>
      </c>
      <c r="B33" s="33"/>
      <c r="C33" s="27" t="s">
        <v>139</v>
      </c>
      <c r="D33" s="27" t="s">
        <v>21</v>
      </c>
      <c r="E33" s="27" t="s">
        <v>22</v>
      </c>
      <c r="F33" s="27" t="s">
        <v>23</v>
      </c>
      <c r="G33" s="31" t="s">
        <v>140</v>
      </c>
      <c r="H33" s="27">
        <v>400</v>
      </c>
      <c r="I33" s="27" t="s">
        <v>25</v>
      </c>
      <c r="J33" s="27" t="s">
        <v>26</v>
      </c>
      <c r="K33" s="30" t="s">
        <v>21</v>
      </c>
      <c r="L33" s="27">
        <v>200</v>
      </c>
      <c r="M33" s="31" t="s">
        <v>141</v>
      </c>
      <c r="N33" s="27" t="s">
        <v>142</v>
      </c>
      <c r="O33" s="3"/>
    </row>
    <row r="34" s="1" customFormat="1" ht="34" customHeight="1" spans="1:15">
      <c r="A34" s="26" t="s">
        <v>143</v>
      </c>
      <c r="B34" s="23" t="s">
        <v>144</v>
      </c>
      <c r="C34" s="23"/>
      <c r="D34" s="23"/>
      <c r="E34" s="23"/>
      <c r="F34" s="23"/>
      <c r="G34" s="25"/>
      <c r="H34" s="23">
        <f>SUM(H35:H44)</f>
        <v>15883</v>
      </c>
      <c r="I34" s="23"/>
      <c r="J34" s="23"/>
      <c r="K34" s="23"/>
      <c r="L34" s="27"/>
      <c r="M34" s="31"/>
      <c r="N34" s="31"/>
      <c r="O34" s="3"/>
    </row>
    <row r="35" s="1" customFormat="1" ht="34" customHeight="1" spans="1:15">
      <c r="A35" s="33">
        <f>MAX($A$1:A34)+1</f>
        <v>29</v>
      </c>
      <c r="B35" s="33"/>
      <c r="C35" s="27" t="s">
        <v>145</v>
      </c>
      <c r="D35" s="27" t="s">
        <v>146</v>
      </c>
      <c r="E35" s="27" t="s">
        <v>22</v>
      </c>
      <c r="F35" s="27" t="s">
        <v>61</v>
      </c>
      <c r="G35" s="31" t="s">
        <v>147</v>
      </c>
      <c r="H35" s="27">
        <v>860</v>
      </c>
      <c r="I35" s="27" t="s">
        <v>25</v>
      </c>
      <c r="J35" s="27" t="s">
        <v>26</v>
      </c>
      <c r="K35" s="27" t="s">
        <v>146</v>
      </c>
      <c r="L35" s="27">
        <v>1000</v>
      </c>
      <c r="M35" s="31" t="s">
        <v>148</v>
      </c>
      <c r="N35" s="31" t="s">
        <v>149</v>
      </c>
      <c r="O35" s="3"/>
    </row>
    <row r="36" s="1" customFormat="1" ht="34" customHeight="1" spans="1:15">
      <c r="A36" s="33">
        <f>MAX($A$1:A35)+1</f>
        <v>30</v>
      </c>
      <c r="B36" s="33"/>
      <c r="C36" s="27" t="s">
        <v>150</v>
      </c>
      <c r="D36" s="27" t="s">
        <v>146</v>
      </c>
      <c r="E36" s="27" t="s">
        <v>22</v>
      </c>
      <c r="F36" s="27" t="s">
        <v>61</v>
      </c>
      <c r="G36" s="31" t="s">
        <v>151</v>
      </c>
      <c r="H36" s="27">
        <v>968</v>
      </c>
      <c r="I36" s="27" t="s">
        <v>32</v>
      </c>
      <c r="J36" s="27" t="s">
        <v>26</v>
      </c>
      <c r="K36" s="27" t="s">
        <v>146</v>
      </c>
      <c r="L36" s="27">
        <v>500</v>
      </c>
      <c r="M36" s="31" t="s">
        <v>152</v>
      </c>
      <c r="N36" s="31" t="s">
        <v>153</v>
      </c>
      <c r="O36" s="3"/>
    </row>
    <row r="37" s="1" customFormat="1" ht="34" customHeight="1" spans="1:15">
      <c r="A37" s="33">
        <f>MAX($A$1:A36)+1</f>
        <v>31</v>
      </c>
      <c r="B37" s="33"/>
      <c r="C37" s="27" t="s">
        <v>154</v>
      </c>
      <c r="D37" s="27" t="s">
        <v>82</v>
      </c>
      <c r="E37" s="27" t="s">
        <v>22</v>
      </c>
      <c r="F37" s="27" t="s">
        <v>155</v>
      </c>
      <c r="G37" s="31" t="s">
        <v>156</v>
      </c>
      <c r="H37" s="27">
        <v>260</v>
      </c>
      <c r="I37" s="27" t="s">
        <v>51</v>
      </c>
      <c r="J37" s="27" t="s">
        <v>26</v>
      </c>
      <c r="K37" s="27" t="s">
        <v>146</v>
      </c>
      <c r="L37" s="27">
        <v>300</v>
      </c>
      <c r="M37" s="31" t="s">
        <v>157</v>
      </c>
      <c r="N37" s="31" t="s">
        <v>158</v>
      </c>
      <c r="O37" s="3"/>
    </row>
    <row r="38" s="1" customFormat="1" ht="34" customHeight="1" spans="1:15">
      <c r="A38" s="33">
        <f>MAX($A$1:A37)+1</f>
        <v>32</v>
      </c>
      <c r="B38" s="33"/>
      <c r="C38" s="27" t="s">
        <v>159</v>
      </c>
      <c r="D38" s="27" t="s">
        <v>146</v>
      </c>
      <c r="E38" s="27" t="s">
        <v>48</v>
      </c>
      <c r="F38" s="27" t="s">
        <v>160</v>
      </c>
      <c r="G38" s="31" t="s">
        <v>161</v>
      </c>
      <c r="H38" s="27">
        <v>1500</v>
      </c>
      <c r="I38" s="27" t="s">
        <v>51</v>
      </c>
      <c r="J38" s="27" t="s">
        <v>26</v>
      </c>
      <c r="K38" s="27" t="s">
        <v>146</v>
      </c>
      <c r="L38" s="27">
        <v>1000</v>
      </c>
      <c r="M38" s="31" t="s">
        <v>162</v>
      </c>
      <c r="N38" s="31" t="s">
        <v>163</v>
      </c>
      <c r="O38" s="3"/>
    </row>
    <row r="39" s="1" customFormat="1" ht="34" customHeight="1" spans="1:15">
      <c r="A39" s="33">
        <f>MAX($A$1:A38)+1</f>
        <v>33</v>
      </c>
      <c r="B39" s="33"/>
      <c r="C39" s="27" t="s">
        <v>164</v>
      </c>
      <c r="D39" s="27" t="s">
        <v>146</v>
      </c>
      <c r="E39" s="27" t="s">
        <v>22</v>
      </c>
      <c r="F39" s="27" t="s">
        <v>165</v>
      </c>
      <c r="G39" s="31" t="s">
        <v>166</v>
      </c>
      <c r="H39" s="27">
        <v>420</v>
      </c>
      <c r="I39" s="27" t="s">
        <v>25</v>
      </c>
      <c r="J39" s="27" t="s">
        <v>26</v>
      </c>
      <c r="K39" s="27" t="s">
        <v>146</v>
      </c>
      <c r="L39" s="27">
        <v>500</v>
      </c>
      <c r="M39" s="31" t="s">
        <v>167</v>
      </c>
      <c r="N39" s="31" t="s">
        <v>168</v>
      </c>
      <c r="O39" s="3"/>
    </row>
    <row r="40" s="4" customFormat="1" ht="34" customHeight="1" spans="1:15">
      <c r="A40" s="33">
        <f>MAX($A$1:A39)+1</f>
        <v>34</v>
      </c>
      <c r="B40" s="33"/>
      <c r="C40" s="27" t="s">
        <v>169</v>
      </c>
      <c r="D40" s="27" t="s">
        <v>170</v>
      </c>
      <c r="E40" s="27" t="s">
        <v>171</v>
      </c>
      <c r="F40" s="27" t="s">
        <v>172</v>
      </c>
      <c r="G40" s="31" t="s">
        <v>173</v>
      </c>
      <c r="H40" s="27">
        <v>125</v>
      </c>
      <c r="I40" s="27" t="s">
        <v>174</v>
      </c>
      <c r="J40" s="27" t="s">
        <v>26</v>
      </c>
      <c r="K40" s="27" t="s">
        <v>146</v>
      </c>
      <c r="L40" s="27">
        <v>500</v>
      </c>
      <c r="M40" s="31" t="s">
        <v>152</v>
      </c>
      <c r="N40" s="31" t="s">
        <v>168</v>
      </c>
      <c r="O40" s="3"/>
    </row>
    <row r="41" s="4" customFormat="1" ht="34" customHeight="1" spans="1:15">
      <c r="A41" s="33">
        <f>MAX($A$1:A40)+1</f>
        <v>35</v>
      </c>
      <c r="B41" s="33"/>
      <c r="C41" s="27" t="s">
        <v>175</v>
      </c>
      <c r="D41" s="27" t="s">
        <v>170</v>
      </c>
      <c r="E41" s="27" t="s">
        <v>171</v>
      </c>
      <c r="F41" s="27" t="s">
        <v>176</v>
      </c>
      <c r="G41" s="31" t="s">
        <v>177</v>
      </c>
      <c r="H41" s="27">
        <v>150</v>
      </c>
      <c r="I41" s="27" t="s">
        <v>174</v>
      </c>
      <c r="J41" s="27" t="s">
        <v>26</v>
      </c>
      <c r="K41" s="27" t="s">
        <v>146</v>
      </c>
      <c r="L41" s="27">
        <v>800</v>
      </c>
      <c r="M41" s="31" t="s">
        <v>167</v>
      </c>
      <c r="N41" s="31" t="s">
        <v>168</v>
      </c>
      <c r="O41" s="3"/>
    </row>
    <row r="42" s="1" customFormat="1" ht="34" customHeight="1" spans="1:15">
      <c r="A42" s="33">
        <f>MAX($A$1:A41)+1</f>
        <v>36</v>
      </c>
      <c r="B42" s="33"/>
      <c r="C42" s="27" t="s">
        <v>178</v>
      </c>
      <c r="D42" s="27" t="s">
        <v>179</v>
      </c>
      <c r="E42" s="27" t="s">
        <v>22</v>
      </c>
      <c r="F42" s="27" t="s">
        <v>96</v>
      </c>
      <c r="G42" s="31" t="s">
        <v>180</v>
      </c>
      <c r="H42" s="27">
        <v>6000</v>
      </c>
      <c r="I42" s="27" t="s">
        <v>25</v>
      </c>
      <c r="J42" s="27" t="s">
        <v>26</v>
      </c>
      <c r="K42" s="27" t="s">
        <v>146</v>
      </c>
      <c r="L42" s="27">
        <v>1000</v>
      </c>
      <c r="M42" s="31" t="s">
        <v>181</v>
      </c>
      <c r="N42" s="31" t="s">
        <v>182</v>
      </c>
      <c r="O42" s="3"/>
    </row>
    <row r="43" s="1" customFormat="1" ht="34" customHeight="1" spans="1:15">
      <c r="A43" s="33">
        <f>MAX($A$1:A42)+1</f>
        <v>37</v>
      </c>
      <c r="B43" s="33"/>
      <c r="C43" s="27" t="s">
        <v>183</v>
      </c>
      <c r="D43" s="27" t="s">
        <v>146</v>
      </c>
      <c r="E43" s="27" t="s">
        <v>22</v>
      </c>
      <c r="F43" s="27" t="s">
        <v>160</v>
      </c>
      <c r="G43" s="31" t="s">
        <v>184</v>
      </c>
      <c r="H43" s="27">
        <v>5000</v>
      </c>
      <c r="I43" s="27" t="s">
        <v>51</v>
      </c>
      <c r="J43" s="27" t="s">
        <v>26</v>
      </c>
      <c r="K43" s="27" t="s">
        <v>146</v>
      </c>
      <c r="L43" s="27">
        <v>1000</v>
      </c>
      <c r="M43" s="31" t="s">
        <v>181</v>
      </c>
      <c r="N43" s="31" t="s">
        <v>182</v>
      </c>
      <c r="O43" s="3"/>
    </row>
    <row r="44" s="3" customFormat="1" ht="34" customHeight="1" spans="1:14">
      <c r="A44" s="33">
        <f>MAX($A$1:A43)+1</f>
        <v>38</v>
      </c>
      <c r="B44" s="33"/>
      <c r="C44" s="27" t="s">
        <v>185</v>
      </c>
      <c r="D44" s="38" t="s">
        <v>146</v>
      </c>
      <c r="E44" s="27" t="s">
        <v>22</v>
      </c>
      <c r="F44" s="38" t="s">
        <v>186</v>
      </c>
      <c r="G44" s="27" t="s">
        <v>187</v>
      </c>
      <c r="H44" s="27">
        <v>600</v>
      </c>
      <c r="I44" s="43" t="s">
        <v>32</v>
      </c>
      <c r="J44" s="27" t="s">
        <v>26</v>
      </c>
      <c r="K44" s="27" t="s">
        <v>146</v>
      </c>
      <c r="L44" s="38">
        <v>1000</v>
      </c>
      <c r="M44" s="38" t="s">
        <v>188</v>
      </c>
      <c r="N44" s="38" t="s">
        <v>189</v>
      </c>
    </row>
    <row r="45" s="1" customFormat="1" ht="34" customHeight="1" spans="1:15">
      <c r="A45" s="23" t="s">
        <v>190</v>
      </c>
      <c r="B45" s="23" t="s">
        <v>191</v>
      </c>
      <c r="C45" s="23"/>
      <c r="D45" s="23"/>
      <c r="E45" s="23"/>
      <c r="F45" s="23"/>
      <c r="G45" s="25"/>
      <c r="H45" s="23">
        <f>SUM(H46:H59)</f>
        <v>11930</v>
      </c>
      <c r="I45" s="23"/>
      <c r="J45" s="23"/>
      <c r="K45" s="23"/>
      <c r="L45" s="27"/>
      <c r="M45" s="31"/>
      <c r="N45" s="31"/>
      <c r="O45" s="3"/>
    </row>
    <row r="46" s="1" customFormat="1" ht="34" customHeight="1" spans="1:15">
      <c r="A46" s="33">
        <f>MAX($A$1:A45)+1</f>
        <v>39</v>
      </c>
      <c r="B46" s="33"/>
      <c r="C46" s="27" t="s">
        <v>192</v>
      </c>
      <c r="D46" s="27" t="s">
        <v>193</v>
      </c>
      <c r="E46" s="27" t="s">
        <v>22</v>
      </c>
      <c r="F46" s="27" t="s">
        <v>194</v>
      </c>
      <c r="G46" s="31" t="s">
        <v>195</v>
      </c>
      <c r="H46" s="27">
        <v>600</v>
      </c>
      <c r="I46" s="27" t="s">
        <v>51</v>
      </c>
      <c r="J46" s="27" t="s">
        <v>26</v>
      </c>
      <c r="K46" s="27" t="s">
        <v>193</v>
      </c>
      <c r="L46" s="27">
        <v>120</v>
      </c>
      <c r="M46" s="31" t="s">
        <v>196</v>
      </c>
      <c r="N46" s="31" t="s">
        <v>197</v>
      </c>
      <c r="O46" s="3"/>
    </row>
    <row r="47" s="1" customFormat="1" ht="34" customHeight="1" spans="1:15">
      <c r="A47" s="33">
        <f>MAX($A$1:A46)+1</f>
        <v>40</v>
      </c>
      <c r="B47" s="33"/>
      <c r="C47" s="27" t="s">
        <v>198</v>
      </c>
      <c r="D47" s="27" t="s">
        <v>193</v>
      </c>
      <c r="E47" s="27" t="s">
        <v>22</v>
      </c>
      <c r="F47" s="27" t="s">
        <v>194</v>
      </c>
      <c r="G47" s="31" t="s">
        <v>199</v>
      </c>
      <c r="H47" s="27">
        <v>2000</v>
      </c>
      <c r="I47" s="27" t="s">
        <v>51</v>
      </c>
      <c r="J47" s="27" t="s">
        <v>26</v>
      </c>
      <c r="K47" s="27" t="s">
        <v>193</v>
      </c>
      <c r="L47" s="27">
        <v>88</v>
      </c>
      <c r="M47" s="31" t="s">
        <v>196</v>
      </c>
      <c r="N47" s="31" t="s">
        <v>200</v>
      </c>
      <c r="O47" s="3"/>
    </row>
    <row r="48" s="1" customFormat="1" ht="34" customHeight="1" spans="1:15">
      <c r="A48" s="33">
        <f>MAX($A$1:A47)+1</f>
        <v>41</v>
      </c>
      <c r="B48" s="33"/>
      <c r="C48" s="27" t="s">
        <v>201</v>
      </c>
      <c r="D48" s="27" t="s">
        <v>193</v>
      </c>
      <c r="E48" s="27" t="s">
        <v>22</v>
      </c>
      <c r="F48" s="27" t="s">
        <v>194</v>
      </c>
      <c r="G48" s="31" t="s">
        <v>202</v>
      </c>
      <c r="H48" s="27">
        <v>900</v>
      </c>
      <c r="I48" s="27" t="s">
        <v>51</v>
      </c>
      <c r="J48" s="27" t="s">
        <v>26</v>
      </c>
      <c r="K48" s="27" t="s">
        <v>193</v>
      </c>
      <c r="L48" s="27">
        <v>30</v>
      </c>
      <c r="M48" s="31" t="s">
        <v>93</v>
      </c>
      <c r="N48" s="31" t="s">
        <v>200</v>
      </c>
      <c r="O48" s="3"/>
    </row>
    <row r="49" s="1" customFormat="1" ht="34" customHeight="1" spans="1:15">
      <c r="A49" s="33">
        <f>MAX($A$1:A48)+1</f>
        <v>42</v>
      </c>
      <c r="B49" s="33"/>
      <c r="C49" s="27" t="s">
        <v>203</v>
      </c>
      <c r="D49" s="27" t="s">
        <v>204</v>
      </c>
      <c r="E49" s="27" t="s">
        <v>22</v>
      </c>
      <c r="F49" s="27" t="s">
        <v>205</v>
      </c>
      <c r="G49" s="31" t="s">
        <v>206</v>
      </c>
      <c r="H49" s="27">
        <v>600</v>
      </c>
      <c r="I49" s="27" t="s">
        <v>51</v>
      </c>
      <c r="J49" s="27" t="s">
        <v>26</v>
      </c>
      <c r="K49" s="27" t="s">
        <v>193</v>
      </c>
      <c r="L49" s="27">
        <v>60</v>
      </c>
      <c r="M49" s="31" t="s">
        <v>196</v>
      </c>
      <c r="N49" s="31" t="s">
        <v>207</v>
      </c>
      <c r="O49" s="3"/>
    </row>
    <row r="50" s="1" customFormat="1" ht="34" customHeight="1" spans="1:15">
      <c r="A50" s="33">
        <f>MAX($A$1:A49)+1</f>
        <v>43</v>
      </c>
      <c r="B50" s="33"/>
      <c r="C50" s="27" t="s">
        <v>208</v>
      </c>
      <c r="D50" s="27" t="s">
        <v>209</v>
      </c>
      <c r="E50" s="27" t="s">
        <v>22</v>
      </c>
      <c r="F50" s="27" t="s">
        <v>210</v>
      </c>
      <c r="G50" s="31" t="s">
        <v>211</v>
      </c>
      <c r="H50" s="27">
        <v>600</v>
      </c>
      <c r="I50" s="27" t="s">
        <v>51</v>
      </c>
      <c r="J50" s="27" t="s">
        <v>26</v>
      </c>
      <c r="K50" s="27" t="s">
        <v>193</v>
      </c>
      <c r="L50" s="27">
        <v>45</v>
      </c>
      <c r="M50" s="31" t="s">
        <v>212</v>
      </c>
      <c r="N50" s="31" t="s">
        <v>213</v>
      </c>
      <c r="O50" s="3"/>
    </row>
    <row r="51" s="1" customFormat="1" ht="34" customHeight="1" spans="1:15">
      <c r="A51" s="33">
        <f>MAX($A$1:A50)+1</f>
        <v>44</v>
      </c>
      <c r="B51" s="33"/>
      <c r="C51" s="27" t="s">
        <v>214</v>
      </c>
      <c r="D51" s="27" t="s">
        <v>215</v>
      </c>
      <c r="E51" s="27" t="s">
        <v>22</v>
      </c>
      <c r="F51" s="27" t="s">
        <v>216</v>
      </c>
      <c r="G51" s="31" t="s">
        <v>217</v>
      </c>
      <c r="H51" s="27">
        <v>210</v>
      </c>
      <c r="I51" s="27" t="s">
        <v>51</v>
      </c>
      <c r="J51" s="27" t="s">
        <v>26</v>
      </c>
      <c r="K51" s="27" t="s">
        <v>193</v>
      </c>
      <c r="L51" s="27">
        <v>25</v>
      </c>
      <c r="M51" s="31" t="s">
        <v>93</v>
      </c>
      <c r="N51" s="31" t="s">
        <v>218</v>
      </c>
      <c r="O51" s="3"/>
    </row>
    <row r="52" s="1" customFormat="1" ht="34" customHeight="1" spans="1:15">
      <c r="A52" s="33">
        <f>MAX($A$1:A51)+1</f>
        <v>45</v>
      </c>
      <c r="B52" s="33"/>
      <c r="C52" s="27" t="s">
        <v>219</v>
      </c>
      <c r="D52" s="27" t="s">
        <v>102</v>
      </c>
      <c r="E52" s="27" t="s">
        <v>22</v>
      </c>
      <c r="F52" s="27" t="s">
        <v>220</v>
      </c>
      <c r="G52" s="31" t="s">
        <v>221</v>
      </c>
      <c r="H52" s="27">
        <v>520</v>
      </c>
      <c r="I52" s="27" t="s">
        <v>51</v>
      </c>
      <c r="J52" s="27" t="s">
        <v>26</v>
      </c>
      <c r="K52" s="27" t="s">
        <v>193</v>
      </c>
      <c r="L52" s="27">
        <v>30</v>
      </c>
      <c r="M52" s="31" t="s">
        <v>93</v>
      </c>
      <c r="N52" s="31" t="s">
        <v>222</v>
      </c>
      <c r="O52" s="3"/>
    </row>
    <row r="53" s="1" customFormat="1" ht="34" customHeight="1" spans="1:15">
      <c r="A53" s="33">
        <f>MAX($A$1:A52)+1</f>
        <v>46</v>
      </c>
      <c r="B53" s="33"/>
      <c r="C53" s="27" t="s">
        <v>223</v>
      </c>
      <c r="D53" s="27" t="s">
        <v>170</v>
      </c>
      <c r="E53" s="27" t="s">
        <v>22</v>
      </c>
      <c r="F53" s="27" t="s">
        <v>224</v>
      </c>
      <c r="G53" s="31" t="s">
        <v>225</v>
      </c>
      <c r="H53" s="27">
        <v>600</v>
      </c>
      <c r="I53" s="27" t="s">
        <v>51</v>
      </c>
      <c r="J53" s="27" t="s">
        <v>26</v>
      </c>
      <c r="K53" s="27" t="s">
        <v>193</v>
      </c>
      <c r="L53" s="27">
        <v>66</v>
      </c>
      <c r="M53" s="31" t="s">
        <v>52</v>
      </c>
      <c r="N53" s="31" t="s">
        <v>226</v>
      </c>
      <c r="O53" s="3"/>
    </row>
    <row r="54" s="1" customFormat="1" ht="34" customHeight="1" spans="1:15">
      <c r="A54" s="33">
        <f>MAX($A$1:A53)+1</f>
        <v>47</v>
      </c>
      <c r="B54" s="33"/>
      <c r="C54" s="27" t="s">
        <v>227</v>
      </c>
      <c r="D54" s="27" t="s">
        <v>228</v>
      </c>
      <c r="E54" s="27" t="s">
        <v>22</v>
      </c>
      <c r="F54" s="27" t="s">
        <v>229</v>
      </c>
      <c r="G54" s="31" t="s">
        <v>230</v>
      </c>
      <c r="H54" s="27">
        <v>400</v>
      </c>
      <c r="I54" s="27" t="s">
        <v>51</v>
      </c>
      <c r="J54" s="27" t="s">
        <v>26</v>
      </c>
      <c r="K54" s="27" t="s">
        <v>193</v>
      </c>
      <c r="L54" s="27">
        <v>50</v>
      </c>
      <c r="M54" s="31" t="s">
        <v>196</v>
      </c>
      <c r="N54" s="31" t="s">
        <v>231</v>
      </c>
      <c r="O54" s="3"/>
    </row>
    <row r="55" s="4" customFormat="1" ht="34" customHeight="1" spans="1:15">
      <c r="A55" s="33">
        <f>MAX($A$1:A54)+1</f>
        <v>48</v>
      </c>
      <c r="B55" s="33"/>
      <c r="C55" s="39" t="s">
        <v>232</v>
      </c>
      <c r="D55" s="40" t="s">
        <v>233</v>
      </c>
      <c r="E55" s="40" t="s">
        <v>171</v>
      </c>
      <c r="F55" s="40" t="s">
        <v>234</v>
      </c>
      <c r="G55" s="39" t="s">
        <v>235</v>
      </c>
      <c r="H55" s="40">
        <v>300</v>
      </c>
      <c r="I55" s="40" t="s">
        <v>174</v>
      </c>
      <c r="J55" s="27" t="s">
        <v>26</v>
      </c>
      <c r="K55" s="27" t="s">
        <v>193</v>
      </c>
      <c r="L55" s="27">
        <v>650</v>
      </c>
      <c r="M55" s="31" t="s">
        <v>236</v>
      </c>
      <c r="N55" s="31" t="s">
        <v>231</v>
      </c>
      <c r="O55" s="3"/>
    </row>
    <row r="56" s="1" customFormat="1" ht="34" customHeight="1" spans="1:15">
      <c r="A56" s="33">
        <f>MAX($A$1:A55)+1</f>
        <v>49</v>
      </c>
      <c r="B56" s="33"/>
      <c r="C56" s="27" t="s">
        <v>237</v>
      </c>
      <c r="D56" s="27" t="s">
        <v>193</v>
      </c>
      <c r="E56" s="27" t="s">
        <v>22</v>
      </c>
      <c r="F56" s="27" t="s">
        <v>194</v>
      </c>
      <c r="G56" s="31" t="s">
        <v>238</v>
      </c>
      <c r="H56" s="27">
        <v>1000</v>
      </c>
      <c r="I56" s="27" t="s">
        <v>51</v>
      </c>
      <c r="J56" s="27" t="s">
        <v>26</v>
      </c>
      <c r="K56" s="27" t="s">
        <v>193</v>
      </c>
      <c r="L56" s="27">
        <v>50</v>
      </c>
      <c r="M56" s="31" t="s">
        <v>196</v>
      </c>
      <c r="N56" s="31" t="s">
        <v>197</v>
      </c>
      <c r="O56" s="3"/>
    </row>
    <row r="57" s="1" customFormat="1" ht="34" customHeight="1" spans="1:15">
      <c r="A57" s="33">
        <f>MAX($A$1:A56)+1</f>
        <v>50</v>
      </c>
      <c r="B57" s="33"/>
      <c r="C57" s="27" t="s">
        <v>239</v>
      </c>
      <c r="D57" s="27" t="s">
        <v>240</v>
      </c>
      <c r="E57" s="27" t="s">
        <v>22</v>
      </c>
      <c r="F57" s="27" t="s">
        <v>194</v>
      </c>
      <c r="G57" s="31" t="s">
        <v>241</v>
      </c>
      <c r="H57" s="27">
        <v>1000</v>
      </c>
      <c r="I57" s="27" t="s">
        <v>32</v>
      </c>
      <c r="J57" s="27" t="s">
        <v>26</v>
      </c>
      <c r="K57" s="27" t="s">
        <v>193</v>
      </c>
      <c r="L57" s="27">
        <v>330</v>
      </c>
      <c r="M57" s="31" t="s">
        <v>242</v>
      </c>
      <c r="N57" s="31" t="s">
        <v>243</v>
      </c>
      <c r="O57" s="3"/>
    </row>
    <row r="58" s="1" customFormat="1" ht="34" customHeight="1" spans="1:15">
      <c r="A58" s="33">
        <f>MAX($A$1:A57)+1</f>
        <v>51</v>
      </c>
      <c r="B58" s="33"/>
      <c r="C58" s="27" t="s">
        <v>244</v>
      </c>
      <c r="D58" s="27" t="s">
        <v>193</v>
      </c>
      <c r="E58" s="27" t="s">
        <v>22</v>
      </c>
      <c r="F58" s="27" t="s">
        <v>23</v>
      </c>
      <c r="G58" s="31" t="s">
        <v>245</v>
      </c>
      <c r="H58" s="27">
        <v>1200</v>
      </c>
      <c r="I58" s="27" t="s">
        <v>25</v>
      </c>
      <c r="J58" s="27" t="s">
        <v>26</v>
      </c>
      <c r="K58" s="27" t="s">
        <v>193</v>
      </c>
      <c r="L58" s="27">
        <v>1000</v>
      </c>
      <c r="M58" s="31" t="s">
        <v>246</v>
      </c>
      <c r="N58" s="31" t="s">
        <v>247</v>
      </c>
      <c r="O58" s="3"/>
    </row>
    <row r="59" s="1" customFormat="1" ht="34" customHeight="1" spans="1:15">
      <c r="A59" s="33">
        <f>MAX($A$1:A58)+1</f>
        <v>52</v>
      </c>
      <c r="B59" s="33"/>
      <c r="C59" s="27" t="s">
        <v>248</v>
      </c>
      <c r="D59" s="27" t="s">
        <v>193</v>
      </c>
      <c r="E59" s="27" t="s">
        <v>22</v>
      </c>
      <c r="F59" s="27" t="s">
        <v>194</v>
      </c>
      <c r="G59" s="31" t="s">
        <v>249</v>
      </c>
      <c r="H59" s="27">
        <v>2000</v>
      </c>
      <c r="I59" s="27" t="s">
        <v>51</v>
      </c>
      <c r="J59" s="27" t="s">
        <v>26</v>
      </c>
      <c r="K59" s="27" t="s">
        <v>193</v>
      </c>
      <c r="L59" s="27">
        <v>400</v>
      </c>
      <c r="M59" s="31" t="s">
        <v>250</v>
      </c>
      <c r="N59" s="31" t="s">
        <v>197</v>
      </c>
      <c r="O59" s="3"/>
    </row>
    <row r="60" s="1" customFormat="1" ht="34" customHeight="1" spans="1:15">
      <c r="A60" s="23" t="s">
        <v>251</v>
      </c>
      <c r="B60" s="23" t="s">
        <v>252</v>
      </c>
      <c r="C60" s="27"/>
      <c r="D60" s="27"/>
      <c r="E60" s="27"/>
      <c r="F60" s="27"/>
      <c r="G60" s="31"/>
      <c r="H60" s="23">
        <f>SUM(H61:H73)</f>
        <v>650</v>
      </c>
      <c r="I60" s="27"/>
      <c r="J60" s="27"/>
      <c r="K60" s="27"/>
      <c r="L60" s="27"/>
      <c r="M60" s="31"/>
      <c r="N60" s="31"/>
      <c r="O60" s="3"/>
    </row>
    <row r="61" s="4" customFormat="1" ht="34" customHeight="1" spans="1:15">
      <c r="A61" s="33">
        <f>MAX($A$1:A60)+1</f>
        <v>53</v>
      </c>
      <c r="B61" s="33"/>
      <c r="C61" s="27" t="s">
        <v>253</v>
      </c>
      <c r="D61" s="27" t="s">
        <v>254</v>
      </c>
      <c r="E61" s="27" t="s">
        <v>22</v>
      </c>
      <c r="F61" s="27" t="s">
        <v>255</v>
      </c>
      <c r="G61" s="31" t="s">
        <v>256</v>
      </c>
      <c r="H61" s="27">
        <v>50</v>
      </c>
      <c r="I61" s="44" t="s">
        <v>257</v>
      </c>
      <c r="J61" s="27" t="s">
        <v>26</v>
      </c>
      <c r="K61" s="27" t="s">
        <v>258</v>
      </c>
      <c r="L61" s="27">
        <v>200</v>
      </c>
      <c r="M61" s="31" t="s">
        <v>259</v>
      </c>
      <c r="N61" s="31" t="s">
        <v>260</v>
      </c>
      <c r="O61" s="3"/>
    </row>
    <row r="62" s="4" customFormat="1" ht="34" customHeight="1" spans="1:15">
      <c r="A62" s="33">
        <f>MAX($A$1:A61)+1</f>
        <v>54</v>
      </c>
      <c r="B62" s="33"/>
      <c r="C62" s="27" t="s">
        <v>261</v>
      </c>
      <c r="D62" s="27" t="s">
        <v>262</v>
      </c>
      <c r="E62" s="27" t="s">
        <v>22</v>
      </c>
      <c r="F62" s="27" t="s">
        <v>263</v>
      </c>
      <c r="G62" s="31" t="s">
        <v>264</v>
      </c>
      <c r="H62" s="27">
        <v>50</v>
      </c>
      <c r="I62" s="44" t="s">
        <v>72</v>
      </c>
      <c r="J62" s="27" t="s">
        <v>26</v>
      </c>
      <c r="K62" s="27" t="s">
        <v>258</v>
      </c>
      <c r="L62" s="27">
        <v>20</v>
      </c>
      <c r="M62" s="31" t="s">
        <v>265</v>
      </c>
      <c r="N62" s="31" t="s">
        <v>266</v>
      </c>
      <c r="O62" s="3"/>
    </row>
    <row r="63" s="4" customFormat="1" ht="34" customHeight="1" spans="1:15">
      <c r="A63" s="33">
        <f>MAX($A$1:A62)+1</f>
        <v>55</v>
      </c>
      <c r="B63" s="33"/>
      <c r="C63" s="27" t="s">
        <v>267</v>
      </c>
      <c r="D63" s="27" t="s">
        <v>170</v>
      </c>
      <c r="E63" s="27" t="s">
        <v>22</v>
      </c>
      <c r="F63" s="27" t="s">
        <v>268</v>
      </c>
      <c r="G63" s="31" t="s">
        <v>269</v>
      </c>
      <c r="H63" s="27">
        <v>50</v>
      </c>
      <c r="I63" s="44" t="s">
        <v>72</v>
      </c>
      <c r="J63" s="27" t="s">
        <v>26</v>
      </c>
      <c r="K63" s="27" t="s">
        <v>258</v>
      </c>
      <c r="L63" s="27">
        <v>1346</v>
      </c>
      <c r="M63" s="31" t="s">
        <v>270</v>
      </c>
      <c r="N63" s="31" t="s">
        <v>271</v>
      </c>
      <c r="O63" s="3"/>
    </row>
    <row r="64" s="4" customFormat="1" ht="34" customHeight="1" spans="1:15">
      <c r="A64" s="33">
        <f>MAX($A$1:A63)+1</f>
        <v>56</v>
      </c>
      <c r="B64" s="33"/>
      <c r="C64" s="27" t="s">
        <v>272</v>
      </c>
      <c r="D64" s="27" t="s">
        <v>273</v>
      </c>
      <c r="E64" s="27" t="s">
        <v>22</v>
      </c>
      <c r="F64" s="27" t="s">
        <v>274</v>
      </c>
      <c r="G64" s="31" t="s">
        <v>275</v>
      </c>
      <c r="H64" s="27">
        <v>50</v>
      </c>
      <c r="I64" s="44" t="s">
        <v>72</v>
      </c>
      <c r="J64" s="27" t="s">
        <v>26</v>
      </c>
      <c r="K64" s="27" t="s">
        <v>258</v>
      </c>
      <c r="L64" s="27">
        <v>2100</v>
      </c>
      <c r="M64" s="31" t="s">
        <v>276</v>
      </c>
      <c r="N64" s="31" t="s">
        <v>277</v>
      </c>
      <c r="O64" s="3"/>
    </row>
    <row r="65" s="4" customFormat="1" ht="34" customHeight="1" spans="1:15">
      <c r="A65" s="33">
        <f>MAX($A$1:A64)+1</f>
        <v>57</v>
      </c>
      <c r="B65" s="33"/>
      <c r="C65" s="27" t="s">
        <v>278</v>
      </c>
      <c r="D65" s="27" t="s">
        <v>47</v>
      </c>
      <c r="E65" s="27" t="s">
        <v>22</v>
      </c>
      <c r="F65" s="27" t="s">
        <v>279</v>
      </c>
      <c r="G65" s="31" t="s">
        <v>280</v>
      </c>
      <c r="H65" s="27">
        <v>50</v>
      </c>
      <c r="I65" s="44" t="s">
        <v>72</v>
      </c>
      <c r="J65" s="27" t="s">
        <v>26</v>
      </c>
      <c r="K65" s="27" t="s">
        <v>258</v>
      </c>
      <c r="L65" s="27">
        <v>60</v>
      </c>
      <c r="M65" s="31" t="s">
        <v>281</v>
      </c>
      <c r="N65" s="31" t="s">
        <v>282</v>
      </c>
      <c r="O65" s="3"/>
    </row>
    <row r="66" s="4" customFormat="1" ht="34" customHeight="1" spans="1:15">
      <c r="A66" s="33">
        <f>MAX($A$1:A65)+1</f>
        <v>58</v>
      </c>
      <c r="B66" s="33"/>
      <c r="C66" s="27" t="s">
        <v>283</v>
      </c>
      <c r="D66" s="27" t="s">
        <v>69</v>
      </c>
      <c r="E66" s="27" t="s">
        <v>22</v>
      </c>
      <c r="F66" s="27" t="s">
        <v>284</v>
      </c>
      <c r="G66" s="31" t="s">
        <v>285</v>
      </c>
      <c r="H66" s="27">
        <v>50</v>
      </c>
      <c r="I66" s="44" t="s">
        <v>72</v>
      </c>
      <c r="J66" s="27" t="s">
        <v>26</v>
      </c>
      <c r="K66" s="27" t="s">
        <v>258</v>
      </c>
      <c r="L66" s="27">
        <v>34</v>
      </c>
      <c r="M66" s="31" t="s">
        <v>286</v>
      </c>
      <c r="N66" s="31" t="s">
        <v>287</v>
      </c>
      <c r="O66" s="3"/>
    </row>
    <row r="67" s="4" customFormat="1" ht="34" customHeight="1" spans="1:15">
      <c r="A67" s="33">
        <f>MAX($A$1:A66)+1</f>
        <v>59</v>
      </c>
      <c r="B67" s="33"/>
      <c r="C67" s="27" t="s">
        <v>288</v>
      </c>
      <c r="D67" s="27" t="s">
        <v>78</v>
      </c>
      <c r="E67" s="27" t="s">
        <v>22</v>
      </c>
      <c r="F67" s="27" t="s">
        <v>289</v>
      </c>
      <c r="G67" s="31" t="s">
        <v>290</v>
      </c>
      <c r="H67" s="27">
        <v>50</v>
      </c>
      <c r="I67" s="44" t="s">
        <v>72</v>
      </c>
      <c r="J67" s="27" t="s">
        <v>26</v>
      </c>
      <c r="K67" s="27" t="s">
        <v>258</v>
      </c>
      <c r="L67" s="27">
        <v>65</v>
      </c>
      <c r="M67" s="31" t="s">
        <v>291</v>
      </c>
      <c r="N67" s="31" t="s">
        <v>292</v>
      </c>
      <c r="O67" s="3"/>
    </row>
    <row r="68" s="4" customFormat="1" ht="34" customHeight="1" spans="1:15">
      <c r="A68" s="33">
        <f>MAX($A$1:A67)+1</f>
        <v>60</v>
      </c>
      <c r="B68" s="33"/>
      <c r="C68" s="27" t="s">
        <v>293</v>
      </c>
      <c r="D68" s="27" t="s">
        <v>82</v>
      </c>
      <c r="E68" s="27" t="s">
        <v>22</v>
      </c>
      <c r="F68" s="27" t="s">
        <v>294</v>
      </c>
      <c r="G68" s="31" t="s">
        <v>295</v>
      </c>
      <c r="H68" s="27">
        <v>50</v>
      </c>
      <c r="I68" s="44" t="s">
        <v>72</v>
      </c>
      <c r="J68" s="27" t="s">
        <v>26</v>
      </c>
      <c r="K68" s="27" t="s">
        <v>258</v>
      </c>
      <c r="L68" s="27">
        <v>200</v>
      </c>
      <c r="M68" s="31" t="s">
        <v>296</v>
      </c>
      <c r="N68" s="31" t="s">
        <v>297</v>
      </c>
      <c r="O68" s="3"/>
    </row>
    <row r="69" s="4" customFormat="1" ht="34" customHeight="1" spans="1:15">
      <c r="A69" s="33">
        <f>MAX($A$1:A68)+1</f>
        <v>61</v>
      </c>
      <c r="B69" s="33"/>
      <c r="C69" s="27" t="s">
        <v>298</v>
      </c>
      <c r="D69" s="27" t="s">
        <v>82</v>
      </c>
      <c r="E69" s="27" t="s">
        <v>22</v>
      </c>
      <c r="F69" s="27" t="s">
        <v>299</v>
      </c>
      <c r="G69" s="31" t="s">
        <v>295</v>
      </c>
      <c r="H69" s="27">
        <v>50</v>
      </c>
      <c r="I69" s="44" t="s">
        <v>72</v>
      </c>
      <c r="J69" s="27" t="s">
        <v>26</v>
      </c>
      <c r="K69" s="27" t="s">
        <v>258</v>
      </c>
      <c r="L69" s="27">
        <v>220</v>
      </c>
      <c r="M69" s="31" t="s">
        <v>300</v>
      </c>
      <c r="N69" s="31" t="s">
        <v>297</v>
      </c>
      <c r="O69" s="3"/>
    </row>
    <row r="70" s="4" customFormat="1" ht="34" customHeight="1" spans="1:15">
      <c r="A70" s="33">
        <f>MAX($A$1:A69)+1</f>
        <v>62</v>
      </c>
      <c r="B70" s="33"/>
      <c r="C70" s="27" t="s">
        <v>301</v>
      </c>
      <c r="D70" s="27" t="s">
        <v>302</v>
      </c>
      <c r="E70" s="27" t="s">
        <v>22</v>
      </c>
      <c r="F70" s="27" t="s">
        <v>303</v>
      </c>
      <c r="G70" s="31" t="s">
        <v>304</v>
      </c>
      <c r="H70" s="27">
        <v>50</v>
      </c>
      <c r="I70" s="44" t="s">
        <v>72</v>
      </c>
      <c r="J70" s="27" t="s">
        <v>26</v>
      </c>
      <c r="K70" s="27" t="s">
        <v>258</v>
      </c>
      <c r="L70" s="27">
        <v>100</v>
      </c>
      <c r="M70" s="31" t="s">
        <v>305</v>
      </c>
      <c r="N70" s="31" t="s">
        <v>306</v>
      </c>
      <c r="O70" s="3"/>
    </row>
    <row r="71" s="4" customFormat="1" ht="34" customHeight="1" spans="1:15">
      <c r="A71" s="33">
        <f>MAX($A$1:A70)+1</f>
        <v>63</v>
      </c>
      <c r="B71" s="33"/>
      <c r="C71" s="27" t="s">
        <v>307</v>
      </c>
      <c r="D71" s="27" t="s">
        <v>107</v>
      </c>
      <c r="E71" s="27" t="s">
        <v>22</v>
      </c>
      <c r="F71" s="27" t="s">
        <v>308</v>
      </c>
      <c r="G71" s="31" t="s">
        <v>309</v>
      </c>
      <c r="H71" s="27">
        <v>50</v>
      </c>
      <c r="I71" s="44" t="s">
        <v>72</v>
      </c>
      <c r="J71" s="27" t="s">
        <v>26</v>
      </c>
      <c r="K71" s="27" t="s">
        <v>258</v>
      </c>
      <c r="L71" s="27">
        <v>30</v>
      </c>
      <c r="M71" s="31" t="s">
        <v>310</v>
      </c>
      <c r="N71" s="31" t="s">
        <v>311</v>
      </c>
      <c r="O71" s="3"/>
    </row>
    <row r="72" s="4" customFormat="1" ht="34" customHeight="1" spans="1:15">
      <c r="A72" s="33">
        <f>MAX($A$1:A71)+1</f>
        <v>64</v>
      </c>
      <c r="B72" s="33"/>
      <c r="C72" s="27" t="s">
        <v>312</v>
      </c>
      <c r="D72" s="27" t="s">
        <v>215</v>
      </c>
      <c r="E72" s="27" t="s">
        <v>22</v>
      </c>
      <c r="F72" s="27" t="s">
        <v>313</v>
      </c>
      <c r="G72" s="31" t="s">
        <v>314</v>
      </c>
      <c r="H72" s="27">
        <v>50</v>
      </c>
      <c r="I72" s="44" t="s">
        <v>257</v>
      </c>
      <c r="J72" s="27" t="s">
        <v>26</v>
      </c>
      <c r="K72" s="27" t="s">
        <v>258</v>
      </c>
      <c r="L72" s="27">
        <v>210</v>
      </c>
      <c r="M72" s="31" t="s">
        <v>315</v>
      </c>
      <c r="N72" s="31" t="s">
        <v>316</v>
      </c>
      <c r="O72" s="3"/>
    </row>
    <row r="73" s="4" customFormat="1" ht="34" customHeight="1" spans="1:15">
      <c r="A73" s="33">
        <f>MAX($A$1:A72)+1</f>
        <v>65</v>
      </c>
      <c r="B73" s="33"/>
      <c r="C73" s="27" t="s">
        <v>317</v>
      </c>
      <c r="D73" s="27" t="s">
        <v>318</v>
      </c>
      <c r="E73" s="27" t="s">
        <v>319</v>
      </c>
      <c r="F73" s="27" t="s">
        <v>320</v>
      </c>
      <c r="G73" s="31" t="s">
        <v>321</v>
      </c>
      <c r="H73" s="27">
        <v>50</v>
      </c>
      <c r="I73" s="44" t="s">
        <v>72</v>
      </c>
      <c r="J73" s="27" t="s">
        <v>26</v>
      </c>
      <c r="K73" s="27" t="s">
        <v>258</v>
      </c>
      <c r="L73" s="27">
        <v>320</v>
      </c>
      <c r="M73" s="31" t="s">
        <v>322</v>
      </c>
      <c r="N73" s="31" t="s">
        <v>316</v>
      </c>
      <c r="O73" s="3"/>
    </row>
    <row r="74" s="1" customFormat="1" ht="34" customHeight="1" spans="1:15">
      <c r="A74" s="23" t="s">
        <v>323</v>
      </c>
      <c r="B74" s="23" t="s">
        <v>324</v>
      </c>
      <c r="C74" s="23"/>
      <c r="D74" s="23"/>
      <c r="E74" s="23"/>
      <c r="F74" s="23"/>
      <c r="G74" s="25"/>
      <c r="H74" s="23">
        <f>SUM(H75:H76)</f>
        <v>2500</v>
      </c>
      <c r="I74" s="23"/>
      <c r="J74" s="23"/>
      <c r="K74" s="23"/>
      <c r="L74" s="27"/>
      <c r="M74" s="31"/>
      <c r="N74" s="31"/>
      <c r="O74" s="3"/>
    </row>
    <row r="75" s="1" customFormat="1" ht="34" customHeight="1" spans="1:15">
      <c r="A75" s="33">
        <f>MAX($A$1:A74)+1</f>
        <v>66</v>
      </c>
      <c r="B75" s="27"/>
      <c r="C75" s="27" t="s">
        <v>325</v>
      </c>
      <c r="D75" s="27" t="s">
        <v>326</v>
      </c>
      <c r="E75" s="27" t="s">
        <v>22</v>
      </c>
      <c r="F75" s="27" t="s">
        <v>23</v>
      </c>
      <c r="G75" s="31" t="s">
        <v>327</v>
      </c>
      <c r="H75" s="27">
        <v>1500</v>
      </c>
      <c r="I75" s="27" t="s">
        <v>25</v>
      </c>
      <c r="J75" s="27" t="s">
        <v>26</v>
      </c>
      <c r="K75" s="27" t="s">
        <v>326</v>
      </c>
      <c r="L75" s="27">
        <v>14000</v>
      </c>
      <c r="M75" s="27" t="s">
        <v>328</v>
      </c>
      <c r="N75" s="31" t="s">
        <v>329</v>
      </c>
      <c r="O75" s="3"/>
    </row>
    <row r="76" s="1" customFormat="1" ht="37" customHeight="1" spans="1:15">
      <c r="A76" s="29">
        <f>MAX($A$1:A75)+1</f>
        <v>67</v>
      </c>
      <c r="B76" s="29"/>
      <c r="C76" s="29" t="s">
        <v>330</v>
      </c>
      <c r="D76" s="29" t="s">
        <v>127</v>
      </c>
      <c r="E76" s="27" t="s">
        <v>22</v>
      </c>
      <c r="F76" s="29" t="s">
        <v>23</v>
      </c>
      <c r="G76" s="32" t="s">
        <v>331</v>
      </c>
      <c r="H76" s="29">
        <v>1000</v>
      </c>
      <c r="I76" s="29" t="s">
        <v>25</v>
      </c>
      <c r="J76" s="27" t="s">
        <v>26</v>
      </c>
      <c r="K76" s="30" t="s">
        <v>21</v>
      </c>
      <c r="L76" s="29">
        <v>200</v>
      </c>
      <c r="M76" s="29" t="s">
        <v>332</v>
      </c>
      <c r="N76" s="30" t="s">
        <v>333</v>
      </c>
      <c r="O76" s="3"/>
    </row>
    <row r="77" s="1" customFormat="1" ht="34" customHeight="1" spans="1:15">
      <c r="A77" s="23" t="s">
        <v>334</v>
      </c>
      <c r="B77" s="23" t="s">
        <v>335</v>
      </c>
      <c r="C77" s="23"/>
      <c r="D77" s="23"/>
      <c r="E77" s="23"/>
      <c r="F77" s="23"/>
      <c r="G77" s="25"/>
      <c r="H77" s="23">
        <f>SUM(H78:H79)</f>
        <v>500</v>
      </c>
      <c r="I77" s="23"/>
      <c r="J77" s="23"/>
      <c r="K77" s="23"/>
      <c r="L77" s="27"/>
      <c r="M77" s="31"/>
      <c r="N77" s="31"/>
      <c r="O77" s="3"/>
    </row>
    <row r="78" s="1" customFormat="1" ht="34" customHeight="1" spans="1:15">
      <c r="A78" s="33">
        <f>MAX($A$1:A77)+1</f>
        <v>68</v>
      </c>
      <c r="B78" s="27"/>
      <c r="C78" s="27" t="s">
        <v>336</v>
      </c>
      <c r="D78" s="27" t="s">
        <v>337</v>
      </c>
      <c r="E78" s="27" t="s">
        <v>22</v>
      </c>
      <c r="F78" s="27" t="s">
        <v>23</v>
      </c>
      <c r="G78" s="31" t="s">
        <v>338</v>
      </c>
      <c r="H78" s="27">
        <v>260</v>
      </c>
      <c r="I78" s="27" t="s">
        <v>25</v>
      </c>
      <c r="J78" s="27" t="s">
        <v>26</v>
      </c>
      <c r="K78" s="27" t="s">
        <v>337</v>
      </c>
      <c r="L78" s="27">
        <v>1000</v>
      </c>
      <c r="M78" s="31" t="s">
        <v>339</v>
      </c>
      <c r="N78" s="31" t="s">
        <v>340</v>
      </c>
      <c r="O78" s="3"/>
    </row>
    <row r="79" s="1" customFormat="1" ht="34" customHeight="1" spans="1:15">
      <c r="A79" s="33">
        <f>MAX($A$1:A78)+1</f>
        <v>69</v>
      </c>
      <c r="B79" s="27"/>
      <c r="C79" s="27" t="s">
        <v>341</v>
      </c>
      <c r="D79" s="27" t="s">
        <v>337</v>
      </c>
      <c r="E79" s="27" t="s">
        <v>22</v>
      </c>
      <c r="F79" s="27" t="s">
        <v>23</v>
      </c>
      <c r="G79" s="31" t="s">
        <v>342</v>
      </c>
      <c r="H79" s="27">
        <v>240</v>
      </c>
      <c r="I79" s="27" t="s">
        <v>25</v>
      </c>
      <c r="J79" s="27" t="s">
        <v>26</v>
      </c>
      <c r="K79" s="27" t="s">
        <v>337</v>
      </c>
      <c r="L79" s="27">
        <v>3000</v>
      </c>
      <c r="M79" s="31" t="s">
        <v>343</v>
      </c>
      <c r="N79" s="31" t="s">
        <v>340</v>
      </c>
      <c r="O79" s="3"/>
    </row>
    <row r="80" s="1" customFormat="1" ht="34" customHeight="1" spans="1:15">
      <c r="A80" s="23" t="s">
        <v>344</v>
      </c>
      <c r="B80" s="23" t="s">
        <v>345</v>
      </c>
      <c r="C80" s="27"/>
      <c r="D80" s="28"/>
      <c r="E80" s="27"/>
      <c r="F80" s="27"/>
      <c r="G80" s="27"/>
      <c r="H80" s="23">
        <f>SUM(H81:H88)</f>
        <v>36301</v>
      </c>
      <c r="I80" s="27"/>
      <c r="J80" s="27"/>
      <c r="K80" s="27"/>
      <c r="L80" s="27"/>
      <c r="M80" s="27"/>
      <c r="N80" s="27"/>
      <c r="O80" s="3"/>
    </row>
    <row r="81" s="5" customFormat="1" ht="34" customHeight="1" spans="1:14">
      <c r="A81" s="33">
        <f>MAX($A$1:A80)+1</f>
        <v>70</v>
      </c>
      <c r="B81" s="27"/>
      <c r="C81" s="27" t="s">
        <v>346</v>
      </c>
      <c r="D81" s="27" t="s">
        <v>209</v>
      </c>
      <c r="E81" s="27" t="s">
        <v>22</v>
      </c>
      <c r="F81" s="27" t="s">
        <v>210</v>
      </c>
      <c r="G81" s="31" t="s">
        <v>347</v>
      </c>
      <c r="H81" s="33">
        <v>500</v>
      </c>
      <c r="I81" s="27" t="s">
        <v>32</v>
      </c>
      <c r="J81" s="27" t="s">
        <v>26</v>
      </c>
      <c r="K81" s="33" t="s">
        <v>348</v>
      </c>
      <c r="L81" s="33">
        <v>250</v>
      </c>
      <c r="M81" s="27" t="s">
        <v>349</v>
      </c>
      <c r="N81" s="27" t="s">
        <v>350</v>
      </c>
    </row>
    <row r="82" s="5" customFormat="1" ht="34" customHeight="1" spans="1:14">
      <c r="A82" s="33">
        <f>MAX($A$1:A81)+1</f>
        <v>71</v>
      </c>
      <c r="B82" s="27"/>
      <c r="C82" s="27" t="s">
        <v>351</v>
      </c>
      <c r="D82" s="27" t="s">
        <v>107</v>
      </c>
      <c r="E82" s="27" t="s">
        <v>22</v>
      </c>
      <c r="F82" s="27" t="s">
        <v>352</v>
      </c>
      <c r="G82" s="31" t="s">
        <v>353</v>
      </c>
      <c r="H82" s="33">
        <v>2000</v>
      </c>
      <c r="I82" s="27" t="s">
        <v>32</v>
      </c>
      <c r="J82" s="27" t="s">
        <v>26</v>
      </c>
      <c r="K82" s="33" t="s">
        <v>348</v>
      </c>
      <c r="L82" s="27">
        <v>360</v>
      </c>
      <c r="M82" s="27" t="s">
        <v>242</v>
      </c>
      <c r="N82" s="27" t="s">
        <v>350</v>
      </c>
    </row>
    <row r="83" s="5" customFormat="1" ht="34" customHeight="1" spans="1:14">
      <c r="A83" s="33">
        <f>MAX($A$1:A82)+1</f>
        <v>72</v>
      </c>
      <c r="B83" s="27"/>
      <c r="C83" s="27" t="s">
        <v>354</v>
      </c>
      <c r="D83" s="27" t="s">
        <v>355</v>
      </c>
      <c r="E83" s="27" t="s">
        <v>22</v>
      </c>
      <c r="F83" s="27" t="s">
        <v>356</v>
      </c>
      <c r="G83" s="31" t="s">
        <v>357</v>
      </c>
      <c r="H83" s="33">
        <v>200</v>
      </c>
      <c r="I83" s="27" t="s">
        <v>32</v>
      </c>
      <c r="J83" s="27" t="s">
        <v>26</v>
      </c>
      <c r="K83" s="33" t="s">
        <v>348</v>
      </c>
      <c r="L83" s="27">
        <v>455</v>
      </c>
      <c r="M83" s="27" t="s">
        <v>358</v>
      </c>
      <c r="N83" s="27" t="s">
        <v>350</v>
      </c>
    </row>
    <row r="84" s="5" customFormat="1" ht="34" customHeight="1" spans="1:14">
      <c r="A84" s="33">
        <f>MAX($A$1:A83)+1</f>
        <v>73</v>
      </c>
      <c r="B84" s="27"/>
      <c r="C84" s="27" t="s">
        <v>359</v>
      </c>
      <c r="D84" s="27" t="s">
        <v>355</v>
      </c>
      <c r="E84" s="27" t="s">
        <v>22</v>
      </c>
      <c r="F84" s="27" t="s">
        <v>360</v>
      </c>
      <c r="G84" s="31" t="s">
        <v>361</v>
      </c>
      <c r="H84" s="33">
        <v>300</v>
      </c>
      <c r="I84" s="27" t="s">
        <v>32</v>
      </c>
      <c r="J84" s="27" t="s">
        <v>26</v>
      </c>
      <c r="K84" s="33" t="s">
        <v>348</v>
      </c>
      <c r="L84" s="27">
        <v>600</v>
      </c>
      <c r="M84" s="27" t="s">
        <v>242</v>
      </c>
      <c r="N84" s="27" t="s">
        <v>350</v>
      </c>
    </row>
    <row r="85" s="5" customFormat="1" ht="34" customHeight="1" spans="1:14">
      <c r="A85" s="33">
        <f>MAX($A$1:A84)+1</f>
        <v>74</v>
      </c>
      <c r="B85" s="27"/>
      <c r="C85" s="27" t="s">
        <v>362</v>
      </c>
      <c r="D85" s="27" t="s">
        <v>348</v>
      </c>
      <c r="E85" s="27" t="s">
        <v>48</v>
      </c>
      <c r="F85" s="27" t="s">
        <v>363</v>
      </c>
      <c r="G85" s="27" t="s">
        <v>364</v>
      </c>
      <c r="H85" s="27">
        <v>7806</v>
      </c>
      <c r="I85" s="27" t="s">
        <v>32</v>
      </c>
      <c r="J85" s="27" t="s">
        <v>26</v>
      </c>
      <c r="K85" s="33" t="s">
        <v>348</v>
      </c>
      <c r="L85" s="27">
        <v>1800</v>
      </c>
      <c r="M85" s="27" t="s">
        <v>365</v>
      </c>
      <c r="N85" s="27" t="s">
        <v>350</v>
      </c>
    </row>
    <row r="86" s="5" customFormat="1" ht="34" customHeight="1" spans="1:14">
      <c r="A86" s="33">
        <f>MAX($A$1:A85)+1</f>
        <v>75</v>
      </c>
      <c r="B86" s="27"/>
      <c r="C86" s="27" t="s">
        <v>366</v>
      </c>
      <c r="D86" s="27" t="s">
        <v>348</v>
      </c>
      <c r="E86" s="27" t="s">
        <v>48</v>
      </c>
      <c r="F86" s="27" t="s">
        <v>367</v>
      </c>
      <c r="G86" s="27" t="s">
        <v>368</v>
      </c>
      <c r="H86" s="28">
        <v>6680</v>
      </c>
      <c r="I86" s="27" t="s">
        <v>32</v>
      </c>
      <c r="J86" s="27" t="s">
        <v>26</v>
      </c>
      <c r="K86" s="33" t="s">
        <v>348</v>
      </c>
      <c r="L86" s="27">
        <v>1600</v>
      </c>
      <c r="M86" s="27" t="s">
        <v>369</v>
      </c>
      <c r="N86" s="27" t="s">
        <v>350</v>
      </c>
    </row>
    <row r="87" s="5" customFormat="1" ht="34" customHeight="1" spans="1:14">
      <c r="A87" s="33">
        <f>MAX($A$1:A86)+1</f>
        <v>76</v>
      </c>
      <c r="B87" s="27"/>
      <c r="C87" s="27" t="s">
        <v>370</v>
      </c>
      <c r="D87" s="27" t="s">
        <v>348</v>
      </c>
      <c r="E87" s="27" t="s">
        <v>48</v>
      </c>
      <c r="F87" s="27" t="s">
        <v>371</v>
      </c>
      <c r="G87" s="27" t="s">
        <v>372</v>
      </c>
      <c r="H87" s="28">
        <v>9667</v>
      </c>
      <c r="I87" s="27" t="s">
        <v>32</v>
      </c>
      <c r="J87" s="27" t="s">
        <v>26</v>
      </c>
      <c r="K87" s="33" t="s">
        <v>348</v>
      </c>
      <c r="L87" s="27">
        <v>2100</v>
      </c>
      <c r="M87" s="27" t="s">
        <v>373</v>
      </c>
      <c r="N87" s="27" t="s">
        <v>350</v>
      </c>
    </row>
    <row r="88" s="5" customFormat="1" ht="34" customHeight="1" spans="1:14">
      <c r="A88" s="33">
        <f>MAX($A$1:A87)+1</f>
        <v>77</v>
      </c>
      <c r="B88" s="27"/>
      <c r="C88" s="27" t="s">
        <v>374</v>
      </c>
      <c r="D88" s="27" t="s">
        <v>348</v>
      </c>
      <c r="E88" s="27" t="s">
        <v>48</v>
      </c>
      <c r="F88" s="27" t="s">
        <v>375</v>
      </c>
      <c r="G88" s="27" t="s">
        <v>376</v>
      </c>
      <c r="H88" s="28">
        <v>9148</v>
      </c>
      <c r="I88" s="27" t="s">
        <v>32</v>
      </c>
      <c r="J88" s="27" t="s">
        <v>26</v>
      </c>
      <c r="K88" s="33" t="s">
        <v>348</v>
      </c>
      <c r="L88" s="27">
        <v>2000</v>
      </c>
      <c r="M88" s="27" t="s">
        <v>377</v>
      </c>
      <c r="N88" s="27" t="s">
        <v>350</v>
      </c>
    </row>
    <row r="89" s="5" customFormat="1" ht="34" customHeight="1" spans="1:14">
      <c r="A89" s="23" t="s">
        <v>378</v>
      </c>
      <c r="B89" s="23" t="s">
        <v>379</v>
      </c>
      <c r="C89" s="27"/>
      <c r="D89" s="28"/>
      <c r="E89" s="27"/>
      <c r="F89" s="27"/>
      <c r="G89" s="27"/>
      <c r="H89" s="23">
        <f>H90+H94+H100+H133+H158+H174+H196</f>
        <v>30627.5</v>
      </c>
      <c r="I89" s="27"/>
      <c r="J89" s="27"/>
      <c r="K89" s="27"/>
      <c r="L89" s="27"/>
      <c r="M89" s="27"/>
      <c r="N89" s="27"/>
    </row>
    <row r="90" s="5" customFormat="1" ht="34" customHeight="1" spans="1:14">
      <c r="A90" s="23" t="s">
        <v>18</v>
      </c>
      <c r="B90" s="23" t="s">
        <v>380</v>
      </c>
      <c r="C90" s="27"/>
      <c r="D90" s="28"/>
      <c r="E90" s="27"/>
      <c r="F90" s="27"/>
      <c r="G90" s="27"/>
      <c r="H90" s="23">
        <f>SUM(H91:H93)</f>
        <v>944</v>
      </c>
      <c r="I90" s="27"/>
      <c r="J90" s="27"/>
      <c r="K90" s="27"/>
      <c r="L90" s="27"/>
      <c r="M90" s="27"/>
      <c r="N90" s="27"/>
    </row>
    <row r="91" s="5" customFormat="1" ht="34" customHeight="1" spans="1:14">
      <c r="A91" s="33">
        <f>MAX($A$1:A90)+1</f>
        <v>78</v>
      </c>
      <c r="B91" s="27"/>
      <c r="C91" s="45" t="s">
        <v>381</v>
      </c>
      <c r="D91" s="46" t="s">
        <v>107</v>
      </c>
      <c r="E91" s="46" t="s">
        <v>22</v>
      </c>
      <c r="F91" s="46" t="s">
        <v>352</v>
      </c>
      <c r="G91" s="47" t="s">
        <v>382</v>
      </c>
      <c r="H91" s="46">
        <v>469</v>
      </c>
      <c r="I91" s="27" t="s">
        <v>32</v>
      </c>
      <c r="J91" s="27" t="s">
        <v>26</v>
      </c>
      <c r="K91" s="27" t="s">
        <v>383</v>
      </c>
      <c r="L91" s="27">
        <v>2180</v>
      </c>
      <c r="M91" s="27" t="s">
        <v>384</v>
      </c>
      <c r="N91" s="27" t="s">
        <v>385</v>
      </c>
    </row>
    <row r="92" s="5" customFormat="1" ht="34" customHeight="1" spans="1:14">
      <c r="A92" s="33">
        <f>MAX($A$1:A91)+1</f>
        <v>79</v>
      </c>
      <c r="B92" s="27"/>
      <c r="C92" s="45" t="s">
        <v>386</v>
      </c>
      <c r="D92" s="46" t="s">
        <v>215</v>
      </c>
      <c r="E92" s="46" t="s">
        <v>22</v>
      </c>
      <c r="F92" s="46" t="s">
        <v>387</v>
      </c>
      <c r="G92" s="48" t="s">
        <v>388</v>
      </c>
      <c r="H92" s="49">
        <v>239</v>
      </c>
      <c r="I92" s="27" t="s">
        <v>32</v>
      </c>
      <c r="J92" s="27" t="s">
        <v>26</v>
      </c>
      <c r="K92" s="27" t="s">
        <v>383</v>
      </c>
      <c r="L92" s="27">
        <v>450</v>
      </c>
      <c r="M92" s="27" t="s">
        <v>389</v>
      </c>
      <c r="N92" s="27" t="s">
        <v>385</v>
      </c>
    </row>
    <row r="93" s="5" customFormat="1" ht="34" customHeight="1" spans="1:14">
      <c r="A93" s="33">
        <f>MAX($A$1:A92)+1</f>
        <v>80</v>
      </c>
      <c r="B93" s="27"/>
      <c r="C93" s="45" t="s">
        <v>390</v>
      </c>
      <c r="D93" s="46" t="s">
        <v>391</v>
      </c>
      <c r="E93" s="46" t="s">
        <v>22</v>
      </c>
      <c r="F93" s="46" t="s">
        <v>392</v>
      </c>
      <c r="G93" s="47" t="s">
        <v>393</v>
      </c>
      <c r="H93" s="46">
        <v>236</v>
      </c>
      <c r="I93" s="33" t="s">
        <v>32</v>
      </c>
      <c r="J93" s="33" t="s">
        <v>26</v>
      </c>
      <c r="K93" s="27" t="s">
        <v>383</v>
      </c>
      <c r="L93" s="27">
        <v>456</v>
      </c>
      <c r="M93" s="27" t="s">
        <v>394</v>
      </c>
      <c r="N93" s="27" t="s">
        <v>385</v>
      </c>
    </row>
    <row r="94" s="5" customFormat="1" ht="34" customHeight="1" spans="1:14">
      <c r="A94" s="23" t="s">
        <v>143</v>
      </c>
      <c r="B94" s="23" t="s">
        <v>395</v>
      </c>
      <c r="C94" s="27"/>
      <c r="D94" s="28"/>
      <c r="E94" s="27"/>
      <c r="F94" s="27"/>
      <c r="G94" s="27"/>
      <c r="H94" s="23">
        <f>SUM(H95:H99)</f>
        <v>1616</v>
      </c>
      <c r="I94" s="27"/>
      <c r="J94" s="27"/>
      <c r="K94" s="27"/>
      <c r="L94" s="27"/>
      <c r="M94" s="27"/>
      <c r="N94" s="27"/>
    </row>
    <row r="95" s="5" customFormat="1" ht="34" customHeight="1" spans="1:14">
      <c r="A95" s="33">
        <f>MAX($A$1:A94)+1</f>
        <v>81</v>
      </c>
      <c r="B95" s="27"/>
      <c r="C95" s="50" t="s">
        <v>396</v>
      </c>
      <c r="D95" s="46" t="s">
        <v>397</v>
      </c>
      <c r="E95" s="46" t="s">
        <v>87</v>
      </c>
      <c r="F95" s="46" t="s">
        <v>398</v>
      </c>
      <c r="G95" s="47" t="s">
        <v>399</v>
      </c>
      <c r="H95" s="27">
        <v>149</v>
      </c>
      <c r="I95" s="33" t="s">
        <v>32</v>
      </c>
      <c r="J95" s="27" t="s">
        <v>26</v>
      </c>
      <c r="K95" s="46" t="s">
        <v>146</v>
      </c>
      <c r="L95" s="33">
        <v>268</v>
      </c>
      <c r="M95" s="27" t="s">
        <v>400</v>
      </c>
      <c r="N95" s="27" t="s">
        <v>401</v>
      </c>
    </row>
    <row r="96" s="5" customFormat="1" ht="34" customHeight="1" spans="1:14">
      <c r="A96" s="33">
        <f>MAX($A$1:A95)+1</f>
        <v>82</v>
      </c>
      <c r="B96" s="27"/>
      <c r="C96" s="50" t="s">
        <v>402</v>
      </c>
      <c r="D96" s="46" t="s">
        <v>146</v>
      </c>
      <c r="E96" s="46" t="s">
        <v>22</v>
      </c>
      <c r="F96" s="46" t="s">
        <v>403</v>
      </c>
      <c r="G96" s="47" t="s">
        <v>404</v>
      </c>
      <c r="H96" s="27">
        <v>120</v>
      </c>
      <c r="I96" s="33" t="s">
        <v>32</v>
      </c>
      <c r="J96" s="27" t="s">
        <v>26</v>
      </c>
      <c r="K96" s="46" t="s">
        <v>146</v>
      </c>
      <c r="L96" s="33">
        <v>30</v>
      </c>
      <c r="M96" s="27" t="s">
        <v>405</v>
      </c>
      <c r="N96" s="27" t="s">
        <v>401</v>
      </c>
    </row>
    <row r="97" s="5" customFormat="1" ht="34" customHeight="1" spans="1:14">
      <c r="A97" s="33">
        <f>MAX($A$1:A96)+1</f>
        <v>83</v>
      </c>
      <c r="B97" s="27"/>
      <c r="C97" s="50" t="s">
        <v>406</v>
      </c>
      <c r="D97" s="46" t="s">
        <v>146</v>
      </c>
      <c r="E97" s="46" t="s">
        <v>22</v>
      </c>
      <c r="F97" s="46" t="s">
        <v>407</v>
      </c>
      <c r="G97" s="47" t="s">
        <v>408</v>
      </c>
      <c r="H97" s="27">
        <v>147</v>
      </c>
      <c r="I97" s="33" t="s">
        <v>32</v>
      </c>
      <c r="J97" s="27" t="s">
        <v>26</v>
      </c>
      <c r="K97" s="46" t="s">
        <v>146</v>
      </c>
      <c r="L97" s="33">
        <v>250</v>
      </c>
      <c r="M97" s="27" t="s">
        <v>409</v>
      </c>
      <c r="N97" s="27" t="s">
        <v>401</v>
      </c>
    </row>
    <row r="98" s="5" customFormat="1" ht="34" customHeight="1" spans="1:14">
      <c r="A98" s="33">
        <f>MAX($A$1:A97)+1</f>
        <v>84</v>
      </c>
      <c r="B98" s="27"/>
      <c r="C98" s="50" t="s">
        <v>410</v>
      </c>
      <c r="D98" s="46" t="s">
        <v>146</v>
      </c>
      <c r="E98" s="46" t="s">
        <v>22</v>
      </c>
      <c r="F98" s="46" t="s">
        <v>407</v>
      </c>
      <c r="G98" s="47" t="s">
        <v>411</v>
      </c>
      <c r="H98" s="27">
        <v>1000</v>
      </c>
      <c r="I98" s="33" t="s">
        <v>32</v>
      </c>
      <c r="J98" s="27" t="s">
        <v>26</v>
      </c>
      <c r="K98" s="46" t="s">
        <v>146</v>
      </c>
      <c r="L98" s="33">
        <v>221</v>
      </c>
      <c r="M98" s="27" t="s">
        <v>412</v>
      </c>
      <c r="N98" s="27" t="s">
        <v>401</v>
      </c>
    </row>
    <row r="99" s="5" customFormat="1" ht="34" customHeight="1" spans="1:14">
      <c r="A99" s="33">
        <f>MAX($A$1:A98)+1</f>
        <v>85</v>
      </c>
      <c r="B99" s="27"/>
      <c r="C99" s="50" t="s">
        <v>413</v>
      </c>
      <c r="D99" s="46" t="s">
        <v>146</v>
      </c>
      <c r="E99" s="46" t="s">
        <v>22</v>
      </c>
      <c r="F99" s="46" t="s">
        <v>414</v>
      </c>
      <c r="G99" s="48" t="s">
        <v>415</v>
      </c>
      <c r="H99" s="27">
        <v>200</v>
      </c>
      <c r="I99" s="33" t="s">
        <v>32</v>
      </c>
      <c r="J99" s="27" t="s">
        <v>26</v>
      </c>
      <c r="K99" s="46" t="s">
        <v>146</v>
      </c>
      <c r="L99" s="33">
        <v>252</v>
      </c>
      <c r="M99" s="27" t="s">
        <v>416</v>
      </c>
      <c r="N99" s="27" t="s">
        <v>401</v>
      </c>
    </row>
    <row r="100" s="5" customFormat="1" ht="34" customHeight="1" spans="1:14">
      <c r="A100" s="23" t="s">
        <v>190</v>
      </c>
      <c r="B100" s="25" t="s">
        <v>417</v>
      </c>
      <c r="C100" s="27"/>
      <c r="D100" s="28"/>
      <c r="E100" s="27"/>
      <c r="F100" s="27"/>
      <c r="G100" s="27"/>
      <c r="H100" s="23">
        <f>SUM(H101:H132)</f>
        <v>6592</v>
      </c>
      <c r="I100" s="27"/>
      <c r="J100" s="27"/>
      <c r="K100" s="27"/>
      <c r="L100" s="27"/>
      <c r="M100" s="27"/>
      <c r="N100" s="27"/>
    </row>
    <row r="101" s="6" customFormat="1" ht="34" customHeight="1" spans="1:14">
      <c r="A101" s="33">
        <f>MAX($A$1:A100)+1</f>
        <v>86</v>
      </c>
      <c r="B101" s="27"/>
      <c r="C101" s="50" t="s">
        <v>418</v>
      </c>
      <c r="D101" s="46" t="s">
        <v>419</v>
      </c>
      <c r="E101" s="46" t="s">
        <v>22</v>
      </c>
      <c r="F101" s="46" t="s">
        <v>420</v>
      </c>
      <c r="G101" s="31" t="s">
        <v>421</v>
      </c>
      <c r="H101" s="27">
        <v>887</v>
      </c>
      <c r="I101" s="33" t="s">
        <v>32</v>
      </c>
      <c r="J101" s="27" t="s">
        <v>26</v>
      </c>
      <c r="K101" s="27" t="s">
        <v>422</v>
      </c>
      <c r="L101" s="27">
        <v>42000</v>
      </c>
      <c r="M101" s="27" t="s">
        <v>423</v>
      </c>
      <c r="N101" s="27" t="s">
        <v>424</v>
      </c>
    </row>
    <row r="102" s="7" customFormat="1" ht="34" customHeight="1" spans="1:15">
      <c r="A102" s="33">
        <f>MAX($A$1:A101)+1</f>
        <v>87</v>
      </c>
      <c r="B102" s="27"/>
      <c r="C102" s="51" t="s">
        <v>425</v>
      </c>
      <c r="D102" s="52" t="s">
        <v>82</v>
      </c>
      <c r="E102" s="52" t="s">
        <v>22</v>
      </c>
      <c r="F102" s="53" t="s">
        <v>426</v>
      </c>
      <c r="G102" s="51" t="s">
        <v>427</v>
      </c>
      <c r="H102" s="54">
        <v>420</v>
      </c>
      <c r="I102" s="33" t="s">
        <v>32</v>
      </c>
      <c r="J102" s="27" t="s">
        <v>26</v>
      </c>
      <c r="K102" s="27" t="s">
        <v>422</v>
      </c>
      <c r="L102" s="27">
        <v>660</v>
      </c>
      <c r="M102" s="27" t="s">
        <v>428</v>
      </c>
      <c r="N102" s="27" t="s">
        <v>424</v>
      </c>
      <c r="O102" s="60"/>
    </row>
    <row r="103" s="8" customFormat="1" ht="34" customHeight="1" spans="1:14">
      <c r="A103" s="33">
        <f>MAX($A$1:A102)+1</f>
        <v>88</v>
      </c>
      <c r="B103" s="23"/>
      <c r="C103" s="50" t="s">
        <v>429</v>
      </c>
      <c r="D103" s="27" t="s">
        <v>430</v>
      </c>
      <c r="E103" s="27" t="s">
        <v>22</v>
      </c>
      <c r="F103" s="27" t="s">
        <v>431</v>
      </c>
      <c r="G103" s="31" t="s">
        <v>432</v>
      </c>
      <c r="H103" s="33">
        <v>135</v>
      </c>
      <c r="I103" s="33" t="s">
        <v>32</v>
      </c>
      <c r="J103" s="27" t="s">
        <v>26</v>
      </c>
      <c r="K103" s="33" t="s">
        <v>422</v>
      </c>
      <c r="L103" s="33">
        <v>250</v>
      </c>
      <c r="M103" s="27" t="s">
        <v>433</v>
      </c>
      <c r="N103" s="27" t="s">
        <v>434</v>
      </c>
    </row>
    <row r="104" s="8" customFormat="1" ht="34" customHeight="1" spans="1:14">
      <c r="A104" s="33">
        <f>MAX($A$1:A103)+1</f>
        <v>89</v>
      </c>
      <c r="B104" s="33"/>
      <c r="C104" s="50" t="s">
        <v>435</v>
      </c>
      <c r="D104" s="27" t="s">
        <v>254</v>
      </c>
      <c r="E104" s="27" t="s">
        <v>22</v>
      </c>
      <c r="F104" s="27" t="s">
        <v>436</v>
      </c>
      <c r="G104" s="31" t="s">
        <v>437</v>
      </c>
      <c r="H104" s="33">
        <v>100</v>
      </c>
      <c r="I104" s="33" t="s">
        <v>32</v>
      </c>
      <c r="J104" s="27" t="s">
        <v>26</v>
      </c>
      <c r="K104" s="33" t="s">
        <v>422</v>
      </c>
      <c r="L104" s="33">
        <v>125</v>
      </c>
      <c r="M104" s="27" t="s">
        <v>438</v>
      </c>
      <c r="N104" s="27" t="s">
        <v>434</v>
      </c>
    </row>
    <row r="105" s="8" customFormat="1" ht="34" customHeight="1" spans="1:14">
      <c r="A105" s="33">
        <f>MAX($A$1:A104)+1</f>
        <v>90</v>
      </c>
      <c r="B105" s="23"/>
      <c r="C105" s="50" t="s">
        <v>439</v>
      </c>
      <c r="D105" s="27" t="s">
        <v>47</v>
      </c>
      <c r="E105" s="27" t="s">
        <v>22</v>
      </c>
      <c r="F105" s="27" t="s">
        <v>440</v>
      </c>
      <c r="G105" s="31" t="s">
        <v>441</v>
      </c>
      <c r="H105" s="33">
        <v>100</v>
      </c>
      <c r="I105" s="33" t="s">
        <v>32</v>
      </c>
      <c r="J105" s="27" t="s">
        <v>26</v>
      </c>
      <c r="K105" s="33" t="s">
        <v>422</v>
      </c>
      <c r="L105" s="33">
        <v>160</v>
      </c>
      <c r="M105" s="27" t="s">
        <v>442</v>
      </c>
      <c r="N105" s="27" t="s">
        <v>434</v>
      </c>
    </row>
    <row r="106" s="8" customFormat="1" ht="34" customHeight="1" spans="1:14">
      <c r="A106" s="33">
        <f>MAX($A$1:A105)+1</f>
        <v>91</v>
      </c>
      <c r="B106" s="23"/>
      <c r="C106" s="50" t="s">
        <v>443</v>
      </c>
      <c r="D106" s="27" t="s">
        <v>318</v>
      </c>
      <c r="E106" s="27" t="s">
        <v>22</v>
      </c>
      <c r="F106" s="27" t="s">
        <v>444</v>
      </c>
      <c r="G106" s="31" t="s">
        <v>445</v>
      </c>
      <c r="H106" s="33">
        <v>100</v>
      </c>
      <c r="I106" s="33" t="s">
        <v>32</v>
      </c>
      <c r="J106" s="27" t="s">
        <v>26</v>
      </c>
      <c r="K106" s="33" t="s">
        <v>422</v>
      </c>
      <c r="L106" s="33">
        <v>220</v>
      </c>
      <c r="M106" s="27" t="s">
        <v>416</v>
      </c>
      <c r="N106" s="27" t="s">
        <v>434</v>
      </c>
    </row>
    <row r="107" s="8" customFormat="1" ht="34" customHeight="1" spans="1:14">
      <c r="A107" s="33">
        <f>MAX($A$1:A106)+1</f>
        <v>92</v>
      </c>
      <c r="B107" s="23"/>
      <c r="C107" s="50" t="s">
        <v>446</v>
      </c>
      <c r="D107" s="27" t="s">
        <v>318</v>
      </c>
      <c r="E107" s="27" t="s">
        <v>22</v>
      </c>
      <c r="F107" s="27" t="s">
        <v>447</v>
      </c>
      <c r="G107" s="31" t="s">
        <v>448</v>
      </c>
      <c r="H107" s="33">
        <v>100</v>
      </c>
      <c r="I107" s="33" t="s">
        <v>32</v>
      </c>
      <c r="J107" s="27" t="s">
        <v>26</v>
      </c>
      <c r="K107" s="33" t="s">
        <v>422</v>
      </c>
      <c r="L107" s="33">
        <v>230</v>
      </c>
      <c r="M107" s="27" t="s">
        <v>90</v>
      </c>
      <c r="N107" s="27" t="s">
        <v>434</v>
      </c>
    </row>
    <row r="108" s="8" customFormat="1" ht="34" customHeight="1" spans="1:14">
      <c r="A108" s="33">
        <f>MAX($A$1:A107)+1</f>
        <v>93</v>
      </c>
      <c r="B108" s="23"/>
      <c r="C108" s="55" t="s">
        <v>449</v>
      </c>
      <c r="D108" s="27" t="s">
        <v>391</v>
      </c>
      <c r="E108" s="27" t="s">
        <v>22</v>
      </c>
      <c r="F108" s="33" t="s">
        <v>450</v>
      </c>
      <c r="G108" s="56" t="s">
        <v>451</v>
      </c>
      <c r="H108" s="33">
        <v>100</v>
      </c>
      <c r="I108" s="33" t="s">
        <v>32</v>
      </c>
      <c r="J108" s="27" t="s">
        <v>26</v>
      </c>
      <c r="K108" s="33" t="s">
        <v>422</v>
      </c>
      <c r="L108" s="33">
        <v>185</v>
      </c>
      <c r="M108" s="27" t="s">
        <v>433</v>
      </c>
      <c r="N108" s="27" t="s">
        <v>434</v>
      </c>
    </row>
    <row r="109" s="8" customFormat="1" ht="34" customHeight="1" spans="1:14">
      <c r="A109" s="33">
        <f>MAX($A$1:A108)+1</f>
        <v>94</v>
      </c>
      <c r="B109" s="23"/>
      <c r="C109" s="50" t="s">
        <v>452</v>
      </c>
      <c r="D109" s="27" t="s">
        <v>55</v>
      </c>
      <c r="E109" s="27" t="s">
        <v>22</v>
      </c>
      <c r="F109" s="27" t="s">
        <v>453</v>
      </c>
      <c r="G109" s="31" t="s">
        <v>454</v>
      </c>
      <c r="H109" s="33">
        <v>100</v>
      </c>
      <c r="I109" s="33" t="s">
        <v>32</v>
      </c>
      <c r="J109" s="27" t="s">
        <v>26</v>
      </c>
      <c r="K109" s="33" t="s">
        <v>422</v>
      </c>
      <c r="L109" s="33">
        <v>200</v>
      </c>
      <c r="M109" s="27" t="s">
        <v>412</v>
      </c>
      <c r="N109" s="27" t="s">
        <v>434</v>
      </c>
    </row>
    <row r="110" s="8" customFormat="1" ht="34" customHeight="1" spans="1:14">
      <c r="A110" s="33">
        <f>MAX($A$1:A109)+1</f>
        <v>95</v>
      </c>
      <c r="B110" s="23"/>
      <c r="C110" s="50" t="s">
        <v>455</v>
      </c>
      <c r="D110" s="27" t="s">
        <v>318</v>
      </c>
      <c r="E110" s="27" t="s">
        <v>22</v>
      </c>
      <c r="F110" s="27" t="s">
        <v>456</v>
      </c>
      <c r="G110" s="31" t="s">
        <v>457</v>
      </c>
      <c r="H110" s="33">
        <v>104</v>
      </c>
      <c r="I110" s="33" t="s">
        <v>32</v>
      </c>
      <c r="J110" s="27" t="s">
        <v>26</v>
      </c>
      <c r="K110" s="33" t="s">
        <v>422</v>
      </c>
      <c r="L110" s="33">
        <v>125</v>
      </c>
      <c r="M110" s="27" t="s">
        <v>438</v>
      </c>
      <c r="N110" s="27" t="s">
        <v>434</v>
      </c>
    </row>
    <row r="111" s="8" customFormat="1" ht="34" customHeight="1" spans="1:14">
      <c r="A111" s="33">
        <f>MAX($A$1:A110)+1</f>
        <v>96</v>
      </c>
      <c r="B111" s="23"/>
      <c r="C111" s="50" t="s">
        <v>458</v>
      </c>
      <c r="D111" s="27" t="s">
        <v>209</v>
      </c>
      <c r="E111" s="27" t="s">
        <v>22</v>
      </c>
      <c r="F111" s="27" t="s">
        <v>459</v>
      </c>
      <c r="G111" s="31" t="s">
        <v>460</v>
      </c>
      <c r="H111" s="33">
        <v>300</v>
      </c>
      <c r="I111" s="33" t="s">
        <v>32</v>
      </c>
      <c r="J111" s="27" t="s">
        <v>26</v>
      </c>
      <c r="K111" s="33" t="s">
        <v>422</v>
      </c>
      <c r="L111" s="33">
        <v>160</v>
      </c>
      <c r="M111" s="27" t="s">
        <v>442</v>
      </c>
      <c r="N111" s="27" t="s">
        <v>434</v>
      </c>
    </row>
    <row r="112" s="8" customFormat="1" ht="34" customHeight="1" spans="1:14">
      <c r="A112" s="33">
        <f>MAX($A$1:A111)+1</f>
        <v>97</v>
      </c>
      <c r="B112" s="23"/>
      <c r="C112" s="50" t="s">
        <v>461</v>
      </c>
      <c r="D112" s="27" t="s">
        <v>462</v>
      </c>
      <c r="E112" s="27" t="s">
        <v>22</v>
      </c>
      <c r="F112" s="27" t="s">
        <v>463</v>
      </c>
      <c r="G112" s="57" t="s">
        <v>464</v>
      </c>
      <c r="H112" s="33">
        <v>460</v>
      </c>
      <c r="I112" s="33" t="s">
        <v>32</v>
      </c>
      <c r="J112" s="27" t="s">
        <v>26</v>
      </c>
      <c r="K112" s="33" t="s">
        <v>422</v>
      </c>
      <c r="L112" s="33">
        <v>320</v>
      </c>
      <c r="M112" s="27" t="s">
        <v>465</v>
      </c>
      <c r="N112" s="27" t="s">
        <v>434</v>
      </c>
    </row>
    <row r="113" s="8" customFormat="1" ht="34" customHeight="1" spans="1:14">
      <c r="A113" s="33">
        <f>MAX($A$1:A112)+1</f>
        <v>98</v>
      </c>
      <c r="B113" s="23"/>
      <c r="C113" s="50" t="s">
        <v>466</v>
      </c>
      <c r="D113" s="27" t="s">
        <v>302</v>
      </c>
      <c r="E113" s="27" t="s">
        <v>22</v>
      </c>
      <c r="F113" s="27" t="s">
        <v>467</v>
      </c>
      <c r="G113" s="31" t="s">
        <v>468</v>
      </c>
      <c r="H113" s="33">
        <v>140</v>
      </c>
      <c r="I113" s="33" t="s">
        <v>32</v>
      </c>
      <c r="J113" s="27" t="s">
        <v>26</v>
      </c>
      <c r="K113" s="33" t="s">
        <v>422</v>
      </c>
      <c r="L113" s="33">
        <v>230</v>
      </c>
      <c r="M113" s="27" t="s">
        <v>90</v>
      </c>
      <c r="N113" s="27" t="s">
        <v>434</v>
      </c>
    </row>
    <row r="114" s="8" customFormat="1" ht="34" customHeight="1" spans="1:14">
      <c r="A114" s="33">
        <f>MAX($A$1:A113)+1</f>
        <v>99</v>
      </c>
      <c r="B114" s="23"/>
      <c r="C114" s="50" t="s">
        <v>469</v>
      </c>
      <c r="D114" s="27" t="s">
        <v>302</v>
      </c>
      <c r="E114" s="27" t="s">
        <v>22</v>
      </c>
      <c r="F114" s="27" t="s">
        <v>467</v>
      </c>
      <c r="G114" s="31" t="s">
        <v>470</v>
      </c>
      <c r="H114" s="33">
        <v>100</v>
      </c>
      <c r="I114" s="33" t="s">
        <v>32</v>
      </c>
      <c r="J114" s="27" t="s">
        <v>26</v>
      </c>
      <c r="K114" s="33" t="s">
        <v>422</v>
      </c>
      <c r="L114" s="33">
        <v>185</v>
      </c>
      <c r="M114" s="27" t="s">
        <v>433</v>
      </c>
      <c r="N114" s="27" t="s">
        <v>434</v>
      </c>
    </row>
    <row r="115" s="8" customFormat="1" ht="34" customHeight="1" spans="1:14">
      <c r="A115" s="33">
        <f>MAX($A$1:A114)+1</f>
        <v>100</v>
      </c>
      <c r="B115" s="23"/>
      <c r="C115" s="50" t="s">
        <v>471</v>
      </c>
      <c r="D115" s="27" t="s">
        <v>302</v>
      </c>
      <c r="E115" s="27" t="s">
        <v>22</v>
      </c>
      <c r="F115" s="27" t="s">
        <v>472</v>
      </c>
      <c r="G115" s="31" t="s">
        <v>473</v>
      </c>
      <c r="H115" s="33">
        <v>110</v>
      </c>
      <c r="I115" s="33" t="s">
        <v>32</v>
      </c>
      <c r="J115" s="27" t="s">
        <v>26</v>
      </c>
      <c r="K115" s="33" t="s">
        <v>422</v>
      </c>
      <c r="L115" s="33">
        <v>196</v>
      </c>
      <c r="M115" s="27" t="s">
        <v>412</v>
      </c>
      <c r="N115" s="27" t="s">
        <v>434</v>
      </c>
    </row>
    <row r="116" s="8" customFormat="1" ht="34" customHeight="1" spans="1:14">
      <c r="A116" s="33">
        <f>MAX($A$1:A115)+1</f>
        <v>101</v>
      </c>
      <c r="B116" s="23"/>
      <c r="C116" s="50" t="s">
        <v>474</v>
      </c>
      <c r="D116" s="27" t="s">
        <v>302</v>
      </c>
      <c r="E116" s="27" t="s">
        <v>22</v>
      </c>
      <c r="F116" s="27" t="s">
        <v>303</v>
      </c>
      <c r="G116" s="31" t="s">
        <v>475</v>
      </c>
      <c r="H116" s="33">
        <v>128</v>
      </c>
      <c r="I116" s="33" t="s">
        <v>32</v>
      </c>
      <c r="J116" s="27" t="s">
        <v>26</v>
      </c>
      <c r="K116" s="33" t="s">
        <v>422</v>
      </c>
      <c r="L116" s="33">
        <v>200</v>
      </c>
      <c r="M116" s="27" t="s">
        <v>476</v>
      </c>
      <c r="N116" s="27" t="s">
        <v>434</v>
      </c>
    </row>
    <row r="117" s="9" customFormat="1" ht="34" customHeight="1" spans="1:15">
      <c r="A117" s="33">
        <f>MAX($A$1:A116)+1</f>
        <v>102</v>
      </c>
      <c r="B117" s="23"/>
      <c r="C117" s="50" t="s">
        <v>477</v>
      </c>
      <c r="D117" s="27" t="s">
        <v>78</v>
      </c>
      <c r="E117" s="27" t="s">
        <v>87</v>
      </c>
      <c r="F117" s="27" t="s">
        <v>478</v>
      </c>
      <c r="G117" s="31" t="s">
        <v>479</v>
      </c>
      <c r="H117" s="33">
        <v>70</v>
      </c>
      <c r="I117" s="33" t="s">
        <v>32</v>
      </c>
      <c r="J117" s="27" t="s">
        <v>26</v>
      </c>
      <c r="K117" s="33" t="s">
        <v>422</v>
      </c>
      <c r="L117" s="33">
        <v>90</v>
      </c>
      <c r="M117" s="27" t="s">
        <v>405</v>
      </c>
      <c r="N117" s="27" t="s">
        <v>434</v>
      </c>
      <c r="O117" s="8"/>
    </row>
    <row r="118" s="8" customFormat="1" ht="34" customHeight="1" spans="1:14">
      <c r="A118" s="33">
        <f>MAX($A$1:A117)+1</f>
        <v>103</v>
      </c>
      <c r="B118" s="23"/>
      <c r="C118" s="50" t="s">
        <v>480</v>
      </c>
      <c r="D118" s="27" t="s">
        <v>78</v>
      </c>
      <c r="E118" s="27" t="s">
        <v>22</v>
      </c>
      <c r="F118" s="27" t="s">
        <v>481</v>
      </c>
      <c r="G118" s="31" t="s">
        <v>482</v>
      </c>
      <c r="H118" s="33">
        <v>130</v>
      </c>
      <c r="I118" s="33" t="s">
        <v>32</v>
      </c>
      <c r="J118" s="27" t="s">
        <v>26</v>
      </c>
      <c r="K118" s="33" t="s">
        <v>422</v>
      </c>
      <c r="L118" s="33">
        <v>125</v>
      </c>
      <c r="M118" s="27" t="s">
        <v>438</v>
      </c>
      <c r="N118" s="27" t="s">
        <v>434</v>
      </c>
    </row>
    <row r="119" s="8" customFormat="1" ht="34" customHeight="1" spans="1:14">
      <c r="A119" s="33">
        <f>MAX($A$1:A118)+1</f>
        <v>104</v>
      </c>
      <c r="B119" s="23"/>
      <c r="C119" s="58" t="s">
        <v>483</v>
      </c>
      <c r="D119" s="27" t="s">
        <v>273</v>
      </c>
      <c r="E119" s="27" t="s">
        <v>22</v>
      </c>
      <c r="F119" s="27" t="s">
        <v>274</v>
      </c>
      <c r="G119" s="31" t="s">
        <v>484</v>
      </c>
      <c r="H119" s="33">
        <v>255</v>
      </c>
      <c r="I119" s="33" t="s">
        <v>32</v>
      </c>
      <c r="J119" s="27" t="s">
        <v>26</v>
      </c>
      <c r="K119" s="33" t="s">
        <v>422</v>
      </c>
      <c r="L119" s="33">
        <v>320</v>
      </c>
      <c r="M119" s="27" t="s">
        <v>465</v>
      </c>
      <c r="N119" s="27" t="s">
        <v>434</v>
      </c>
    </row>
    <row r="120" s="8" customFormat="1" ht="34" customHeight="1" spans="1:14">
      <c r="A120" s="33">
        <f>MAX($A$1:A119)+1</f>
        <v>105</v>
      </c>
      <c r="B120" s="23"/>
      <c r="C120" s="50" t="s">
        <v>485</v>
      </c>
      <c r="D120" s="27" t="s">
        <v>55</v>
      </c>
      <c r="E120" s="27" t="s">
        <v>22</v>
      </c>
      <c r="F120" s="27" t="s">
        <v>453</v>
      </c>
      <c r="G120" s="31" t="s">
        <v>486</v>
      </c>
      <c r="H120" s="33">
        <v>47</v>
      </c>
      <c r="I120" s="33" t="s">
        <v>32</v>
      </c>
      <c r="J120" s="27" t="s">
        <v>26</v>
      </c>
      <c r="K120" s="33" t="s">
        <v>422</v>
      </c>
      <c r="L120" s="33">
        <v>250</v>
      </c>
      <c r="M120" s="27" t="s">
        <v>412</v>
      </c>
      <c r="N120" s="27" t="s">
        <v>434</v>
      </c>
    </row>
    <row r="121" s="8" customFormat="1" ht="34" customHeight="1" spans="1:14">
      <c r="A121" s="33">
        <f>MAX($A$1:A120)+1</f>
        <v>106</v>
      </c>
      <c r="B121" s="23"/>
      <c r="C121" s="50" t="s">
        <v>487</v>
      </c>
      <c r="D121" s="46" t="s">
        <v>55</v>
      </c>
      <c r="E121" s="46" t="s">
        <v>319</v>
      </c>
      <c r="F121" s="46" t="s">
        <v>453</v>
      </c>
      <c r="G121" s="31" t="s">
        <v>488</v>
      </c>
      <c r="H121" s="27">
        <v>204</v>
      </c>
      <c r="I121" s="33" t="s">
        <v>32</v>
      </c>
      <c r="J121" s="27" t="s">
        <v>26</v>
      </c>
      <c r="K121" s="33" t="s">
        <v>422</v>
      </c>
      <c r="L121" s="33">
        <v>230</v>
      </c>
      <c r="M121" s="27" t="s">
        <v>90</v>
      </c>
      <c r="N121" s="27" t="s">
        <v>434</v>
      </c>
    </row>
    <row r="122" s="8" customFormat="1" ht="34" customHeight="1" spans="1:14">
      <c r="A122" s="33">
        <f>MAX($A$1:A121)+1</f>
        <v>107</v>
      </c>
      <c r="B122" s="23"/>
      <c r="C122" s="50" t="s">
        <v>489</v>
      </c>
      <c r="D122" s="46" t="s">
        <v>490</v>
      </c>
      <c r="E122" s="46" t="s">
        <v>319</v>
      </c>
      <c r="F122" s="46" t="s">
        <v>491</v>
      </c>
      <c r="G122" s="31" t="s">
        <v>492</v>
      </c>
      <c r="H122" s="27">
        <v>150</v>
      </c>
      <c r="I122" s="33" t="s">
        <v>32</v>
      </c>
      <c r="J122" s="27" t="s">
        <v>26</v>
      </c>
      <c r="K122" s="33" t="s">
        <v>422</v>
      </c>
      <c r="L122" s="33">
        <v>120</v>
      </c>
      <c r="M122" s="27" t="s">
        <v>493</v>
      </c>
      <c r="N122" s="27" t="s">
        <v>434</v>
      </c>
    </row>
    <row r="123" s="8" customFormat="1" ht="34" customHeight="1" spans="1:14">
      <c r="A123" s="33">
        <f>MAX($A$1:A122)+1</f>
        <v>108</v>
      </c>
      <c r="B123" s="23"/>
      <c r="C123" s="50" t="s">
        <v>494</v>
      </c>
      <c r="D123" s="46" t="s">
        <v>462</v>
      </c>
      <c r="E123" s="46" t="s">
        <v>319</v>
      </c>
      <c r="F123" s="46" t="s">
        <v>495</v>
      </c>
      <c r="G123" s="31" t="s">
        <v>496</v>
      </c>
      <c r="H123" s="27">
        <v>380</v>
      </c>
      <c r="I123" s="33" t="s">
        <v>32</v>
      </c>
      <c r="J123" s="27" t="s">
        <v>26</v>
      </c>
      <c r="K123" s="33" t="s">
        <v>422</v>
      </c>
      <c r="L123" s="33">
        <v>300</v>
      </c>
      <c r="M123" s="27" t="s">
        <v>476</v>
      </c>
      <c r="N123" s="27" t="s">
        <v>434</v>
      </c>
    </row>
    <row r="124" s="8" customFormat="1" ht="34" customHeight="1" spans="1:14">
      <c r="A124" s="33">
        <f>MAX($A$1:A123)+1</f>
        <v>109</v>
      </c>
      <c r="B124" s="23"/>
      <c r="C124" s="50" t="s">
        <v>497</v>
      </c>
      <c r="D124" s="46" t="s">
        <v>462</v>
      </c>
      <c r="E124" s="46" t="s">
        <v>22</v>
      </c>
      <c r="F124" s="46" t="s">
        <v>498</v>
      </c>
      <c r="G124" s="31" t="s">
        <v>499</v>
      </c>
      <c r="H124" s="27">
        <v>30</v>
      </c>
      <c r="I124" s="33" t="s">
        <v>32</v>
      </c>
      <c r="J124" s="27" t="s">
        <v>26</v>
      </c>
      <c r="K124" s="33" t="s">
        <v>422</v>
      </c>
      <c r="L124" s="33">
        <v>85</v>
      </c>
      <c r="M124" s="27" t="s">
        <v>500</v>
      </c>
      <c r="N124" s="27" t="s">
        <v>434</v>
      </c>
    </row>
    <row r="125" s="8" customFormat="1" ht="34" customHeight="1" spans="1:14">
      <c r="A125" s="33">
        <f>MAX($A$1:A124)+1</f>
        <v>110</v>
      </c>
      <c r="B125" s="23"/>
      <c r="C125" s="50" t="s">
        <v>501</v>
      </c>
      <c r="D125" s="46" t="s">
        <v>318</v>
      </c>
      <c r="E125" s="46" t="s">
        <v>319</v>
      </c>
      <c r="F125" s="46" t="s">
        <v>444</v>
      </c>
      <c r="G125" s="31" t="s">
        <v>502</v>
      </c>
      <c r="H125" s="27">
        <v>148</v>
      </c>
      <c r="I125" s="33" t="s">
        <v>32</v>
      </c>
      <c r="J125" s="27" t="s">
        <v>26</v>
      </c>
      <c r="K125" s="33" t="s">
        <v>422</v>
      </c>
      <c r="L125" s="33">
        <v>320</v>
      </c>
      <c r="M125" s="27" t="s">
        <v>465</v>
      </c>
      <c r="N125" s="27" t="s">
        <v>434</v>
      </c>
    </row>
    <row r="126" s="8" customFormat="1" ht="34" customHeight="1" spans="1:14">
      <c r="A126" s="33">
        <f>MAX($A$1:A125)+1</f>
        <v>111</v>
      </c>
      <c r="B126" s="23"/>
      <c r="C126" s="50" t="s">
        <v>503</v>
      </c>
      <c r="D126" s="46" t="s">
        <v>302</v>
      </c>
      <c r="E126" s="46" t="s">
        <v>22</v>
      </c>
      <c r="F126" s="46" t="s">
        <v>504</v>
      </c>
      <c r="G126" s="31" t="s">
        <v>505</v>
      </c>
      <c r="H126" s="27">
        <v>495</v>
      </c>
      <c r="I126" s="33" t="s">
        <v>32</v>
      </c>
      <c r="J126" s="27" t="s">
        <v>26</v>
      </c>
      <c r="K126" s="33" t="s">
        <v>422</v>
      </c>
      <c r="L126" s="33">
        <v>420</v>
      </c>
      <c r="M126" s="27" t="s">
        <v>506</v>
      </c>
      <c r="N126" s="27" t="s">
        <v>434</v>
      </c>
    </row>
    <row r="127" s="8" customFormat="1" ht="34" customHeight="1" spans="1:14">
      <c r="A127" s="33">
        <f>MAX($A$1:A126)+1</f>
        <v>112</v>
      </c>
      <c r="B127" s="23"/>
      <c r="C127" s="50" t="s">
        <v>507</v>
      </c>
      <c r="D127" s="46" t="s">
        <v>69</v>
      </c>
      <c r="E127" s="46" t="s">
        <v>22</v>
      </c>
      <c r="F127" s="46" t="s">
        <v>508</v>
      </c>
      <c r="G127" s="31" t="s">
        <v>509</v>
      </c>
      <c r="H127" s="27">
        <v>260</v>
      </c>
      <c r="I127" s="33" t="s">
        <v>32</v>
      </c>
      <c r="J127" s="27" t="s">
        <v>26</v>
      </c>
      <c r="K127" s="33" t="s">
        <v>422</v>
      </c>
      <c r="L127" s="33">
        <v>243</v>
      </c>
      <c r="M127" s="27" t="s">
        <v>510</v>
      </c>
      <c r="N127" s="27" t="s">
        <v>434</v>
      </c>
    </row>
    <row r="128" s="8" customFormat="1" ht="34" customHeight="1" spans="1:14">
      <c r="A128" s="33">
        <f>MAX($A$1:A127)+1</f>
        <v>113</v>
      </c>
      <c r="B128" s="23"/>
      <c r="C128" s="50" t="s">
        <v>511</v>
      </c>
      <c r="D128" s="50" t="s">
        <v>69</v>
      </c>
      <c r="E128" s="50" t="s">
        <v>22</v>
      </c>
      <c r="F128" s="50" t="s">
        <v>70</v>
      </c>
      <c r="G128" s="59" t="s">
        <v>512</v>
      </c>
      <c r="H128" s="50">
        <v>680</v>
      </c>
      <c r="I128" s="33" t="s">
        <v>32</v>
      </c>
      <c r="J128" s="27" t="s">
        <v>26</v>
      </c>
      <c r="K128" s="33" t="s">
        <v>422</v>
      </c>
      <c r="L128" s="33">
        <v>420</v>
      </c>
      <c r="M128" s="27" t="s">
        <v>513</v>
      </c>
      <c r="N128" s="27" t="s">
        <v>434</v>
      </c>
    </row>
    <row r="129" s="8" customFormat="1" ht="34" customHeight="1" spans="1:14">
      <c r="A129" s="33">
        <f>MAX($A$1:A128)+1</f>
        <v>114</v>
      </c>
      <c r="B129" s="23"/>
      <c r="C129" s="50" t="s">
        <v>514</v>
      </c>
      <c r="D129" s="50" t="s">
        <v>318</v>
      </c>
      <c r="E129" s="50" t="s">
        <v>22</v>
      </c>
      <c r="F129" s="50" t="s">
        <v>515</v>
      </c>
      <c r="G129" s="59" t="s">
        <v>516</v>
      </c>
      <c r="H129" s="50">
        <v>170</v>
      </c>
      <c r="I129" s="33" t="s">
        <v>32</v>
      </c>
      <c r="J129" s="27" t="s">
        <v>26</v>
      </c>
      <c r="K129" s="33" t="s">
        <v>422</v>
      </c>
      <c r="L129" s="33">
        <v>210</v>
      </c>
      <c r="M129" s="27" t="s">
        <v>409</v>
      </c>
      <c r="N129" s="27" t="s">
        <v>434</v>
      </c>
    </row>
    <row r="130" s="9" customFormat="1" ht="34" customHeight="1" spans="1:15">
      <c r="A130" s="33">
        <f>MAX($A$1:A129)+1</f>
        <v>115</v>
      </c>
      <c r="B130" s="23"/>
      <c r="C130" s="50" t="s">
        <v>517</v>
      </c>
      <c r="D130" s="50" t="s">
        <v>318</v>
      </c>
      <c r="E130" s="50" t="s">
        <v>87</v>
      </c>
      <c r="F130" s="50" t="s">
        <v>515</v>
      </c>
      <c r="G130" s="51" t="s">
        <v>518</v>
      </c>
      <c r="H130" s="50">
        <v>29</v>
      </c>
      <c r="I130" s="33" t="s">
        <v>32</v>
      </c>
      <c r="J130" s="27" t="s">
        <v>26</v>
      </c>
      <c r="K130" s="33" t="s">
        <v>422</v>
      </c>
      <c r="L130" s="33">
        <v>66</v>
      </c>
      <c r="M130" s="27" t="s">
        <v>519</v>
      </c>
      <c r="N130" s="27" t="s">
        <v>434</v>
      </c>
      <c r="O130" s="8"/>
    </row>
    <row r="131" s="8" customFormat="1" ht="34" customHeight="1" spans="1:14">
      <c r="A131" s="33">
        <f>MAX($A$1:A130)+1</f>
        <v>116</v>
      </c>
      <c r="B131" s="23"/>
      <c r="C131" s="50" t="s">
        <v>520</v>
      </c>
      <c r="D131" s="46" t="s">
        <v>69</v>
      </c>
      <c r="E131" s="50" t="s">
        <v>22</v>
      </c>
      <c r="F131" s="46" t="s">
        <v>75</v>
      </c>
      <c r="G131" s="31" t="s">
        <v>521</v>
      </c>
      <c r="H131" s="27">
        <v>100</v>
      </c>
      <c r="I131" s="33" t="s">
        <v>32</v>
      </c>
      <c r="J131" s="27" t="s">
        <v>26</v>
      </c>
      <c r="K131" s="33" t="s">
        <v>422</v>
      </c>
      <c r="L131" s="33">
        <v>285</v>
      </c>
      <c r="M131" s="27" t="s">
        <v>409</v>
      </c>
      <c r="N131" s="27" t="s">
        <v>434</v>
      </c>
    </row>
    <row r="132" s="8" customFormat="1" ht="34" customHeight="1" spans="1:14">
      <c r="A132" s="33">
        <f>MAX($A$1:A131)+1</f>
        <v>117</v>
      </c>
      <c r="B132" s="23"/>
      <c r="C132" s="50" t="s">
        <v>522</v>
      </c>
      <c r="D132" s="27" t="s">
        <v>102</v>
      </c>
      <c r="E132" s="50" t="s">
        <v>22</v>
      </c>
      <c r="F132" s="27" t="s">
        <v>220</v>
      </c>
      <c r="G132" s="31" t="s">
        <v>523</v>
      </c>
      <c r="H132" s="27">
        <v>60</v>
      </c>
      <c r="I132" s="33" t="s">
        <v>32</v>
      </c>
      <c r="J132" s="27" t="s">
        <v>26</v>
      </c>
      <c r="K132" s="33" t="s">
        <v>422</v>
      </c>
      <c r="L132" s="33">
        <v>110</v>
      </c>
      <c r="M132" s="27" t="s">
        <v>465</v>
      </c>
      <c r="N132" s="27" t="s">
        <v>434</v>
      </c>
    </row>
    <row r="133" s="8" customFormat="1" ht="34" customHeight="1" spans="1:14">
      <c r="A133" s="23" t="s">
        <v>251</v>
      </c>
      <c r="B133" s="23" t="s">
        <v>524</v>
      </c>
      <c r="C133" s="28"/>
      <c r="D133" s="61"/>
      <c r="E133" s="28"/>
      <c r="F133" s="28"/>
      <c r="G133" s="61"/>
      <c r="H133" s="24">
        <f>SUM(H134:H157)</f>
        <v>13058.5</v>
      </c>
      <c r="I133" s="33"/>
      <c r="J133" s="33"/>
      <c r="K133" s="33"/>
      <c r="L133" s="27"/>
      <c r="M133" s="27"/>
      <c r="N133" s="27"/>
    </row>
    <row r="134" s="10" customFormat="1" ht="34" customHeight="1" spans="1:15">
      <c r="A134" s="33">
        <f>MAX($A$1:A133)+1</f>
        <v>118</v>
      </c>
      <c r="B134" s="23"/>
      <c r="C134" s="50" t="s">
        <v>525</v>
      </c>
      <c r="D134" s="27" t="s">
        <v>47</v>
      </c>
      <c r="E134" s="27" t="s">
        <v>87</v>
      </c>
      <c r="F134" s="27" t="s">
        <v>120</v>
      </c>
      <c r="G134" s="31" t="s">
        <v>526</v>
      </c>
      <c r="H134" s="27">
        <v>480</v>
      </c>
      <c r="I134" s="33" t="s">
        <v>32</v>
      </c>
      <c r="J134" s="27" t="s">
        <v>26</v>
      </c>
      <c r="K134" s="33" t="s">
        <v>527</v>
      </c>
      <c r="L134" s="33">
        <v>230</v>
      </c>
      <c r="M134" s="27" t="s">
        <v>416</v>
      </c>
      <c r="N134" s="27" t="s">
        <v>528</v>
      </c>
      <c r="O134" s="5"/>
    </row>
    <row r="135" s="10" customFormat="1" ht="34" customHeight="1" spans="1:15">
      <c r="A135" s="33">
        <f>MAX($A$1:A134)+1</f>
        <v>119</v>
      </c>
      <c r="B135" s="23"/>
      <c r="C135" s="50" t="s">
        <v>529</v>
      </c>
      <c r="D135" s="27" t="s">
        <v>47</v>
      </c>
      <c r="E135" s="27" t="s">
        <v>22</v>
      </c>
      <c r="F135" s="27" t="s">
        <v>120</v>
      </c>
      <c r="G135" s="31" t="s">
        <v>530</v>
      </c>
      <c r="H135" s="27">
        <v>100</v>
      </c>
      <c r="I135" s="33" t="s">
        <v>32</v>
      </c>
      <c r="J135" s="27" t="s">
        <v>26</v>
      </c>
      <c r="K135" s="33" t="s">
        <v>527</v>
      </c>
      <c r="L135" s="33">
        <v>120</v>
      </c>
      <c r="M135" s="27" t="s">
        <v>500</v>
      </c>
      <c r="N135" s="27" t="s">
        <v>528</v>
      </c>
      <c r="O135" s="5"/>
    </row>
    <row r="136" s="10" customFormat="1" ht="34" customHeight="1" spans="1:15">
      <c r="A136" s="33">
        <f>MAX($A$1:A135)+1</f>
        <v>120</v>
      </c>
      <c r="B136" s="23"/>
      <c r="C136" s="50" t="s">
        <v>531</v>
      </c>
      <c r="D136" s="27" t="s">
        <v>47</v>
      </c>
      <c r="E136" s="27" t="s">
        <v>22</v>
      </c>
      <c r="F136" s="27" t="s">
        <v>120</v>
      </c>
      <c r="G136" s="31" t="s">
        <v>532</v>
      </c>
      <c r="H136" s="27">
        <v>93.5</v>
      </c>
      <c r="I136" s="33" t="s">
        <v>32</v>
      </c>
      <c r="J136" s="27" t="s">
        <v>26</v>
      </c>
      <c r="K136" s="33" t="s">
        <v>527</v>
      </c>
      <c r="L136" s="33">
        <v>300</v>
      </c>
      <c r="M136" s="27" t="s">
        <v>533</v>
      </c>
      <c r="N136" s="27" t="s">
        <v>528</v>
      </c>
      <c r="O136" s="5"/>
    </row>
    <row r="137" s="10" customFormat="1" ht="34" customHeight="1" spans="1:15">
      <c r="A137" s="33">
        <f>MAX($A$1:A136)+1</f>
        <v>121</v>
      </c>
      <c r="B137" s="23"/>
      <c r="C137" s="50" t="s">
        <v>534</v>
      </c>
      <c r="D137" s="27" t="s">
        <v>47</v>
      </c>
      <c r="E137" s="27" t="s">
        <v>87</v>
      </c>
      <c r="F137" s="27" t="s">
        <v>120</v>
      </c>
      <c r="G137" s="39" t="s">
        <v>535</v>
      </c>
      <c r="H137" s="27">
        <v>300</v>
      </c>
      <c r="I137" s="33" t="s">
        <v>32</v>
      </c>
      <c r="J137" s="27" t="s">
        <v>26</v>
      </c>
      <c r="K137" s="33" t="s">
        <v>527</v>
      </c>
      <c r="L137" s="33">
        <v>450</v>
      </c>
      <c r="M137" s="27" t="s">
        <v>536</v>
      </c>
      <c r="N137" s="27" t="s">
        <v>528</v>
      </c>
      <c r="O137" s="5"/>
    </row>
    <row r="138" s="10" customFormat="1" ht="34" customHeight="1" spans="1:15">
      <c r="A138" s="33">
        <f>MAX($A$1:A137)+1</f>
        <v>122</v>
      </c>
      <c r="B138" s="23"/>
      <c r="C138" s="50" t="s">
        <v>537</v>
      </c>
      <c r="D138" s="27" t="s">
        <v>355</v>
      </c>
      <c r="E138" s="27" t="s">
        <v>22</v>
      </c>
      <c r="F138" s="27" t="s">
        <v>356</v>
      </c>
      <c r="G138" s="31" t="s">
        <v>538</v>
      </c>
      <c r="H138" s="27">
        <v>170</v>
      </c>
      <c r="I138" s="33" t="s">
        <v>32</v>
      </c>
      <c r="J138" s="27" t="s">
        <v>26</v>
      </c>
      <c r="K138" s="33" t="s">
        <v>527</v>
      </c>
      <c r="L138" s="33">
        <v>250</v>
      </c>
      <c r="M138" s="27" t="s">
        <v>90</v>
      </c>
      <c r="N138" s="27" t="s">
        <v>528</v>
      </c>
      <c r="O138" s="5"/>
    </row>
    <row r="139" s="10" customFormat="1" ht="34" customHeight="1" spans="1:15">
      <c r="A139" s="33">
        <f>MAX($A$1:A138)+1</f>
        <v>123</v>
      </c>
      <c r="B139" s="23"/>
      <c r="C139" s="50" t="s">
        <v>539</v>
      </c>
      <c r="D139" s="27" t="s">
        <v>355</v>
      </c>
      <c r="E139" s="27" t="s">
        <v>87</v>
      </c>
      <c r="F139" s="27" t="s">
        <v>356</v>
      </c>
      <c r="G139" s="31" t="s">
        <v>540</v>
      </c>
      <c r="H139" s="27">
        <v>150</v>
      </c>
      <c r="I139" s="33" t="s">
        <v>32</v>
      </c>
      <c r="J139" s="27" t="s">
        <v>26</v>
      </c>
      <c r="K139" s="33" t="s">
        <v>527</v>
      </c>
      <c r="L139" s="33">
        <v>185</v>
      </c>
      <c r="M139" s="27" t="s">
        <v>433</v>
      </c>
      <c r="N139" s="27" t="s">
        <v>528</v>
      </c>
      <c r="O139" s="5"/>
    </row>
    <row r="140" s="10" customFormat="1" ht="34" customHeight="1" spans="1:15">
      <c r="A140" s="33">
        <f>MAX($A$1:A139)+1</f>
        <v>124</v>
      </c>
      <c r="B140" s="23"/>
      <c r="C140" s="50" t="s">
        <v>541</v>
      </c>
      <c r="D140" s="27" t="s">
        <v>107</v>
      </c>
      <c r="E140" s="27" t="s">
        <v>87</v>
      </c>
      <c r="F140" s="27" t="s">
        <v>542</v>
      </c>
      <c r="G140" s="31" t="s">
        <v>543</v>
      </c>
      <c r="H140" s="27">
        <v>40</v>
      </c>
      <c r="I140" s="33" t="s">
        <v>32</v>
      </c>
      <c r="J140" s="27" t="s">
        <v>26</v>
      </c>
      <c r="K140" s="33" t="s">
        <v>527</v>
      </c>
      <c r="L140" s="33">
        <v>196</v>
      </c>
      <c r="M140" s="27" t="s">
        <v>412</v>
      </c>
      <c r="N140" s="27" t="s">
        <v>528</v>
      </c>
      <c r="O140" s="5"/>
    </row>
    <row r="141" s="10" customFormat="1" ht="34" customHeight="1" spans="1:15">
      <c r="A141" s="33">
        <f>MAX($A$1:A140)+1</f>
        <v>125</v>
      </c>
      <c r="B141" s="23"/>
      <c r="C141" s="50" t="s">
        <v>544</v>
      </c>
      <c r="D141" s="27" t="s">
        <v>107</v>
      </c>
      <c r="E141" s="27" t="s">
        <v>87</v>
      </c>
      <c r="F141" s="27" t="s">
        <v>352</v>
      </c>
      <c r="G141" s="31" t="s">
        <v>545</v>
      </c>
      <c r="H141" s="27">
        <v>100</v>
      </c>
      <c r="I141" s="33" t="s">
        <v>32</v>
      </c>
      <c r="J141" s="27" t="s">
        <v>26</v>
      </c>
      <c r="K141" s="33" t="s">
        <v>527</v>
      </c>
      <c r="L141" s="33">
        <v>200</v>
      </c>
      <c r="M141" s="27" t="s">
        <v>476</v>
      </c>
      <c r="N141" s="27" t="s">
        <v>528</v>
      </c>
      <c r="O141" s="5"/>
    </row>
    <row r="142" s="10" customFormat="1" ht="34" customHeight="1" spans="1:15">
      <c r="A142" s="33">
        <f>MAX($A$1:A141)+1</f>
        <v>126</v>
      </c>
      <c r="B142" s="23"/>
      <c r="C142" s="50" t="s">
        <v>546</v>
      </c>
      <c r="D142" s="27" t="s">
        <v>107</v>
      </c>
      <c r="E142" s="27" t="s">
        <v>87</v>
      </c>
      <c r="F142" s="27" t="s">
        <v>352</v>
      </c>
      <c r="G142" s="31" t="s">
        <v>547</v>
      </c>
      <c r="H142" s="27">
        <v>275</v>
      </c>
      <c r="I142" s="33" t="s">
        <v>32</v>
      </c>
      <c r="J142" s="27" t="s">
        <v>26</v>
      </c>
      <c r="K142" s="33" t="s">
        <v>527</v>
      </c>
      <c r="L142" s="33">
        <v>125</v>
      </c>
      <c r="M142" s="27" t="s">
        <v>548</v>
      </c>
      <c r="N142" s="27" t="s">
        <v>528</v>
      </c>
      <c r="O142" s="5"/>
    </row>
    <row r="143" s="10" customFormat="1" ht="34" customHeight="1" spans="1:15">
      <c r="A143" s="33">
        <f>MAX($A$1:A142)+1</f>
        <v>127</v>
      </c>
      <c r="B143" s="23"/>
      <c r="C143" s="50" t="s">
        <v>549</v>
      </c>
      <c r="D143" s="27" t="s">
        <v>107</v>
      </c>
      <c r="E143" s="27" t="s">
        <v>87</v>
      </c>
      <c r="F143" s="27" t="s">
        <v>352</v>
      </c>
      <c r="G143" s="31" t="s">
        <v>550</v>
      </c>
      <c r="H143" s="27">
        <v>80</v>
      </c>
      <c r="I143" s="33" t="s">
        <v>32</v>
      </c>
      <c r="J143" s="27" t="s">
        <v>26</v>
      </c>
      <c r="K143" s="33" t="s">
        <v>527</v>
      </c>
      <c r="L143" s="33">
        <v>210</v>
      </c>
      <c r="M143" s="27" t="s">
        <v>409</v>
      </c>
      <c r="N143" s="27" t="s">
        <v>528</v>
      </c>
      <c r="O143" s="5"/>
    </row>
    <row r="144" s="5" customFormat="1" ht="34" customHeight="1" spans="1:14">
      <c r="A144" s="33">
        <f>MAX($A$1:A143)+1</f>
        <v>128</v>
      </c>
      <c r="B144" s="23"/>
      <c r="C144" s="50" t="s">
        <v>551</v>
      </c>
      <c r="D144" s="27" t="s">
        <v>527</v>
      </c>
      <c r="E144" s="27" t="s">
        <v>22</v>
      </c>
      <c r="F144" s="27" t="s">
        <v>552</v>
      </c>
      <c r="G144" s="31" t="s">
        <v>553</v>
      </c>
      <c r="H144" s="62">
        <v>1050</v>
      </c>
      <c r="I144" s="33" t="s">
        <v>32</v>
      </c>
      <c r="J144" s="27" t="s">
        <v>26</v>
      </c>
      <c r="K144" s="33" t="s">
        <v>527</v>
      </c>
      <c r="L144" s="33">
        <v>3000</v>
      </c>
      <c r="M144" s="27" t="s">
        <v>554</v>
      </c>
      <c r="N144" s="27" t="s">
        <v>528</v>
      </c>
    </row>
    <row r="145" s="5" customFormat="1" ht="34" customHeight="1" spans="1:14">
      <c r="A145" s="33">
        <f>MAX($A$1:A144)+1</f>
        <v>129</v>
      </c>
      <c r="B145" s="23"/>
      <c r="C145" s="50" t="s">
        <v>555</v>
      </c>
      <c r="D145" s="27" t="s">
        <v>47</v>
      </c>
      <c r="E145" s="27" t="s">
        <v>22</v>
      </c>
      <c r="F145" s="27" t="s">
        <v>556</v>
      </c>
      <c r="G145" s="31" t="s">
        <v>557</v>
      </c>
      <c r="H145" s="27">
        <v>10</v>
      </c>
      <c r="I145" s="33" t="s">
        <v>32</v>
      </c>
      <c r="J145" s="27" t="s">
        <v>26</v>
      </c>
      <c r="K145" s="33" t="s">
        <v>527</v>
      </c>
      <c r="L145" s="33">
        <v>110</v>
      </c>
      <c r="M145" s="27" t="s">
        <v>465</v>
      </c>
      <c r="N145" s="27" t="s">
        <v>528</v>
      </c>
    </row>
    <row r="146" s="5" customFormat="1" ht="34" customHeight="1" spans="1:14">
      <c r="A146" s="33">
        <f>MAX($A$1:A145)+1</f>
        <v>130</v>
      </c>
      <c r="B146" s="23"/>
      <c r="C146" s="50" t="s">
        <v>558</v>
      </c>
      <c r="D146" s="27" t="s">
        <v>47</v>
      </c>
      <c r="E146" s="27" t="s">
        <v>22</v>
      </c>
      <c r="F146" s="27" t="s">
        <v>559</v>
      </c>
      <c r="G146" s="31" t="s">
        <v>560</v>
      </c>
      <c r="H146" s="27">
        <v>200</v>
      </c>
      <c r="I146" s="33" t="s">
        <v>32</v>
      </c>
      <c r="J146" s="27" t="s">
        <v>26</v>
      </c>
      <c r="K146" s="33" t="s">
        <v>527</v>
      </c>
      <c r="L146" s="33">
        <v>162</v>
      </c>
      <c r="M146" s="27" t="s">
        <v>433</v>
      </c>
      <c r="N146" s="27" t="s">
        <v>528</v>
      </c>
    </row>
    <row r="147" s="5" customFormat="1" ht="34" customHeight="1" spans="1:14">
      <c r="A147" s="33">
        <f>MAX($A$1:A146)+1</f>
        <v>131</v>
      </c>
      <c r="B147" s="23"/>
      <c r="C147" s="50" t="s">
        <v>561</v>
      </c>
      <c r="D147" s="27" t="s">
        <v>47</v>
      </c>
      <c r="E147" s="27" t="s">
        <v>22</v>
      </c>
      <c r="F147" s="27" t="s">
        <v>562</v>
      </c>
      <c r="G147" s="31" t="s">
        <v>563</v>
      </c>
      <c r="H147" s="27">
        <v>240</v>
      </c>
      <c r="I147" s="33" t="s">
        <v>32</v>
      </c>
      <c r="J147" s="27" t="s">
        <v>26</v>
      </c>
      <c r="K147" s="33" t="s">
        <v>527</v>
      </c>
      <c r="L147" s="33">
        <v>215</v>
      </c>
      <c r="M147" s="27" t="s">
        <v>564</v>
      </c>
      <c r="N147" s="27" t="s">
        <v>528</v>
      </c>
    </row>
    <row r="148" s="5" customFormat="1" ht="34" customHeight="1" spans="1:14">
      <c r="A148" s="33">
        <f>MAX($A$1:A147)+1</f>
        <v>132</v>
      </c>
      <c r="B148" s="23"/>
      <c r="C148" s="50" t="s">
        <v>565</v>
      </c>
      <c r="D148" s="27" t="s">
        <v>355</v>
      </c>
      <c r="E148" s="27" t="s">
        <v>22</v>
      </c>
      <c r="F148" s="27" t="s">
        <v>566</v>
      </c>
      <c r="G148" s="31" t="s">
        <v>567</v>
      </c>
      <c r="H148" s="27">
        <v>100</v>
      </c>
      <c r="I148" s="33" t="s">
        <v>32</v>
      </c>
      <c r="J148" s="27" t="s">
        <v>26</v>
      </c>
      <c r="K148" s="33" t="s">
        <v>527</v>
      </c>
      <c r="L148" s="33">
        <v>200</v>
      </c>
      <c r="M148" s="27" t="s">
        <v>416</v>
      </c>
      <c r="N148" s="27" t="s">
        <v>528</v>
      </c>
    </row>
    <row r="149" s="5" customFormat="1" ht="34" customHeight="1" spans="1:14">
      <c r="A149" s="33">
        <f>MAX($A$1:A148)+1</f>
        <v>133</v>
      </c>
      <c r="B149" s="23"/>
      <c r="C149" s="50" t="s">
        <v>568</v>
      </c>
      <c r="D149" s="27" t="s">
        <v>355</v>
      </c>
      <c r="E149" s="27" t="s">
        <v>22</v>
      </c>
      <c r="F149" s="27" t="s">
        <v>569</v>
      </c>
      <c r="G149" s="31" t="s">
        <v>570</v>
      </c>
      <c r="H149" s="27">
        <v>100</v>
      </c>
      <c r="I149" s="33" t="s">
        <v>32</v>
      </c>
      <c r="J149" s="27" t="s">
        <v>26</v>
      </c>
      <c r="K149" s="33" t="s">
        <v>527</v>
      </c>
      <c r="L149" s="33">
        <v>125</v>
      </c>
      <c r="M149" s="27" t="s">
        <v>438</v>
      </c>
      <c r="N149" s="27" t="s">
        <v>528</v>
      </c>
    </row>
    <row r="150" s="5" customFormat="1" ht="34" customHeight="1" spans="1:14">
      <c r="A150" s="33">
        <f>MAX($A$1:A149)+1</f>
        <v>134</v>
      </c>
      <c r="B150" s="23"/>
      <c r="C150" s="50" t="s">
        <v>571</v>
      </c>
      <c r="D150" s="27" t="s">
        <v>355</v>
      </c>
      <c r="E150" s="27" t="s">
        <v>22</v>
      </c>
      <c r="F150" s="27" t="s">
        <v>356</v>
      </c>
      <c r="G150" s="31" t="s">
        <v>563</v>
      </c>
      <c r="H150" s="27">
        <v>240</v>
      </c>
      <c r="I150" s="33" t="s">
        <v>32</v>
      </c>
      <c r="J150" s="27" t="s">
        <v>26</v>
      </c>
      <c r="K150" s="33" t="s">
        <v>527</v>
      </c>
      <c r="L150" s="33">
        <v>330</v>
      </c>
      <c r="M150" s="27" t="s">
        <v>572</v>
      </c>
      <c r="N150" s="27" t="s">
        <v>528</v>
      </c>
    </row>
    <row r="151" s="5" customFormat="1" ht="34" customHeight="1" spans="1:14">
      <c r="A151" s="33">
        <f>MAX($A$1:A150)+1</f>
        <v>135</v>
      </c>
      <c r="B151" s="23"/>
      <c r="C151" s="50" t="s">
        <v>573</v>
      </c>
      <c r="D151" s="27" t="s">
        <v>78</v>
      </c>
      <c r="E151" s="27" t="s">
        <v>22</v>
      </c>
      <c r="F151" s="27" t="s">
        <v>574</v>
      </c>
      <c r="G151" s="31" t="s">
        <v>575</v>
      </c>
      <c r="H151" s="27">
        <v>10</v>
      </c>
      <c r="I151" s="33" t="s">
        <v>32</v>
      </c>
      <c r="J151" s="27" t="s">
        <v>26</v>
      </c>
      <c r="K151" s="33" t="s">
        <v>527</v>
      </c>
      <c r="L151" s="33">
        <v>252</v>
      </c>
      <c r="M151" s="27" t="s">
        <v>548</v>
      </c>
      <c r="N151" s="27" t="s">
        <v>528</v>
      </c>
    </row>
    <row r="152" s="5" customFormat="1" ht="34" customHeight="1" spans="1:14">
      <c r="A152" s="33">
        <f>MAX($A$1:A151)+1</f>
        <v>136</v>
      </c>
      <c r="B152" s="23"/>
      <c r="C152" s="50" t="s">
        <v>576</v>
      </c>
      <c r="D152" s="27" t="s">
        <v>78</v>
      </c>
      <c r="E152" s="27" t="s">
        <v>22</v>
      </c>
      <c r="F152" s="27" t="s">
        <v>577</v>
      </c>
      <c r="G152" s="31" t="s">
        <v>578</v>
      </c>
      <c r="H152" s="27">
        <v>180</v>
      </c>
      <c r="I152" s="33" t="s">
        <v>32</v>
      </c>
      <c r="J152" s="27" t="s">
        <v>26</v>
      </c>
      <c r="K152" s="33" t="s">
        <v>527</v>
      </c>
      <c r="L152" s="33">
        <v>194</v>
      </c>
      <c r="M152" s="27" t="s">
        <v>579</v>
      </c>
      <c r="N152" s="27" t="s">
        <v>528</v>
      </c>
    </row>
    <row r="153" s="5" customFormat="1" ht="34" customHeight="1" spans="1:14">
      <c r="A153" s="33">
        <f>MAX($A$1:A152)+1</f>
        <v>137</v>
      </c>
      <c r="B153" s="23"/>
      <c r="C153" s="50" t="s">
        <v>580</v>
      </c>
      <c r="D153" s="27" t="s">
        <v>107</v>
      </c>
      <c r="E153" s="27" t="s">
        <v>22</v>
      </c>
      <c r="F153" s="27" t="s">
        <v>581</v>
      </c>
      <c r="G153" s="31" t="s">
        <v>582</v>
      </c>
      <c r="H153" s="27">
        <v>180</v>
      </c>
      <c r="I153" s="33" t="s">
        <v>32</v>
      </c>
      <c r="J153" s="27" t="s">
        <v>26</v>
      </c>
      <c r="K153" s="33" t="s">
        <v>527</v>
      </c>
      <c r="L153" s="33">
        <v>190</v>
      </c>
      <c r="M153" s="27" t="s">
        <v>90</v>
      </c>
      <c r="N153" s="27" t="s">
        <v>528</v>
      </c>
    </row>
    <row r="154" s="10" customFormat="1" ht="34" customHeight="1" spans="1:15">
      <c r="A154" s="33">
        <f>MAX($A$1:A153)+1</f>
        <v>138</v>
      </c>
      <c r="B154" s="23"/>
      <c r="C154" s="50" t="s">
        <v>583</v>
      </c>
      <c r="D154" s="27" t="s">
        <v>430</v>
      </c>
      <c r="E154" s="27" t="s">
        <v>87</v>
      </c>
      <c r="F154" s="27" t="s">
        <v>584</v>
      </c>
      <c r="G154" s="31" t="s">
        <v>585</v>
      </c>
      <c r="H154" s="27">
        <v>100</v>
      </c>
      <c r="I154" s="33" t="s">
        <v>32</v>
      </c>
      <c r="J154" s="27" t="s">
        <v>26</v>
      </c>
      <c r="K154" s="33" t="s">
        <v>527</v>
      </c>
      <c r="L154" s="33">
        <v>158</v>
      </c>
      <c r="M154" s="27" t="s">
        <v>579</v>
      </c>
      <c r="N154" s="27" t="s">
        <v>528</v>
      </c>
      <c r="O154" s="5"/>
    </row>
    <row r="155" s="5" customFormat="1" ht="34" customHeight="1" spans="1:14">
      <c r="A155" s="33">
        <f>MAX($A$1:A154)+1</f>
        <v>139</v>
      </c>
      <c r="B155" s="23"/>
      <c r="C155" s="50" t="s">
        <v>586</v>
      </c>
      <c r="D155" s="33" t="s">
        <v>527</v>
      </c>
      <c r="E155" s="27" t="s">
        <v>22</v>
      </c>
      <c r="F155" s="36" t="s">
        <v>587</v>
      </c>
      <c r="G155" s="37" t="s">
        <v>588</v>
      </c>
      <c r="H155" s="36">
        <v>2500</v>
      </c>
      <c r="I155" s="33" t="s">
        <v>32</v>
      </c>
      <c r="J155" s="27" t="s">
        <v>26</v>
      </c>
      <c r="K155" s="33" t="s">
        <v>527</v>
      </c>
      <c r="L155" s="33">
        <v>4000</v>
      </c>
      <c r="M155" s="27" t="s">
        <v>589</v>
      </c>
      <c r="N155" s="27" t="s">
        <v>528</v>
      </c>
    </row>
    <row r="156" s="5" customFormat="1" ht="34" customHeight="1" spans="1:14">
      <c r="A156" s="33">
        <f>MAX($A$1:A155)+1</f>
        <v>140</v>
      </c>
      <c r="B156" s="23"/>
      <c r="C156" s="50" t="s">
        <v>590</v>
      </c>
      <c r="D156" s="27" t="s">
        <v>527</v>
      </c>
      <c r="E156" s="27" t="s">
        <v>22</v>
      </c>
      <c r="F156" s="27" t="s">
        <v>552</v>
      </c>
      <c r="G156" s="31" t="s">
        <v>591</v>
      </c>
      <c r="H156" s="27">
        <v>5360</v>
      </c>
      <c r="I156" s="33" t="s">
        <v>32</v>
      </c>
      <c r="J156" s="27" t="s">
        <v>26</v>
      </c>
      <c r="K156" s="33" t="s">
        <v>527</v>
      </c>
      <c r="L156" s="33">
        <v>6500</v>
      </c>
      <c r="M156" s="27" t="s">
        <v>592</v>
      </c>
      <c r="N156" s="27" t="s">
        <v>528</v>
      </c>
    </row>
    <row r="157" s="5" customFormat="1" ht="34" customHeight="1" spans="1:14">
      <c r="A157" s="33">
        <f>MAX($A$1:A156)+1</f>
        <v>141</v>
      </c>
      <c r="B157" s="23"/>
      <c r="C157" s="50" t="s">
        <v>593</v>
      </c>
      <c r="D157" s="33" t="s">
        <v>527</v>
      </c>
      <c r="E157" s="27" t="s">
        <v>22</v>
      </c>
      <c r="F157" s="27" t="s">
        <v>594</v>
      </c>
      <c r="G157" s="31" t="s">
        <v>595</v>
      </c>
      <c r="H157" s="27">
        <v>1000</v>
      </c>
      <c r="I157" s="33" t="s">
        <v>32</v>
      </c>
      <c r="J157" s="27" t="s">
        <v>26</v>
      </c>
      <c r="K157" s="33" t="s">
        <v>527</v>
      </c>
      <c r="L157" s="33">
        <v>2300</v>
      </c>
      <c r="M157" s="27" t="s">
        <v>596</v>
      </c>
      <c r="N157" s="27" t="s">
        <v>528</v>
      </c>
    </row>
    <row r="158" s="8" customFormat="1" ht="34" customHeight="1" spans="1:14">
      <c r="A158" s="23" t="s">
        <v>323</v>
      </c>
      <c r="B158" s="23" t="s">
        <v>597</v>
      </c>
      <c r="C158" s="60"/>
      <c r="D158" s="62"/>
      <c r="E158" s="62"/>
      <c r="F158" s="62"/>
      <c r="G158" s="62"/>
      <c r="H158" s="23">
        <f>SUM(H159:H173)</f>
        <v>3738</v>
      </c>
      <c r="I158" s="33"/>
      <c r="J158" s="33"/>
      <c r="K158" s="33"/>
      <c r="L158" s="27"/>
      <c r="M158" s="27"/>
      <c r="N158" s="27"/>
    </row>
    <row r="159" s="8" customFormat="1" ht="34" customHeight="1" spans="1:14">
      <c r="A159" s="33">
        <f>MAX($A$1:A158)+1</f>
        <v>142</v>
      </c>
      <c r="B159" s="23"/>
      <c r="C159" s="50" t="s">
        <v>598</v>
      </c>
      <c r="D159" s="27" t="s">
        <v>430</v>
      </c>
      <c r="E159" s="27" t="s">
        <v>22</v>
      </c>
      <c r="F159" s="27" t="s">
        <v>599</v>
      </c>
      <c r="G159" s="31" t="s">
        <v>600</v>
      </c>
      <c r="H159" s="33">
        <v>100</v>
      </c>
      <c r="I159" s="33" t="s">
        <v>32</v>
      </c>
      <c r="J159" s="27" t="s">
        <v>26</v>
      </c>
      <c r="K159" s="33" t="s">
        <v>527</v>
      </c>
      <c r="L159" s="33">
        <v>114</v>
      </c>
      <c r="M159" s="27" t="s">
        <v>601</v>
      </c>
      <c r="N159" s="27" t="s">
        <v>528</v>
      </c>
    </row>
    <row r="160" s="8" customFormat="1" ht="34" customHeight="1" spans="1:14">
      <c r="A160" s="33">
        <f>MAX($A$1:A159)+1</f>
        <v>143</v>
      </c>
      <c r="B160" s="23"/>
      <c r="C160" s="50" t="s">
        <v>602</v>
      </c>
      <c r="D160" s="27" t="s">
        <v>55</v>
      </c>
      <c r="E160" s="27" t="s">
        <v>22</v>
      </c>
      <c r="F160" s="27" t="s">
        <v>603</v>
      </c>
      <c r="G160" s="31" t="s">
        <v>604</v>
      </c>
      <c r="H160" s="33">
        <v>100</v>
      </c>
      <c r="I160" s="33" t="s">
        <v>32</v>
      </c>
      <c r="J160" s="27" t="s">
        <v>26</v>
      </c>
      <c r="K160" s="33" t="s">
        <v>527</v>
      </c>
      <c r="L160" s="33">
        <v>205</v>
      </c>
      <c r="M160" s="27" t="s">
        <v>579</v>
      </c>
      <c r="N160" s="27" t="s">
        <v>528</v>
      </c>
    </row>
    <row r="161" s="8" customFormat="1" ht="34" customHeight="1" spans="1:14">
      <c r="A161" s="33">
        <f>MAX($A$1:A160)+1</f>
        <v>144</v>
      </c>
      <c r="B161" s="23"/>
      <c r="C161" s="50" t="s">
        <v>605</v>
      </c>
      <c r="D161" s="27" t="s">
        <v>78</v>
      </c>
      <c r="E161" s="27" t="s">
        <v>22</v>
      </c>
      <c r="F161" s="27" t="s">
        <v>606</v>
      </c>
      <c r="G161" s="31" t="s">
        <v>607</v>
      </c>
      <c r="H161" s="33">
        <v>300</v>
      </c>
      <c r="I161" s="33" t="s">
        <v>32</v>
      </c>
      <c r="J161" s="27" t="s">
        <v>26</v>
      </c>
      <c r="K161" s="33" t="s">
        <v>527</v>
      </c>
      <c r="L161" s="33">
        <v>215</v>
      </c>
      <c r="M161" s="27" t="s">
        <v>564</v>
      </c>
      <c r="N161" s="27" t="s">
        <v>528</v>
      </c>
    </row>
    <row r="162" s="8" customFormat="1" ht="34" customHeight="1" spans="1:14">
      <c r="A162" s="33">
        <f>MAX($A$1:A161)+1</f>
        <v>145</v>
      </c>
      <c r="B162" s="23"/>
      <c r="C162" s="50" t="s">
        <v>608</v>
      </c>
      <c r="D162" s="27" t="s">
        <v>69</v>
      </c>
      <c r="E162" s="27" t="s">
        <v>22</v>
      </c>
      <c r="F162" s="33" t="s">
        <v>75</v>
      </c>
      <c r="G162" s="31" t="s">
        <v>609</v>
      </c>
      <c r="H162" s="33">
        <v>300</v>
      </c>
      <c r="I162" s="33" t="s">
        <v>32</v>
      </c>
      <c r="J162" s="27" t="s">
        <v>26</v>
      </c>
      <c r="K162" s="33" t="s">
        <v>527</v>
      </c>
      <c r="L162" s="33">
        <v>225</v>
      </c>
      <c r="M162" s="27" t="s">
        <v>409</v>
      </c>
      <c r="N162" s="27" t="s">
        <v>528</v>
      </c>
    </row>
    <row r="163" s="8" customFormat="1" ht="34" customHeight="1" spans="1:14">
      <c r="A163" s="33">
        <f>MAX($A$1:A162)+1</f>
        <v>146</v>
      </c>
      <c r="B163" s="23"/>
      <c r="C163" s="50" t="s">
        <v>610</v>
      </c>
      <c r="D163" s="27" t="s">
        <v>318</v>
      </c>
      <c r="E163" s="27" t="s">
        <v>22</v>
      </c>
      <c r="F163" s="27" t="s">
        <v>447</v>
      </c>
      <c r="G163" s="31" t="s">
        <v>611</v>
      </c>
      <c r="H163" s="33">
        <v>300</v>
      </c>
      <c r="I163" s="33" t="s">
        <v>32</v>
      </c>
      <c r="J163" s="27" t="s">
        <v>26</v>
      </c>
      <c r="K163" s="33" t="s">
        <v>527</v>
      </c>
      <c r="L163" s="33">
        <v>125</v>
      </c>
      <c r="M163" s="27" t="s">
        <v>612</v>
      </c>
      <c r="N163" s="27" t="s">
        <v>528</v>
      </c>
    </row>
    <row r="164" s="8" customFormat="1" ht="34" customHeight="1" spans="1:14">
      <c r="A164" s="33">
        <f>MAX($A$1:A163)+1</f>
        <v>147</v>
      </c>
      <c r="B164" s="23"/>
      <c r="C164" s="50" t="s">
        <v>613</v>
      </c>
      <c r="D164" s="27" t="s">
        <v>430</v>
      </c>
      <c r="E164" s="27" t="s">
        <v>22</v>
      </c>
      <c r="F164" s="27" t="s">
        <v>614</v>
      </c>
      <c r="G164" s="31" t="s">
        <v>615</v>
      </c>
      <c r="H164" s="33">
        <v>300</v>
      </c>
      <c r="I164" s="33" t="s">
        <v>32</v>
      </c>
      <c r="J164" s="27" t="s">
        <v>26</v>
      </c>
      <c r="K164" s="33" t="s">
        <v>527</v>
      </c>
      <c r="L164" s="33">
        <v>232</v>
      </c>
      <c r="M164" s="27" t="s">
        <v>500</v>
      </c>
      <c r="N164" s="27" t="s">
        <v>528</v>
      </c>
    </row>
    <row r="165" s="8" customFormat="1" ht="34" customHeight="1" spans="1:14">
      <c r="A165" s="33">
        <f>MAX($A$1:A164)+1</f>
        <v>148</v>
      </c>
      <c r="B165" s="23"/>
      <c r="C165" s="50" t="s">
        <v>616</v>
      </c>
      <c r="D165" s="27" t="s">
        <v>55</v>
      </c>
      <c r="E165" s="27" t="s">
        <v>22</v>
      </c>
      <c r="F165" s="27" t="s">
        <v>603</v>
      </c>
      <c r="G165" s="31" t="s">
        <v>617</v>
      </c>
      <c r="H165" s="33">
        <v>300</v>
      </c>
      <c r="I165" s="33" t="s">
        <v>32</v>
      </c>
      <c r="J165" s="27" t="s">
        <v>26</v>
      </c>
      <c r="K165" s="33" t="s">
        <v>527</v>
      </c>
      <c r="L165" s="33">
        <v>252</v>
      </c>
      <c r="M165" s="27" t="s">
        <v>548</v>
      </c>
      <c r="N165" s="27" t="s">
        <v>528</v>
      </c>
    </row>
    <row r="166" s="8" customFormat="1" ht="34" customHeight="1" spans="1:14">
      <c r="A166" s="33">
        <f>MAX($A$1:A165)+1</f>
        <v>149</v>
      </c>
      <c r="B166" s="23"/>
      <c r="C166" s="50" t="s">
        <v>618</v>
      </c>
      <c r="D166" s="27" t="s">
        <v>55</v>
      </c>
      <c r="E166" s="27" t="s">
        <v>22</v>
      </c>
      <c r="F166" s="27" t="s">
        <v>453</v>
      </c>
      <c r="G166" s="31" t="s">
        <v>619</v>
      </c>
      <c r="H166" s="33">
        <v>300</v>
      </c>
      <c r="I166" s="33" t="s">
        <v>32</v>
      </c>
      <c r="J166" s="27" t="s">
        <v>26</v>
      </c>
      <c r="K166" s="33" t="s">
        <v>527</v>
      </c>
      <c r="L166" s="33">
        <v>200</v>
      </c>
      <c r="M166" s="27" t="s">
        <v>416</v>
      </c>
      <c r="N166" s="27" t="s">
        <v>528</v>
      </c>
    </row>
    <row r="167" s="8" customFormat="1" ht="34" customHeight="1" spans="1:14">
      <c r="A167" s="33">
        <f>MAX($A$1:A166)+1</f>
        <v>150</v>
      </c>
      <c r="B167" s="23"/>
      <c r="C167" s="50" t="s">
        <v>620</v>
      </c>
      <c r="D167" s="27" t="s">
        <v>462</v>
      </c>
      <c r="E167" s="27" t="s">
        <v>22</v>
      </c>
      <c r="F167" s="27" t="s">
        <v>463</v>
      </c>
      <c r="G167" s="31" t="s">
        <v>621</v>
      </c>
      <c r="H167" s="33">
        <v>300</v>
      </c>
      <c r="I167" s="33" t="s">
        <v>32</v>
      </c>
      <c r="J167" s="27" t="s">
        <v>26</v>
      </c>
      <c r="K167" s="33" t="s">
        <v>527</v>
      </c>
      <c r="L167" s="33">
        <v>190</v>
      </c>
      <c r="M167" s="27" t="s">
        <v>90</v>
      </c>
      <c r="N167" s="27" t="s">
        <v>528</v>
      </c>
    </row>
    <row r="168" s="8" customFormat="1" ht="34" customHeight="1" spans="1:14">
      <c r="A168" s="33">
        <f>MAX($A$1:A167)+1</f>
        <v>151</v>
      </c>
      <c r="B168" s="23"/>
      <c r="C168" s="50" t="s">
        <v>622</v>
      </c>
      <c r="D168" s="63" t="s">
        <v>355</v>
      </c>
      <c r="E168" s="27" t="s">
        <v>22</v>
      </c>
      <c r="F168" s="63" t="s">
        <v>356</v>
      </c>
      <c r="G168" s="31" t="s">
        <v>623</v>
      </c>
      <c r="H168" s="33">
        <v>300</v>
      </c>
      <c r="I168" s="33" t="s">
        <v>32</v>
      </c>
      <c r="J168" s="27" t="s">
        <v>26</v>
      </c>
      <c r="K168" s="33" t="s">
        <v>527</v>
      </c>
      <c r="L168" s="33">
        <v>162</v>
      </c>
      <c r="M168" s="27" t="s">
        <v>433</v>
      </c>
      <c r="N168" s="27" t="s">
        <v>528</v>
      </c>
    </row>
    <row r="169" s="8" customFormat="1" ht="34" customHeight="1" spans="1:14">
      <c r="A169" s="33">
        <f>MAX($A$1:A168)+1</f>
        <v>152</v>
      </c>
      <c r="B169" s="23"/>
      <c r="C169" s="50" t="s">
        <v>624</v>
      </c>
      <c r="D169" s="27" t="s">
        <v>107</v>
      </c>
      <c r="E169" s="27" t="s">
        <v>22</v>
      </c>
      <c r="F169" s="27" t="s">
        <v>352</v>
      </c>
      <c r="G169" s="31" t="s">
        <v>625</v>
      </c>
      <c r="H169" s="33">
        <v>460</v>
      </c>
      <c r="I169" s="33" t="s">
        <v>32</v>
      </c>
      <c r="J169" s="27" t="s">
        <v>26</v>
      </c>
      <c r="K169" s="33" t="s">
        <v>527</v>
      </c>
      <c r="L169" s="33">
        <v>366</v>
      </c>
      <c r="M169" s="27" t="s">
        <v>409</v>
      </c>
      <c r="N169" s="27" t="s">
        <v>528</v>
      </c>
    </row>
    <row r="170" s="8" customFormat="1" ht="34" customHeight="1" spans="1:14">
      <c r="A170" s="33">
        <f>MAX($A$1:A169)+1</f>
        <v>153</v>
      </c>
      <c r="B170" s="23"/>
      <c r="C170" s="50" t="s">
        <v>626</v>
      </c>
      <c r="D170" s="27" t="s">
        <v>254</v>
      </c>
      <c r="E170" s="27" t="s">
        <v>22</v>
      </c>
      <c r="F170" s="27" t="s">
        <v>627</v>
      </c>
      <c r="G170" s="31" t="s">
        <v>628</v>
      </c>
      <c r="H170" s="33">
        <v>100</v>
      </c>
      <c r="I170" s="33" t="s">
        <v>32</v>
      </c>
      <c r="J170" s="27" t="s">
        <v>26</v>
      </c>
      <c r="K170" s="33" t="s">
        <v>527</v>
      </c>
      <c r="L170" s="33">
        <v>330</v>
      </c>
      <c r="M170" s="27" t="s">
        <v>572</v>
      </c>
      <c r="N170" s="27" t="s">
        <v>528</v>
      </c>
    </row>
    <row r="171" s="8" customFormat="1" ht="34" customHeight="1" spans="1:14">
      <c r="A171" s="33">
        <f>MAX($A$1:A170)+1</f>
        <v>154</v>
      </c>
      <c r="B171" s="23"/>
      <c r="C171" s="50" t="s">
        <v>629</v>
      </c>
      <c r="D171" s="27" t="s">
        <v>302</v>
      </c>
      <c r="E171" s="27" t="s">
        <v>22</v>
      </c>
      <c r="F171" s="27" t="s">
        <v>630</v>
      </c>
      <c r="G171" s="31" t="s">
        <v>631</v>
      </c>
      <c r="H171" s="33">
        <v>100</v>
      </c>
      <c r="I171" s="33" t="s">
        <v>32</v>
      </c>
      <c r="J171" s="27" t="s">
        <v>26</v>
      </c>
      <c r="K171" s="33" t="s">
        <v>527</v>
      </c>
      <c r="L171" s="33">
        <v>210</v>
      </c>
      <c r="M171" s="27" t="s">
        <v>510</v>
      </c>
      <c r="N171" s="27" t="s">
        <v>528</v>
      </c>
    </row>
    <row r="172" s="8" customFormat="1" ht="34" customHeight="1" spans="1:14">
      <c r="A172" s="33">
        <f>MAX($A$1:A171)+1</f>
        <v>155</v>
      </c>
      <c r="B172" s="23"/>
      <c r="C172" s="50" t="s">
        <v>632</v>
      </c>
      <c r="D172" s="64" t="s">
        <v>55</v>
      </c>
      <c r="E172" s="46" t="s">
        <v>22</v>
      </c>
      <c r="F172" s="46" t="s">
        <v>453</v>
      </c>
      <c r="G172" s="31" t="s">
        <v>633</v>
      </c>
      <c r="H172" s="27">
        <v>178</v>
      </c>
      <c r="I172" s="33" t="s">
        <v>32</v>
      </c>
      <c r="J172" s="27" t="s">
        <v>26</v>
      </c>
      <c r="K172" s="33" t="s">
        <v>527</v>
      </c>
      <c r="L172" s="33">
        <v>226</v>
      </c>
      <c r="M172" s="27" t="s">
        <v>634</v>
      </c>
      <c r="N172" s="27" t="s">
        <v>528</v>
      </c>
    </row>
    <row r="173" s="8" customFormat="1" ht="34" customHeight="1" spans="1:14">
      <c r="A173" s="33">
        <f>MAX($A$1:A172)+1</f>
        <v>156</v>
      </c>
      <c r="B173" s="23"/>
      <c r="C173" s="50" t="s">
        <v>635</v>
      </c>
      <c r="D173" s="46" t="s">
        <v>107</v>
      </c>
      <c r="E173" s="46" t="s">
        <v>48</v>
      </c>
      <c r="F173" s="46" t="s">
        <v>636</v>
      </c>
      <c r="G173" s="31" t="s">
        <v>637</v>
      </c>
      <c r="H173" s="27">
        <v>300</v>
      </c>
      <c r="I173" s="33" t="s">
        <v>32</v>
      </c>
      <c r="J173" s="27" t="s">
        <v>26</v>
      </c>
      <c r="K173" s="33" t="s">
        <v>527</v>
      </c>
      <c r="L173" s="33">
        <v>378</v>
      </c>
      <c r="M173" s="27" t="s">
        <v>638</v>
      </c>
      <c r="N173" s="27" t="s">
        <v>528</v>
      </c>
    </row>
    <row r="174" s="8" customFormat="1" ht="34" customHeight="1" spans="1:14">
      <c r="A174" s="23" t="s">
        <v>334</v>
      </c>
      <c r="B174" s="23" t="s">
        <v>639</v>
      </c>
      <c r="C174" s="50"/>
      <c r="D174" s="46"/>
      <c r="E174" s="46"/>
      <c r="F174" s="46"/>
      <c r="G174" s="48"/>
      <c r="H174" s="23">
        <f>SUM(H175:H195)</f>
        <v>3706</v>
      </c>
      <c r="I174" s="33"/>
      <c r="J174" s="27"/>
      <c r="K174" s="33"/>
      <c r="L174" s="27"/>
      <c r="M174" s="27"/>
      <c r="N174" s="27"/>
    </row>
    <row r="175" s="8" customFormat="1" ht="34" customHeight="1" spans="1:14">
      <c r="A175" s="33">
        <f>MAX($A$1:A174)+1</f>
        <v>157</v>
      </c>
      <c r="B175" s="23"/>
      <c r="C175" s="27" t="s">
        <v>640</v>
      </c>
      <c r="D175" s="27" t="s">
        <v>462</v>
      </c>
      <c r="E175" s="27" t="s">
        <v>22</v>
      </c>
      <c r="F175" s="27" t="s">
        <v>641</v>
      </c>
      <c r="G175" s="27" t="s">
        <v>642</v>
      </c>
      <c r="H175" s="27">
        <v>225</v>
      </c>
      <c r="I175" s="33" t="s">
        <v>32</v>
      </c>
      <c r="J175" s="27" t="s">
        <v>26</v>
      </c>
      <c r="K175" s="33" t="s">
        <v>326</v>
      </c>
      <c r="L175" s="33">
        <v>312</v>
      </c>
      <c r="M175" s="27" t="s">
        <v>533</v>
      </c>
      <c r="N175" s="27" t="s">
        <v>643</v>
      </c>
    </row>
    <row r="176" s="8" customFormat="1" ht="34" customHeight="1" spans="1:14">
      <c r="A176" s="33">
        <f>MAX($A$1:A175)+1</f>
        <v>158</v>
      </c>
      <c r="B176" s="23"/>
      <c r="C176" s="27" t="s">
        <v>644</v>
      </c>
      <c r="D176" s="27" t="s">
        <v>462</v>
      </c>
      <c r="E176" s="27" t="s">
        <v>22</v>
      </c>
      <c r="F176" s="27" t="s">
        <v>645</v>
      </c>
      <c r="G176" s="27" t="s">
        <v>646</v>
      </c>
      <c r="H176" s="27">
        <v>160</v>
      </c>
      <c r="I176" s="33" t="s">
        <v>32</v>
      </c>
      <c r="J176" s="27" t="s">
        <v>26</v>
      </c>
      <c r="K176" s="33" t="s">
        <v>326</v>
      </c>
      <c r="L176" s="33">
        <v>166</v>
      </c>
      <c r="M176" s="27" t="s">
        <v>90</v>
      </c>
      <c r="N176" s="27" t="s">
        <v>643</v>
      </c>
    </row>
    <row r="177" s="8" customFormat="1" ht="34" customHeight="1" spans="1:14">
      <c r="A177" s="33">
        <f>MAX($A$1:A176)+1</f>
        <v>159</v>
      </c>
      <c r="B177" s="23"/>
      <c r="C177" s="27" t="s">
        <v>647</v>
      </c>
      <c r="D177" s="27" t="s">
        <v>462</v>
      </c>
      <c r="E177" s="27" t="s">
        <v>22</v>
      </c>
      <c r="F177" s="27" t="s">
        <v>648</v>
      </c>
      <c r="G177" s="27" t="s">
        <v>649</v>
      </c>
      <c r="H177" s="27">
        <v>81</v>
      </c>
      <c r="I177" s="33" t="s">
        <v>32</v>
      </c>
      <c r="J177" s="27" t="s">
        <v>26</v>
      </c>
      <c r="K177" s="33" t="s">
        <v>326</v>
      </c>
      <c r="L177" s="33">
        <v>66</v>
      </c>
      <c r="M177" s="27" t="s">
        <v>506</v>
      </c>
      <c r="N177" s="27" t="s">
        <v>643</v>
      </c>
    </row>
    <row r="178" s="8" customFormat="1" ht="34" customHeight="1" spans="1:14">
      <c r="A178" s="33">
        <f>MAX($A$1:A177)+1</f>
        <v>160</v>
      </c>
      <c r="B178" s="23"/>
      <c r="C178" s="27" t="s">
        <v>650</v>
      </c>
      <c r="D178" s="27" t="s">
        <v>430</v>
      </c>
      <c r="E178" s="27" t="s">
        <v>22</v>
      </c>
      <c r="F178" s="27" t="s">
        <v>431</v>
      </c>
      <c r="G178" s="27" t="s">
        <v>651</v>
      </c>
      <c r="H178" s="27">
        <v>145</v>
      </c>
      <c r="I178" s="33" t="s">
        <v>32</v>
      </c>
      <c r="J178" s="27" t="s">
        <v>26</v>
      </c>
      <c r="K178" s="33" t="s">
        <v>326</v>
      </c>
      <c r="L178" s="33">
        <v>220</v>
      </c>
      <c r="M178" s="27" t="s">
        <v>409</v>
      </c>
      <c r="N178" s="27" t="s">
        <v>643</v>
      </c>
    </row>
    <row r="179" s="8" customFormat="1" ht="34" customHeight="1" spans="1:14">
      <c r="A179" s="33">
        <f>MAX($A$1:A178)+1</f>
        <v>161</v>
      </c>
      <c r="B179" s="23"/>
      <c r="C179" s="27" t="s">
        <v>652</v>
      </c>
      <c r="D179" s="27" t="s">
        <v>430</v>
      </c>
      <c r="E179" s="27" t="s">
        <v>22</v>
      </c>
      <c r="F179" s="27" t="s">
        <v>431</v>
      </c>
      <c r="G179" s="27" t="s">
        <v>653</v>
      </c>
      <c r="H179" s="27">
        <v>56</v>
      </c>
      <c r="I179" s="33" t="s">
        <v>32</v>
      </c>
      <c r="J179" s="27" t="s">
        <v>26</v>
      </c>
      <c r="K179" s="33" t="s">
        <v>326</v>
      </c>
      <c r="L179" s="33">
        <v>200</v>
      </c>
      <c r="M179" s="27" t="s">
        <v>416</v>
      </c>
      <c r="N179" s="27" t="s">
        <v>643</v>
      </c>
    </row>
    <row r="180" s="8" customFormat="1" ht="34" customHeight="1" spans="1:14">
      <c r="A180" s="33">
        <f>MAX($A$1:A179)+1</f>
        <v>162</v>
      </c>
      <c r="B180" s="23"/>
      <c r="C180" s="27" t="s">
        <v>654</v>
      </c>
      <c r="D180" s="27" t="s">
        <v>430</v>
      </c>
      <c r="E180" s="27" t="s">
        <v>22</v>
      </c>
      <c r="F180" s="27" t="s">
        <v>655</v>
      </c>
      <c r="G180" s="27" t="s">
        <v>656</v>
      </c>
      <c r="H180" s="27">
        <v>60</v>
      </c>
      <c r="I180" s="33" t="s">
        <v>32</v>
      </c>
      <c r="J180" s="27" t="s">
        <v>26</v>
      </c>
      <c r="K180" s="33" t="s">
        <v>326</v>
      </c>
      <c r="L180" s="33">
        <v>110</v>
      </c>
      <c r="M180" s="27" t="s">
        <v>548</v>
      </c>
      <c r="N180" s="27" t="s">
        <v>643</v>
      </c>
    </row>
    <row r="181" s="11" customFormat="1" ht="34" customHeight="1" spans="1:15">
      <c r="A181" s="33">
        <f>MAX($A$1:A180)+1</f>
        <v>163</v>
      </c>
      <c r="B181" s="23"/>
      <c r="C181" s="27" t="s">
        <v>657</v>
      </c>
      <c r="D181" s="27" t="s">
        <v>430</v>
      </c>
      <c r="E181" s="27" t="s">
        <v>22</v>
      </c>
      <c r="F181" s="27" t="s">
        <v>655</v>
      </c>
      <c r="G181" s="27" t="s">
        <v>658</v>
      </c>
      <c r="H181" s="28">
        <v>220</v>
      </c>
      <c r="I181" s="33" t="s">
        <v>32</v>
      </c>
      <c r="J181" s="27" t="s">
        <v>26</v>
      </c>
      <c r="K181" s="33" t="s">
        <v>326</v>
      </c>
      <c r="L181" s="33">
        <v>330</v>
      </c>
      <c r="M181" s="27" t="s">
        <v>572</v>
      </c>
      <c r="N181" s="27" t="s">
        <v>643</v>
      </c>
      <c r="O181" s="12"/>
    </row>
    <row r="182" s="11" customFormat="1" ht="34" customHeight="1" spans="1:15">
      <c r="A182" s="33">
        <f>MAX($A$1:A181)+1</f>
        <v>164</v>
      </c>
      <c r="B182" s="27"/>
      <c r="C182" s="27" t="s">
        <v>659</v>
      </c>
      <c r="D182" s="27" t="s">
        <v>430</v>
      </c>
      <c r="E182" s="27" t="s">
        <v>22</v>
      </c>
      <c r="F182" s="27" t="s">
        <v>614</v>
      </c>
      <c r="G182" s="27" t="s">
        <v>660</v>
      </c>
      <c r="H182" s="33">
        <v>29</v>
      </c>
      <c r="I182" s="33" t="s">
        <v>32</v>
      </c>
      <c r="J182" s="27" t="s">
        <v>26</v>
      </c>
      <c r="K182" s="33" t="s">
        <v>326</v>
      </c>
      <c r="L182" s="33">
        <v>252</v>
      </c>
      <c r="M182" s="27" t="s">
        <v>548</v>
      </c>
      <c r="N182" s="27" t="s">
        <v>643</v>
      </c>
      <c r="O182" s="12"/>
    </row>
    <row r="183" s="11" customFormat="1" ht="34" customHeight="1" spans="1:15">
      <c r="A183" s="33">
        <f>MAX($A$1:A182)+1</f>
        <v>165</v>
      </c>
      <c r="B183" s="23"/>
      <c r="C183" s="27" t="s">
        <v>661</v>
      </c>
      <c r="D183" s="27" t="s">
        <v>430</v>
      </c>
      <c r="E183" s="27" t="s">
        <v>22</v>
      </c>
      <c r="F183" s="27" t="s">
        <v>662</v>
      </c>
      <c r="G183" s="27" t="s">
        <v>663</v>
      </c>
      <c r="H183" s="27">
        <v>40</v>
      </c>
      <c r="I183" s="33" t="s">
        <v>32</v>
      </c>
      <c r="J183" s="27" t="s">
        <v>26</v>
      </c>
      <c r="K183" s="33" t="s">
        <v>326</v>
      </c>
      <c r="L183" s="33">
        <v>366</v>
      </c>
      <c r="M183" s="27" t="s">
        <v>409</v>
      </c>
      <c r="N183" s="27" t="s">
        <v>643</v>
      </c>
      <c r="O183" s="12"/>
    </row>
    <row r="184" s="5" customFormat="1" ht="34" customHeight="1" spans="1:14">
      <c r="A184" s="33">
        <f>MAX($A$1:A183)+1</f>
        <v>166</v>
      </c>
      <c r="B184" s="23"/>
      <c r="C184" s="65" t="s">
        <v>664</v>
      </c>
      <c r="D184" s="27" t="s">
        <v>254</v>
      </c>
      <c r="E184" s="27" t="s">
        <v>22</v>
      </c>
      <c r="F184" s="65" t="s">
        <v>436</v>
      </c>
      <c r="G184" s="27" t="s">
        <v>665</v>
      </c>
      <c r="H184" s="65">
        <v>102</v>
      </c>
      <c r="I184" s="33" t="s">
        <v>32</v>
      </c>
      <c r="J184" s="27" t="s">
        <v>26</v>
      </c>
      <c r="K184" s="33" t="s">
        <v>326</v>
      </c>
      <c r="L184" s="33">
        <v>300</v>
      </c>
      <c r="M184" s="27" t="s">
        <v>564</v>
      </c>
      <c r="N184" s="27" t="s">
        <v>643</v>
      </c>
    </row>
    <row r="185" s="5" customFormat="1" ht="34" customHeight="1" spans="1:14">
      <c r="A185" s="33">
        <f>MAX($A$1:A184)+1</f>
        <v>167</v>
      </c>
      <c r="B185" s="23"/>
      <c r="C185" s="65" t="s">
        <v>666</v>
      </c>
      <c r="D185" s="27" t="s">
        <v>254</v>
      </c>
      <c r="E185" s="27" t="s">
        <v>22</v>
      </c>
      <c r="F185" s="65" t="s">
        <v>436</v>
      </c>
      <c r="G185" s="65" t="s">
        <v>667</v>
      </c>
      <c r="H185" s="65">
        <v>100</v>
      </c>
      <c r="I185" s="33" t="s">
        <v>32</v>
      </c>
      <c r="J185" s="27" t="s">
        <v>26</v>
      </c>
      <c r="K185" s="33" t="s">
        <v>326</v>
      </c>
      <c r="L185" s="33">
        <v>200</v>
      </c>
      <c r="M185" s="27" t="s">
        <v>416</v>
      </c>
      <c r="N185" s="27" t="s">
        <v>643</v>
      </c>
    </row>
    <row r="186" s="5" customFormat="1" ht="34" customHeight="1" spans="1:14">
      <c r="A186" s="33">
        <f>MAX($A$1:A185)+1</f>
        <v>168</v>
      </c>
      <c r="B186" s="23"/>
      <c r="C186" s="27" t="s">
        <v>668</v>
      </c>
      <c r="D186" s="36" t="s">
        <v>254</v>
      </c>
      <c r="E186" s="27" t="s">
        <v>22</v>
      </c>
      <c r="F186" s="27" t="s">
        <v>255</v>
      </c>
      <c r="G186" s="27" t="s">
        <v>669</v>
      </c>
      <c r="H186" s="27">
        <v>72</v>
      </c>
      <c r="I186" s="33" t="s">
        <v>32</v>
      </c>
      <c r="J186" s="27" t="s">
        <v>26</v>
      </c>
      <c r="K186" s="33" t="s">
        <v>326</v>
      </c>
      <c r="L186" s="33">
        <v>215</v>
      </c>
      <c r="M186" s="27" t="s">
        <v>564</v>
      </c>
      <c r="N186" s="27" t="s">
        <v>643</v>
      </c>
    </row>
    <row r="187" s="5" customFormat="1" ht="34" customHeight="1" spans="1:14">
      <c r="A187" s="33">
        <f>MAX($A$1:A186)+1</f>
        <v>169</v>
      </c>
      <c r="B187" s="23"/>
      <c r="C187" s="27" t="s">
        <v>670</v>
      </c>
      <c r="D187" s="27" t="s">
        <v>254</v>
      </c>
      <c r="E187" s="27" t="s">
        <v>22</v>
      </c>
      <c r="F187" s="27" t="s">
        <v>671</v>
      </c>
      <c r="G187" s="27" t="s">
        <v>672</v>
      </c>
      <c r="H187" s="27">
        <v>130</v>
      </c>
      <c r="I187" s="33" t="s">
        <v>32</v>
      </c>
      <c r="J187" s="27" t="s">
        <v>26</v>
      </c>
      <c r="K187" s="33" t="s">
        <v>326</v>
      </c>
      <c r="L187" s="33">
        <v>200</v>
      </c>
      <c r="M187" s="27" t="s">
        <v>416</v>
      </c>
      <c r="N187" s="27" t="s">
        <v>643</v>
      </c>
    </row>
    <row r="188" s="12" customFormat="1" ht="34" customHeight="1" spans="1:14">
      <c r="A188" s="33">
        <f>MAX($A$1:A187)+1</f>
        <v>170</v>
      </c>
      <c r="B188" s="23"/>
      <c r="C188" s="27" t="s">
        <v>673</v>
      </c>
      <c r="D188" s="27" t="s">
        <v>490</v>
      </c>
      <c r="E188" s="27" t="s">
        <v>22</v>
      </c>
      <c r="F188" s="33" t="s">
        <v>674</v>
      </c>
      <c r="G188" s="27" t="s">
        <v>675</v>
      </c>
      <c r="H188" s="27">
        <v>545</v>
      </c>
      <c r="I188" s="33" t="s">
        <v>32</v>
      </c>
      <c r="J188" s="27" t="s">
        <v>26</v>
      </c>
      <c r="K188" s="33" t="s">
        <v>326</v>
      </c>
      <c r="L188" s="33">
        <v>125</v>
      </c>
      <c r="M188" s="27" t="s">
        <v>438</v>
      </c>
      <c r="N188" s="27" t="s">
        <v>643</v>
      </c>
    </row>
    <row r="189" s="5" customFormat="1" ht="34" customHeight="1" spans="1:14">
      <c r="A189" s="33">
        <f>MAX($A$1:A188)+1</f>
        <v>171</v>
      </c>
      <c r="B189" s="23"/>
      <c r="C189" s="27" t="s">
        <v>676</v>
      </c>
      <c r="D189" s="33" t="s">
        <v>490</v>
      </c>
      <c r="E189" s="66" t="s">
        <v>22</v>
      </c>
      <c r="F189" s="27" t="s">
        <v>677</v>
      </c>
      <c r="G189" s="27" t="s">
        <v>678</v>
      </c>
      <c r="H189" s="27">
        <v>396</v>
      </c>
      <c r="I189" s="33" t="s">
        <v>32</v>
      </c>
      <c r="J189" s="27" t="s">
        <v>26</v>
      </c>
      <c r="K189" s="33" t="s">
        <v>326</v>
      </c>
      <c r="L189" s="33">
        <v>332</v>
      </c>
      <c r="M189" s="27" t="s">
        <v>572</v>
      </c>
      <c r="N189" s="27" t="s">
        <v>643</v>
      </c>
    </row>
    <row r="190" s="5" customFormat="1" ht="34" customHeight="1" spans="1:14">
      <c r="A190" s="33">
        <f>MAX($A$1:A189)+1</f>
        <v>172</v>
      </c>
      <c r="B190" s="23"/>
      <c r="C190" s="27" t="s">
        <v>679</v>
      </c>
      <c r="D190" s="27" t="s">
        <v>490</v>
      </c>
      <c r="E190" s="27" t="s">
        <v>22</v>
      </c>
      <c r="F190" s="27" t="s">
        <v>680</v>
      </c>
      <c r="G190" s="27" t="s">
        <v>681</v>
      </c>
      <c r="H190" s="27">
        <v>55</v>
      </c>
      <c r="I190" s="33" t="s">
        <v>32</v>
      </c>
      <c r="J190" s="27" t="s">
        <v>26</v>
      </c>
      <c r="K190" s="33" t="s">
        <v>326</v>
      </c>
      <c r="L190" s="33">
        <v>252</v>
      </c>
      <c r="M190" s="27" t="s">
        <v>682</v>
      </c>
      <c r="N190" s="27" t="s">
        <v>643</v>
      </c>
    </row>
    <row r="191" s="5" customFormat="1" ht="34" customHeight="1" spans="1:14">
      <c r="A191" s="33">
        <f>MAX($A$1:A190)+1</f>
        <v>173</v>
      </c>
      <c r="B191" s="48"/>
      <c r="C191" s="27" t="s">
        <v>683</v>
      </c>
      <c r="D191" s="27" t="s">
        <v>78</v>
      </c>
      <c r="E191" s="27" t="s">
        <v>22</v>
      </c>
      <c r="F191" s="27" t="s">
        <v>684</v>
      </c>
      <c r="G191" s="27" t="s">
        <v>685</v>
      </c>
      <c r="H191" s="27">
        <v>180</v>
      </c>
      <c r="I191" s="33" t="s">
        <v>32</v>
      </c>
      <c r="J191" s="27" t="s">
        <v>26</v>
      </c>
      <c r="K191" s="33" t="s">
        <v>326</v>
      </c>
      <c r="L191" s="33">
        <v>211</v>
      </c>
      <c r="M191" s="27" t="s">
        <v>409</v>
      </c>
      <c r="N191" s="27" t="s">
        <v>643</v>
      </c>
    </row>
    <row r="192" s="5" customFormat="1" ht="34" customHeight="1" spans="1:14">
      <c r="A192" s="33">
        <f>MAX($A$1:A191)+1</f>
        <v>174</v>
      </c>
      <c r="B192" s="23"/>
      <c r="C192" s="27" t="s">
        <v>686</v>
      </c>
      <c r="D192" s="27" t="s">
        <v>78</v>
      </c>
      <c r="E192" s="27" t="s">
        <v>22</v>
      </c>
      <c r="F192" s="27" t="s">
        <v>687</v>
      </c>
      <c r="G192" s="27" t="s">
        <v>688</v>
      </c>
      <c r="H192" s="27">
        <v>280</v>
      </c>
      <c r="I192" s="33" t="s">
        <v>32</v>
      </c>
      <c r="J192" s="27" t="s">
        <v>26</v>
      </c>
      <c r="K192" s="33" t="s">
        <v>326</v>
      </c>
      <c r="L192" s="33">
        <v>255</v>
      </c>
      <c r="M192" s="27" t="s">
        <v>689</v>
      </c>
      <c r="N192" s="27" t="s">
        <v>643</v>
      </c>
    </row>
    <row r="193" s="6" customFormat="1" ht="34" customHeight="1" spans="1:14">
      <c r="A193" s="33">
        <f>MAX($A$1:A192)+1</f>
        <v>175</v>
      </c>
      <c r="B193" s="27"/>
      <c r="C193" s="27" t="s">
        <v>690</v>
      </c>
      <c r="D193" s="27" t="s">
        <v>78</v>
      </c>
      <c r="E193" s="27" t="s">
        <v>22</v>
      </c>
      <c r="F193" s="27" t="s">
        <v>691</v>
      </c>
      <c r="G193" s="27" t="s">
        <v>692</v>
      </c>
      <c r="H193" s="27">
        <v>200</v>
      </c>
      <c r="I193" s="33" t="s">
        <v>32</v>
      </c>
      <c r="J193" s="27" t="s">
        <v>26</v>
      </c>
      <c r="K193" s="33" t="s">
        <v>326</v>
      </c>
      <c r="L193" s="33">
        <v>257</v>
      </c>
      <c r="M193" s="27" t="s">
        <v>409</v>
      </c>
      <c r="N193" s="27" t="s">
        <v>643</v>
      </c>
    </row>
    <row r="194" s="6" customFormat="1" ht="34" customHeight="1" spans="1:14">
      <c r="A194" s="33">
        <f>MAX($A$1:A193)+1</f>
        <v>176</v>
      </c>
      <c r="B194" s="27"/>
      <c r="C194" s="27" t="s">
        <v>693</v>
      </c>
      <c r="D194" s="27" t="s">
        <v>78</v>
      </c>
      <c r="E194" s="27" t="s">
        <v>22</v>
      </c>
      <c r="F194" s="27" t="s">
        <v>694</v>
      </c>
      <c r="G194" s="27" t="s">
        <v>695</v>
      </c>
      <c r="H194" s="27">
        <v>320</v>
      </c>
      <c r="I194" s="33" t="s">
        <v>32</v>
      </c>
      <c r="J194" s="27" t="s">
        <v>26</v>
      </c>
      <c r="K194" s="33" t="s">
        <v>326</v>
      </c>
      <c r="L194" s="33">
        <v>225</v>
      </c>
      <c r="M194" s="27" t="s">
        <v>579</v>
      </c>
      <c r="N194" s="27" t="s">
        <v>643</v>
      </c>
    </row>
    <row r="195" s="6" customFormat="1" ht="34" customHeight="1" spans="1:14">
      <c r="A195" s="33">
        <f>MAX($A$1:A194)+1</f>
        <v>177</v>
      </c>
      <c r="B195" s="27"/>
      <c r="C195" s="27" t="s">
        <v>696</v>
      </c>
      <c r="D195" s="27" t="s">
        <v>430</v>
      </c>
      <c r="E195" s="27" t="s">
        <v>22</v>
      </c>
      <c r="F195" s="27" t="s">
        <v>614</v>
      </c>
      <c r="G195" s="27" t="s">
        <v>697</v>
      </c>
      <c r="H195" s="27">
        <v>310</v>
      </c>
      <c r="I195" s="33" t="s">
        <v>32</v>
      </c>
      <c r="J195" s="27" t="s">
        <v>26</v>
      </c>
      <c r="K195" s="33" t="s">
        <v>326</v>
      </c>
      <c r="L195" s="33">
        <v>205</v>
      </c>
      <c r="M195" s="27" t="s">
        <v>698</v>
      </c>
      <c r="N195" s="27" t="s">
        <v>643</v>
      </c>
    </row>
    <row r="196" s="6" customFormat="1" ht="34" customHeight="1" spans="1:14">
      <c r="A196" s="23" t="s">
        <v>344</v>
      </c>
      <c r="B196" s="23" t="s">
        <v>699</v>
      </c>
      <c r="C196" s="27"/>
      <c r="D196" s="27"/>
      <c r="E196" s="27"/>
      <c r="F196" s="27"/>
      <c r="G196" s="27"/>
      <c r="H196" s="23">
        <f>SUM(H197:H203)</f>
        <v>973</v>
      </c>
      <c r="I196" s="33"/>
      <c r="J196" s="27"/>
      <c r="K196" s="27"/>
      <c r="L196" s="33"/>
      <c r="M196" s="27"/>
      <c r="N196" s="27"/>
    </row>
    <row r="197" s="6" customFormat="1" ht="34" customHeight="1" spans="1:14">
      <c r="A197" s="33">
        <f>MAX($A$1:A196)+1</f>
        <v>178</v>
      </c>
      <c r="B197" s="27"/>
      <c r="C197" s="50" t="s">
        <v>700</v>
      </c>
      <c r="D197" s="27" t="s">
        <v>273</v>
      </c>
      <c r="E197" s="27" t="s">
        <v>22</v>
      </c>
      <c r="F197" s="27" t="s">
        <v>701</v>
      </c>
      <c r="G197" s="31" t="s">
        <v>702</v>
      </c>
      <c r="H197" s="33">
        <v>150</v>
      </c>
      <c r="I197" s="33" t="s">
        <v>32</v>
      </c>
      <c r="J197" s="27" t="s">
        <v>26</v>
      </c>
      <c r="K197" s="27" t="s">
        <v>422</v>
      </c>
      <c r="L197" s="33">
        <v>194</v>
      </c>
      <c r="M197" s="27" t="s">
        <v>579</v>
      </c>
      <c r="N197" s="27" t="s">
        <v>434</v>
      </c>
    </row>
    <row r="198" s="6" customFormat="1" ht="34" customHeight="1" spans="1:14">
      <c r="A198" s="33">
        <f>MAX($A$1:A197)+1</f>
        <v>179</v>
      </c>
      <c r="B198" s="27"/>
      <c r="C198" s="50" t="s">
        <v>703</v>
      </c>
      <c r="D198" s="46" t="s">
        <v>55</v>
      </c>
      <c r="E198" s="46" t="s">
        <v>22</v>
      </c>
      <c r="F198" s="46" t="s">
        <v>56</v>
      </c>
      <c r="G198" s="31" t="s">
        <v>704</v>
      </c>
      <c r="H198" s="27">
        <v>40</v>
      </c>
      <c r="I198" s="33" t="s">
        <v>32</v>
      </c>
      <c r="J198" s="27" t="s">
        <v>26</v>
      </c>
      <c r="K198" s="27" t="s">
        <v>422</v>
      </c>
      <c r="L198" s="33">
        <v>140</v>
      </c>
      <c r="M198" s="27" t="s">
        <v>493</v>
      </c>
      <c r="N198" s="27" t="s">
        <v>434</v>
      </c>
    </row>
    <row r="199" s="6" customFormat="1" ht="34" customHeight="1" spans="1:14">
      <c r="A199" s="33">
        <f>MAX($A$1:A198)+1</f>
        <v>180</v>
      </c>
      <c r="B199" s="27"/>
      <c r="C199" s="50" t="s">
        <v>705</v>
      </c>
      <c r="D199" s="46" t="s">
        <v>55</v>
      </c>
      <c r="E199" s="46" t="s">
        <v>22</v>
      </c>
      <c r="F199" s="46" t="s">
        <v>56</v>
      </c>
      <c r="G199" s="31" t="s">
        <v>706</v>
      </c>
      <c r="H199" s="27">
        <v>45</v>
      </c>
      <c r="I199" s="33" t="s">
        <v>32</v>
      </c>
      <c r="J199" s="27" t="s">
        <v>26</v>
      </c>
      <c r="K199" s="27" t="s">
        <v>21</v>
      </c>
      <c r="L199" s="33">
        <v>40</v>
      </c>
      <c r="M199" s="27" t="s">
        <v>405</v>
      </c>
      <c r="N199" s="27" t="s">
        <v>707</v>
      </c>
    </row>
    <row r="200" s="6" customFormat="1" ht="34" customHeight="1" spans="1:14">
      <c r="A200" s="33">
        <f>MAX($A$1:A199)+1</f>
        <v>181</v>
      </c>
      <c r="B200" s="27"/>
      <c r="C200" s="50" t="s">
        <v>708</v>
      </c>
      <c r="D200" s="46" t="s">
        <v>55</v>
      </c>
      <c r="E200" s="46" t="s">
        <v>22</v>
      </c>
      <c r="F200" s="46" t="s">
        <v>709</v>
      </c>
      <c r="G200" s="31" t="s">
        <v>710</v>
      </c>
      <c r="H200" s="27">
        <v>70</v>
      </c>
      <c r="I200" s="33" t="s">
        <v>32</v>
      </c>
      <c r="J200" s="27" t="s">
        <v>26</v>
      </c>
      <c r="K200" s="27" t="s">
        <v>422</v>
      </c>
      <c r="L200" s="33">
        <v>315</v>
      </c>
      <c r="M200" s="27" t="s">
        <v>711</v>
      </c>
      <c r="N200" s="27" t="s">
        <v>434</v>
      </c>
    </row>
    <row r="201" s="6" customFormat="1" ht="34" customHeight="1" spans="1:14">
      <c r="A201" s="33">
        <f>MAX($A$1:A200)+1</f>
        <v>182</v>
      </c>
      <c r="B201" s="27"/>
      <c r="C201" s="50" t="s">
        <v>712</v>
      </c>
      <c r="D201" s="46" t="s">
        <v>47</v>
      </c>
      <c r="E201" s="46" t="s">
        <v>22</v>
      </c>
      <c r="F201" s="46" t="s">
        <v>713</v>
      </c>
      <c r="G201" s="31" t="s">
        <v>714</v>
      </c>
      <c r="H201" s="27">
        <v>615</v>
      </c>
      <c r="I201" s="33" t="s">
        <v>32</v>
      </c>
      <c r="J201" s="27" t="s">
        <v>26</v>
      </c>
      <c r="K201" s="27" t="s">
        <v>422</v>
      </c>
      <c r="L201" s="33">
        <v>1000</v>
      </c>
      <c r="M201" s="27" t="s">
        <v>715</v>
      </c>
      <c r="N201" s="27" t="s">
        <v>716</v>
      </c>
    </row>
    <row r="202" s="6" customFormat="1" ht="34" customHeight="1" spans="1:14">
      <c r="A202" s="33">
        <f>MAX($A$1:A201)+1</f>
        <v>183</v>
      </c>
      <c r="B202" s="27"/>
      <c r="C202" s="50" t="s">
        <v>717</v>
      </c>
      <c r="D202" s="46" t="s">
        <v>262</v>
      </c>
      <c r="E202" s="50" t="s">
        <v>22</v>
      </c>
      <c r="F202" s="46" t="s">
        <v>718</v>
      </c>
      <c r="G202" s="31" t="s">
        <v>719</v>
      </c>
      <c r="H202" s="27">
        <v>10</v>
      </c>
      <c r="I202" s="33" t="s">
        <v>32</v>
      </c>
      <c r="J202" s="27" t="s">
        <v>26</v>
      </c>
      <c r="K202" s="33" t="s">
        <v>326</v>
      </c>
      <c r="L202" s="33">
        <v>60</v>
      </c>
      <c r="M202" s="27" t="s">
        <v>433</v>
      </c>
      <c r="N202" s="27" t="s">
        <v>720</v>
      </c>
    </row>
    <row r="203" s="6" customFormat="1" ht="34" customHeight="1" spans="1:14">
      <c r="A203" s="33">
        <f>MAX($A$1:A202)+1</f>
        <v>184</v>
      </c>
      <c r="B203" s="27"/>
      <c r="C203" s="50" t="s">
        <v>721</v>
      </c>
      <c r="D203" s="46" t="s">
        <v>490</v>
      </c>
      <c r="E203" s="50" t="s">
        <v>22</v>
      </c>
      <c r="F203" s="46" t="s">
        <v>722</v>
      </c>
      <c r="G203" s="31" t="s">
        <v>723</v>
      </c>
      <c r="H203" s="27">
        <v>43</v>
      </c>
      <c r="I203" s="33" t="s">
        <v>32</v>
      </c>
      <c r="J203" s="27" t="s">
        <v>26</v>
      </c>
      <c r="K203" s="33" t="s">
        <v>326</v>
      </c>
      <c r="L203" s="33">
        <v>90</v>
      </c>
      <c r="M203" s="27" t="s">
        <v>510</v>
      </c>
      <c r="N203" s="27" t="s">
        <v>434</v>
      </c>
    </row>
    <row r="204" s="5" customFormat="1" ht="34" customHeight="1" spans="1:14">
      <c r="A204" s="23" t="s">
        <v>724</v>
      </c>
      <c r="B204" s="23" t="s">
        <v>725</v>
      </c>
      <c r="C204" s="27"/>
      <c r="D204" s="28"/>
      <c r="E204" s="27"/>
      <c r="F204" s="27"/>
      <c r="G204" s="27"/>
      <c r="H204" s="23">
        <f>H205+H207+H209</f>
        <v>7500</v>
      </c>
      <c r="I204" s="27"/>
      <c r="J204" s="27"/>
      <c r="K204" s="27"/>
      <c r="L204" s="27"/>
      <c r="M204" s="27"/>
      <c r="N204" s="27"/>
    </row>
    <row r="205" s="13" customFormat="1" ht="34" customHeight="1" spans="1:14">
      <c r="A205" s="23" t="s">
        <v>18</v>
      </c>
      <c r="B205" s="23" t="s">
        <v>726</v>
      </c>
      <c r="C205" s="27"/>
      <c r="D205" s="28"/>
      <c r="E205" s="27"/>
      <c r="F205" s="27"/>
      <c r="G205" s="27"/>
      <c r="H205" s="23">
        <f>H206</f>
        <v>200</v>
      </c>
      <c r="I205" s="27"/>
      <c r="J205" s="27"/>
      <c r="K205" s="27"/>
      <c r="L205" s="33"/>
      <c r="M205" s="27"/>
      <c r="N205" s="27"/>
    </row>
    <row r="206" s="5" customFormat="1" ht="34" customHeight="1" spans="1:14">
      <c r="A206" s="33">
        <f>MAX($A$1:A205)+1</f>
        <v>185</v>
      </c>
      <c r="B206" s="27"/>
      <c r="C206" s="67" t="s">
        <v>727</v>
      </c>
      <c r="D206" s="28" t="s">
        <v>728</v>
      </c>
      <c r="E206" s="27" t="s">
        <v>22</v>
      </c>
      <c r="F206" s="33" t="s">
        <v>23</v>
      </c>
      <c r="G206" s="68" t="s">
        <v>729</v>
      </c>
      <c r="H206" s="66">
        <v>200</v>
      </c>
      <c r="I206" s="33" t="s">
        <v>32</v>
      </c>
      <c r="J206" s="33" t="s">
        <v>26</v>
      </c>
      <c r="K206" s="66" t="s">
        <v>728</v>
      </c>
      <c r="L206" s="33">
        <v>2000</v>
      </c>
      <c r="M206" s="66" t="s">
        <v>730</v>
      </c>
      <c r="N206" s="27" t="s">
        <v>731</v>
      </c>
    </row>
    <row r="207" s="13" customFormat="1" ht="34" customHeight="1" spans="1:14">
      <c r="A207" s="23" t="s">
        <v>143</v>
      </c>
      <c r="B207" s="23" t="s">
        <v>732</v>
      </c>
      <c r="C207" s="27"/>
      <c r="D207" s="28"/>
      <c r="E207" s="27"/>
      <c r="F207" s="27"/>
      <c r="G207" s="27"/>
      <c r="H207" s="23">
        <f>H208</f>
        <v>6000</v>
      </c>
      <c r="I207" s="27"/>
      <c r="J207" s="27"/>
      <c r="K207" s="27"/>
      <c r="L207" s="33"/>
      <c r="M207" s="27"/>
      <c r="N207" s="27"/>
    </row>
    <row r="208" s="5" customFormat="1" ht="34" customHeight="1" spans="1:14">
      <c r="A208" s="33">
        <f>MAX($A$1:A207)+1</f>
        <v>186</v>
      </c>
      <c r="B208" s="27"/>
      <c r="C208" s="67" t="s">
        <v>733</v>
      </c>
      <c r="D208" s="28" t="s">
        <v>728</v>
      </c>
      <c r="E208" s="27" t="s">
        <v>22</v>
      </c>
      <c r="F208" s="33" t="s">
        <v>23</v>
      </c>
      <c r="G208" s="69" t="s">
        <v>734</v>
      </c>
      <c r="H208" s="66">
        <v>6000</v>
      </c>
      <c r="I208" s="33" t="s">
        <v>32</v>
      </c>
      <c r="J208" s="33" t="s">
        <v>26</v>
      </c>
      <c r="K208" s="66" t="s">
        <v>728</v>
      </c>
      <c r="L208" s="33">
        <v>9976</v>
      </c>
      <c r="M208" s="66" t="s">
        <v>735</v>
      </c>
      <c r="N208" s="27" t="s">
        <v>736</v>
      </c>
    </row>
    <row r="209" s="13" customFormat="1" ht="34" customHeight="1" spans="1:14">
      <c r="A209" s="23" t="s">
        <v>190</v>
      </c>
      <c r="B209" s="23" t="s">
        <v>737</v>
      </c>
      <c r="C209" s="27"/>
      <c r="D209" s="28"/>
      <c r="E209" s="27"/>
      <c r="F209" s="27"/>
      <c r="G209" s="27"/>
      <c r="H209" s="23">
        <f>H210</f>
        <v>1300</v>
      </c>
      <c r="I209" s="27"/>
      <c r="J209" s="27"/>
      <c r="K209" s="27"/>
      <c r="L209" s="33"/>
      <c r="M209" s="27"/>
      <c r="N209" s="27"/>
    </row>
    <row r="210" s="5" customFormat="1" ht="34" customHeight="1" spans="1:14">
      <c r="A210" s="33">
        <f>MAX($A$1:A209)+1</f>
        <v>187</v>
      </c>
      <c r="B210" s="27"/>
      <c r="C210" s="27" t="s">
        <v>738</v>
      </c>
      <c r="D210" s="28" t="s">
        <v>728</v>
      </c>
      <c r="E210" s="27" t="s">
        <v>22</v>
      </c>
      <c r="F210" s="33" t="s">
        <v>23</v>
      </c>
      <c r="G210" s="68" t="s">
        <v>739</v>
      </c>
      <c r="H210" s="33">
        <v>1300</v>
      </c>
      <c r="I210" s="33" t="s">
        <v>32</v>
      </c>
      <c r="J210" s="33" t="s">
        <v>26</v>
      </c>
      <c r="K210" s="66" t="s">
        <v>728</v>
      </c>
      <c r="L210" s="33">
        <v>9025</v>
      </c>
      <c r="M210" s="66" t="s">
        <v>740</v>
      </c>
      <c r="N210" s="27" t="s">
        <v>736</v>
      </c>
    </row>
    <row r="211" s="5" customFormat="1" ht="34" customHeight="1" spans="1:14">
      <c r="A211" s="23" t="s">
        <v>741</v>
      </c>
      <c r="B211" s="23" t="s">
        <v>742</v>
      </c>
      <c r="C211" s="27"/>
      <c r="D211" s="28"/>
      <c r="E211" s="27"/>
      <c r="F211" s="33"/>
      <c r="G211" s="66"/>
      <c r="H211" s="26">
        <f>H212</f>
        <v>1100</v>
      </c>
      <c r="I211" s="33"/>
      <c r="J211" s="33"/>
      <c r="K211" s="66"/>
      <c r="L211" s="33"/>
      <c r="M211" s="66"/>
      <c r="N211" s="27"/>
    </row>
    <row r="212" s="5" customFormat="1" ht="34" customHeight="1" spans="1:14">
      <c r="A212" s="33">
        <f>MAX($A$1:A211)+1</f>
        <v>188</v>
      </c>
      <c r="B212" s="23"/>
      <c r="C212" s="67" t="s">
        <v>743</v>
      </c>
      <c r="D212" s="27" t="s">
        <v>326</v>
      </c>
      <c r="E212" s="66" t="s">
        <v>22</v>
      </c>
      <c r="F212" s="66" t="s">
        <v>23</v>
      </c>
      <c r="G212" s="69" t="s">
        <v>744</v>
      </c>
      <c r="H212" s="66">
        <v>1100</v>
      </c>
      <c r="I212" s="33" t="s">
        <v>32</v>
      </c>
      <c r="J212" s="33" t="s">
        <v>26</v>
      </c>
      <c r="K212" s="66" t="s">
        <v>326</v>
      </c>
      <c r="L212" s="33">
        <v>3300</v>
      </c>
      <c r="M212" s="33" t="s">
        <v>745</v>
      </c>
      <c r="N212" s="27" t="s">
        <v>746</v>
      </c>
    </row>
    <row r="213" s="5" customFormat="1" ht="34" customHeight="1" spans="1:14">
      <c r="A213" s="23" t="s">
        <v>747</v>
      </c>
      <c r="B213" s="23" t="s">
        <v>699</v>
      </c>
      <c r="C213" s="67"/>
      <c r="D213" s="28"/>
      <c r="E213" s="66"/>
      <c r="F213" s="66"/>
      <c r="G213" s="67"/>
      <c r="H213" s="70">
        <f>H214</f>
        <v>1000</v>
      </c>
      <c r="I213" s="33"/>
      <c r="J213" s="33"/>
      <c r="K213" s="66"/>
      <c r="L213" s="33"/>
      <c r="M213" s="33"/>
      <c r="N213" s="27"/>
    </row>
    <row r="214" s="3" customFormat="1" ht="35" customHeight="1" spans="1:14">
      <c r="A214" s="33">
        <f>MAX($A$1:A213)+1</f>
        <v>189</v>
      </c>
      <c r="B214" s="71"/>
      <c r="C214" s="27" t="s">
        <v>748</v>
      </c>
      <c r="D214" s="27" t="s">
        <v>749</v>
      </c>
      <c r="E214" s="66" t="s">
        <v>22</v>
      </c>
      <c r="F214" s="27" t="s">
        <v>23</v>
      </c>
      <c r="G214" s="31" t="s">
        <v>750</v>
      </c>
      <c r="H214" s="28">
        <v>1000</v>
      </c>
      <c r="I214" s="33" t="s">
        <v>32</v>
      </c>
      <c r="J214" s="33" t="s">
        <v>26</v>
      </c>
      <c r="K214" s="27" t="s">
        <v>749</v>
      </c>
      <c r="L214" s="28">
        <v>20000</v>
      </c>
      <c r="M214" s="27" t="s">
        <v>751</v>
      </c>
      <c r="N214" s="31" t="s">
        <v>752</v>
      </c>
    </row>
  </sheetData>
  <protectedRanges>
    <protectedRange sqref="C105" name="区域1_17_3_3_1"/>
  </protectedRanges>
  <mergeCells count="2">
    <mergeCell ref="A1:N1"/>
    <mergeCell ref="A3:G3"/>
  </mergeCells>
  <conditionalFormatting sqref="C159">
    <cfRule type="duplicateValues" dxfId="0" priority="1"/>
    <cfRule type="duplicateValues" dxfId="0" priority="2"/>
    <cfRule type="duplicateValues" dxfId="0" priority="3"/>
    <cfRule type="duplicateValues" dxfId="0" priority="4"/>
    <cfRule type="duplicateValues" dxfId="0" priority="5"/>
  </conditionalFormatting>
  <pageMargins left="0.590277777777778" right="0.511805555555556" top="1" bottom="1" header="0.5" footer="0.5"/>
  <pageSetup paperSize="9" scale="68"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7" master="">
    <arrUserId title="区域1_17_3_3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2024年项目库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拔剑</cp:lastModifiedBy>
  <cp:revision>1</cp:revision>
  <dcterms:created xsi:type="dcterms:W3CDTF">2017-01-25T07:20:00Z</dcterms:created>
  <cp:lastPrinted>2018-03-26T02:04:00Z</cp:lastPrinted>
  <dcterms:modified xsi:type="dcterms:W3CDTF">2025-01-21T00:52:33Z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B5DA7EA5CE5F47DBAFB07CCC2FEDA1C8_13</vt:lpwstr>
  </property>
</Properties>
</file>