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75" windowHeight="12255" tabRatio="750"/>
  </bookViews>
  <sheets>
    <sheet name="2024年项目库 " sheetId="37" r:id="rId1"/>
  </sheets>
  <definedNames>
    <definedName name="_xlnm._FilterDatabase" localSheetId="0" hidden="1">'2024年项目库 '!$A$3:$O$374</definedName>
    <definedName name="_xlnm.Print_Titles" localSheetId="0">'2024年项目库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<sst xmlns="http://schemas.openxmlformats.org/spreadsheetml/2006/main" count="3556" uniqueCount="1221">
  <si>
    <t>金寨县2024年巩固拓展脱贫攻坚成果和乡村振兴项目库（动态调整）项目清单</t>
  </si>
  <si>
    <t>序号</t>
  </si>
  <si>
    <t>项目类别</t>
  </si>
  <si>
    <t>项目名称</t>
  </si>
  <si>
    <t>项目实施单位</t>
  </si>
  <si>
    <t>建设性质</t>
  </si>
  <si>
    <t>实施地点</t>
  </si>
  <si>
    <t>建设任务</t>
  </si>
  <si>
    <t>资金规模（万元）</t>
  </si>
  <si>
    <t>筹资方式</t>
  </si>
  <si>
    <t>时间进度</t>
  </si>
  <si>
    <t>责任单位</t>
  </si>
  <si>
    <t>受益对象（人）</t>
  </si>
  <si>
    <t>绩效目标</t>
  </si>
  <si>
    <t>群众参与和联农带农机制</t>
  </si>
  <si>
    <t>合计</t>
  </si>
  <si>
    <t>一、</t>
  </si>
  <si>
    <t>产业项目</t>
  </si>
  <si>
    <t>（一）</t>
  </si>
  <si>
    <t>农业产业</t>
  </si>
  <si>
    <t>庭院经济发展及特色种养业奖补项目</t>
  </si>
  <si>
    <t>县农业农村局</t>
  </si>
  <si>
    <t>新建</t>
  </si>
  <si>
    <t>全县</t>
  </si>
  <si>
    <t>鼓励脱贫户、监测户发展特色种养业，支持县级庭院经济示范点建设</t>
  </si>
  <si>
    <t>财政奖补</t>
  </si>
  <si>
    <t>2024年1-12月</t>
  </si>
  <si>
    <t>受益脱贫户20000户，户均增收2000元</t>
  </si>
  <si>
    <t>通过鼓励发展特色种养业及庭院经济，促进农户增收</t>
  </si>
  <si>
    <t>2024年农产品标准化生产基地提质增效项目</t>
  </si>
  <si>
    <t>白塔畈、古碑、汤家汇等乡镇</t>
  </si>
  <si>
    <t>实施农田宜机化改造提升1.5万亩</t>
  </si>
  <si>
    <t>政府投资</t>
  </si>
  <si>
    <t>受益脱贫人口2500人,户均增收2000元以上</t>
  </si>
  <si>
    <t>通过提高农田建设水平，节本增效</t>
  </si>
  <si>
    <t>夏秋茶跃迁式发展项目</t>
  </si>
  <si>
    <t>鼓励夏秋茶生产，对符合条件的主体进行奖补</t>
  </si>
  <si>
    <t>受益脱贫人口150人，户均增收1000元</t>
  </si>
  <si>
    <t>通过鼓励夏秋茶生产，提高群众收入</t>
  </si>
  <si>
    <t>油坊店乡朱堂村出口绿茶精加工厂提升项目</t>
  </si>
  <si>
    <t>油坊店乡人民政府</t>
  </si>
  <si>
    <t>续建</t>
  </si>
  <si>
    <t>朱堂村</t>
  </si>
  <si>
    <t>以股权投资方式支持企业建设出口绿茶精加工厂：新建仓库4000平方米，外堆场硬化，茶叶机械设备购置等</t>
  </si>
  <si>
    <t>股权投资</t>
  </si>
  <si>
    <t>受益脱贫人口20人，股权投资收益不低于4年</t>
  </si>
  <si>
    <t>通过订单收购方式促进群众增收</t>
  </si>
  <si>
    <t>麻埠镇响洪甸村茶旅融合体验园项目</t>
  </si>
  <si>
    <t>麻埠镇人民政府</t>
  </si>
  <si>
    <t>响洪甸村</t>
  </si>
  <si>
    <t>建设休闲观光和采摘体验于一体的综合型茶园60亩：茶园改造、补植，沟渠清理，栽植遮阳树、行道树，修建生产步道、农耕平台、茶元素设施、宣传牌等</t>
  </si>
  <si>
    <t>受益脱贫人口10人，项目使用年限10年</t>
  </si>
  <si>
    <t>通过茶旅融合发展，提高群众收入</t>
  </si>
  <si>
    <t>粮食安全生产</t>
  </si>
  <si>
    <t>支持粮食安全生产</t>
  </si>
  <si>
    <t>受益脱贫人口30人，户均增收200元</t>
  </si>
  <si>
    <t>保障粮食生产，促进群众增收</t>
  </si>
  <si>
    <t>烘干中心建设项目</t>
  </si>
  <si>
    <t>有关乡镇</t>
  </si>
  <si>
    <t>以股权投资方式建设移动式烘干中心</t>
  </si>
  <si>
    <t>标准化茶园建设项目</t>
  </si>
  <si>
    <t>建设标准化、宜机化、生态化茶园8个</t>
  </si>
  <si>
    <t>受益脱贫户500户，户均增收1000元</t>
  </si>
  <si>
    <t>通过提升基地标准化生产水平，带动农户发展增收</t>
  </si>
  <si>
    <t>南溪镇高科技蚕丝纤维产业化生产项目</t>
  </si>
  <si>
    <t>南溪镇人民政府</t>
  </si>
  <si>
    <t>街道村</t>
  </si>
  <si>
    <t>以资产收益方式支持新建厂房1800平方米，安装电力线路及污水处理设备等配套</t>
  </si>
  <si>
    <t>资产收益</t>
  </si>
  <si>
    <t>受益脱贫户10户，户均增收2000元</t>
  </si>
  <si>
    <t>通过延伸产业链条，带动群众增收</t>
  </si>
  <si>
    <t>桑苗、方格簇采购项目</t>
  </si>
  <si>
    <t>统一采购发放桑苗、方格簇</t>
  </si>
  <si>
    <t>受益脱贫户40户，户均增收1000元</t>
  </si>
  <si>
    <t>通过扩大产业规模，带动农户发展增收</t>
  </si>
  <si>
    <t>大小蚕室建设奖补项目</t>
  </si>
  <si>
    <t>以奖代补方式支持大小蚕室建设</t>
  </si>
  <si>
    <t>受益脱贫户20户，户均增收2000元</t>
  </si>
  <si>
    <t>促进蚕桑产业发展，带动农户务工增收</t>
  </si>
  <si>
    <t>槐树湾乡杨桥村养蚕室建设项目</t>
  </si>
  <si>
    <t>槐树湾乡人民政府</t>
  </si>
  <si>
    <t>杨桥村</t>
  </si>
  <si>
    <t>新建框架养蚕室1800平方及配套蚕具，用于村集体养蚕</t>
  </si>
  <si>
    <t>受益脱贫人口20人，项目使用年限10年</t>
  </si>
  <si>
    <t>通过农业用工促进群众增收</t>
  </si>
  <si>
    <t>槐树湾乡码头村养蚕室建设项目</t>
  </si>
  <si>
    <t>码头村</t>
  </si>
  <si>
    <t>新建框架养蚕室1200平方及配套蚕具，用于村集体养蚕</t>
  </si>
  <si>
    <t>麻河村蚕桑产业发展项目</t>
  </si>
  <si>
    <t>麻河村</t>
  </si>
  <si>
    <t>新建养蚕室4373平方米、小蚕共育室220平方米及配套设施</t>
  </si>
  <si>
    <t>蚕种场改造提升项目</t>
  </si>
  <si>
    <t>楼冲村</t>
  </si>
  <si>
    <t>改造屋顶1650平方米，场地硬化300平方米；改造蚕架32间，购买雌雄鉴别机1台，蚕匾1800只</t>
  </si>
  <si>
    <t>受益脱贫户30户，户均增收1000元</t>
  </si>
  <si>
    <t>提升蚕种场生产能力，带动农户发展增收</t>
  </si>
  <si>
    <t>白塔畈</t>
  </si>
  <si>
    <t>梅山镇徐冲村设施蔬菜基地建设项目(二期）</t>
  </si>
  <si>
    <t>梅山镇人民政府</t>
  </si>
  <si>
    <t>徐冲村</t>
  </si>
  <si>
    <t>以股权投资方式支持企业建设标准化设施蔬菜基地700亩</t>
  </si>
  <si>
    <t>通过土地流转、农业用工促进群众增收</t>
  </si>
  <si>
    <t>徐冲村蔬菜基地生产加工技术培训中心</t>
  </si>
  <si>
    <r>
      <rPr>
        <sz val="10"/>
        <color theme="1"/>
        <rFont val="宋体"/>
        <charset val="134"/>
      </rPr>
      <t>新建</t>
    </r>
  </si>
  <si>
    <r>
      <rPr>
        <sz val="10"/>
        <color theme="1"/>
        <rFont val="宋体"/>
        <charset val="134"/>
      </rPr>
      <t>徐冲村</t>
    </r>
  </si>
  <si>
    <t>以资产收益方式新建蔬菜产业加工运营及培训中心680平方米及配套附属设施</t>
  </si>
  <si>
    <t>受益脱贫人口370人，人均增收1000元</t>
  </si>
  <si>
    <t>通过促进蔬菜产业发展，带动农户就业和发展增收</t>
  </si>
  <si>
    <t>本源渔业养殖项目</t>
  </si>
  <si>
    <t>开顺村</t>
  </si>
  <si>
    <t>以股权投资方式支持金寨本源渔业有限公司发展工厂化养鱼</t>
  </si>
  <si>
    <t>受益脱贫户60户，项目使用年限10年</t>
  </si>
  <si>
    <t>通过土地流转、带动务工等方式带动农户增收</t>
  </si>
  <si>
    <t>梅山镇蔬菜基地建设项目</t>
  </si>
  <si>
    <t>新建、改造提升蔬菜基地185亩及配套设施，新建生产道路7020平方米，菜农之家、水泵3台等</t>
  </si>
  <si>
    <t>受益脱贫户264人，项目使用年限10年</t>
  </si>
  <si>
    <t>改善农户生活生产条件，带动农户务工增收</t>
  </si>
  <si>
    <t>斑竹园农产品深加工厂项目</t>
  </si>
  <si>
    <t>斑竹园镇人民政府</t>
  </si>
  <si>
    <t>2020年街道农产品深加工厂项目资金缺口</t>
  </si>
  <si>
    <t>梅山镇设施蔬菜基地建设项目（三期）</t>
  </si>
  <si>
    <t>徐冲村、
清水村</t>
  </si>
  <si>
    <t>以股权投资方式支持蔬菜产业发展（链接10个村集体经济）</t>
  </si>
  <si>
    <t>受益脱贫人口50人，项目使用限8年</t>
  </si>
  <si>
    <t>通过农业务工、订单收购、技术培训等方式，带动群众增收</t>
  </si>
  <si>
    <t>蜜蜂产业发展项目</t>
  </si>
  <si>
    <t>以股权投资方式支持企业建设示范蜂场10个，蜜蜂保种场、研学基地400亩，蜂蜜检测中心、蜜蜂博物馆等</t>
  </si>
  <si>
    <t>受益脱贫人口10人，股权投资收益不低于4年</t>
  </si>
  <si>
    <t>通过发展蜜蜂养殖促进群众增收</t>
  </si>
  <si>
    <t>皖西白鹅产业发展项目</t>
  </si>
  <si>
    <t>白塔畈镇</t>
  </si>
  <si>
    <t>以股权投资方式支持主体发展皖西白鹅</t>
  </si>
  <si>
    <t>受益脱贫户100户，户均增收2000元</t>
  </si>
  <si>
    <t>通过企业+农户方式带动农户发展养殖增收</t>
  </si>
  <si>
    <t>大别山黄牛产业发展项目</t>
  </si>
  <si>
    <t>以股权投资方式支持主体发展黄牛养殖</t>
  </si>
  <si>
    <t>受益脱贫户10户，户均增收5000元</t>
  </si>
  <si>
    <t>通过劳务用工，订单收购等方式促进农户增收</t>
  </si>
  <si>
    <t>铁冲乡张店村黄缘闭壳龟生态养殖示范基地项目</t>
  </si>
  <si>
    <t>铁冲乡人民政府</t>
  </si>
  <si>
    <t>张店村</t>
  </si>
  <si>
    <t>以股权投资方式支持合作社建设黄缘闭壳龟养殖基地10亩、稻蛙种养150亩及配套设施</t>
  </si>
  <si>
    <t>通过土地流转、农业务工进群众增收</t>
  </si>
  <si>
    <t>燕子河镇蔡畈村养鸡场项目</t>
  </si>
  <si>
    <t>燕子河镇人民政府</t>
  </si>
  <si>
    <t>蔡畈村</t>
  </si>
  <si>
    <t>新建鸡棚两座 630平方米，污水处理池三座150立方米，生产道路350平方米及排水等配套设施</t>
  </si>
  <si>
    <t>受益脱贫人口10人，村集体经济年增收1.5万元</t>
  </si>
  <si>
    <t>通过农业务工带动群众增收</t>
  </si>
  <si>
    <t>小南京村农旅融合示范区项目</t>
  </si>
  <si>
    <t>小南京村</t>
  </si>
  <si>
    <t>以股权投资方式支持小南京农旅融合示范区项目建设</t>
  </si>
  <si>
    <t>徐冲村种鹅孵化基地改造项目</t>
  </si>
  <si>
    <t>以资产收益方式改造种鹅舍9栋（占地面积10亩），配套购置钢架网床、温控、光控等设施设备</t>
  </si>
  <si>
    <t>受益脱贫户50人，项目使用年限10年</t>
  </si>
  <si>
    <t>通过提供种苗、农业务工等方式带动农户发展养殖增收</t>
  </si>
  <si>
    <t>黑毛猪产业发展项目</t>
  </si>
  <si>
    <t>以股权投资方式支持企业改造养猪场10个、饲料加工厂1座、发酵饲料厂1座；引进新品种种猪500头</t>
  </si>
  <si>
    <t>面冲村六安西茶谷旅游项目</t>
  </si>
  <si>
    <t>面冲村</t>
  </si>
  <si>
    <t>建设连接道路、台阶、停车场1000平方米，水上浮桥及码头1200平方米，接待中心一座380平方米（含装饰装修、综合管理信息系统、监控、消防、公厕、雨污水处理）及相关配套设施等</t>
  </si>
  <si>
    <t>凯盛浩丰现代智慧农业项目</t>
  </si>
  <si>
    <t>梅山镇</t>
  </si>
  <si>
    <t>支持建设智慧设施果蔬基地100亩</t>
  </si>
  <si>
    <t>受益农户500户，户均增2000元</t>
  </si>
  <si>
    <t>通过发展产业促进群众增收</t>
  </si>
  <si>
    <t>农产品质量提升项目</t>
  </si>
  <si>
    <t>实施“两个替代”提升，推广使用有机肥等绿色农资，开展产品质量检测</t>
  </si>
  <si>
    <t>受益脱贫户2600户，户均增收500元</t>
  </si>
  <si>
    <t>开展绿色生产，保护生态环境，提高农产品质量，促进群众增收</t>
  </si>
  <si>
    <t>农产品品牌创建项目</t>
  </si>
  <si>
    <t>县农业农村局
县林业局
县中药中心</t>
  </si>
  <si>
    <t>金寨区域公共品牌宣传，组织企业参加合肥、上海等农展，举办推介会等</t>
  </si>
  <si>
    <t>受益农户200户</t>
  </si>
  <si>
    <t>通过扩大品牌影响力提升销量，促进农户发展生产增收</t>
  </si>
  <si>
    <t>2024年产业基地建设项目</t>
  </si>
  <si>
    <t>梅山镇
燕子河镇</t>
  </si>
  <si>
    <t>建设1000亩产业基地及配套设施等</t>
  </si>
  <si>
    <t>受益脱贫户10人，项目使用年限10年</t>
  </si>
  <si>
    <t>通过改善生产条件促进农民增收</t>
  </si>
  <si>
    <t>果、蔬、桑“师带徒”培训项目</t>
  </si>
  <si>
    <t>开展果蔬、蚕桑师带徒培训</t>
  </si>
  <si>
    <t>受益脱贫人口20人，户均增收2000元</t>
  </si>
  <si>
    <t>通过提高生产技能促进群众增收</t>
  </si>
  <si>
    <t>种质资源保护项目</t>
  </si>
  <si>
    <t>实施黑毛猪保种、桑蚕品种母种保育复壮、六安瓜片茶树品种选育（含组培）</t>
  </si>
  <si>
    <t>受益脱贫人口10人，户均增收2000元</t>
  </si>
  <si>
    <t>提升黑毛猪、茶树品质，促进脱贫户增收</t>
  </si>
  <si>
    <t>夏秋茶奖补</t>
  </si>
  <si>
    <t>对夏秋茶初制、精制按生产量给予奖补</t>
  </si>
  <si>
    <t>提高夏秋茶叶产值2000万，提高产量1000吨</t>
  </si>
  <si>
    <t>收购茶农鲜叶用于加工毛茶，雇佣工人从事茶叶生产</t>
  </si>
  <si>
    <t>链式产业发展贷款贴息</t>
  </si>
  <si>
    <t>对茶叶、中药材、蚕桑、果蔬产业基础设施建设贷款及流动资金贷款给与贴息支持</t>
  </si>
  <si>
    <t>受益农户90户，户均增收500元</t>
  </si>
  <si>
    <t>推动农业高质量发展，提高农产品附加值，促进农户发展增收</t>
  </si>
  <si>
    <t>优质农产品认证奖补项目</t>
  </si>
  <si>
    <t>对县域内开展绿色食品、有机农产品认证企业奖补</t>
  </si>
  <si>
    <t>受益农户800户，户均增收500元</t>
  </si>
  <si>
    <t>（二）</t>
  </si>
  <si>
    <t>林业产业</t>
  </si>
  <si>
    <t>毛竹产业发展奖补</t>
  </si>
  <si>
    <t>县林业局</t>
  </si>
  <si>
    <t>对毛竹半成品加工、成品加工销售、综合利用和工艺品加工等达标企业进行奖补</t>
  </si>
  <si>
    <t>受益脱贫人口300人，奖补企业10家以上</t>
  </si>
  <si>
    <t>支持毛竹产业发展，带动农户销售毛竹和务工就业增收</t>
  </si>
  <si>
    <t>毛竹运输道路</t>
  </si>
  <si>
    <t>新修毛竹运输道路121公里，其中梅山镇18公里、白塔畈镇9公里、麻埠镇14公里、油坊店乡20公里、青山镇10公里、流波䃥25公里、燕子河3公里、古碑镇3.5公里、花石乡6公里、槐树湾乡4.5公里、全军乡8公里</t>
  </si>
  <si>
    <t>受益脱贫人口200人以上，项目使用年限10年</t>
  </si>
  <si>
    <t>改善毛竹采伐运输条件，扩大毛竹销售，带动群众增收</t>
  </si>
  <si>
    <t>梅山镇汪冲村毛竹厂建设项目</t>
  </si>
  <si>
    <t>汪冲村</t>
  </si>
  <si>
    <t>以股权投资方式支持金寨恒瑞竹制品有限公司新建毛竹加工厂房、仓库等2400平方米及配套设施，支持购置竹加工设备等</t>
  </si>
  <si>
    <t>受益脱贫户143人，项目使用年限10年</t>
  </si>
  <si>
    <t>流波䃥镇“以竹代塑”项目</t>
  </si>
  <si>
    <t>流波䃥镇人民政府</t>
  </si>
  <si>
    <t>流波䃥镇</t>
  </si>
  <si>
    <t>以股权投资方式支持“以竹代塑”项目建设</t>
  </si>
  <si>
    <t>受益脱贫人口200人，项目使用年限10年</t>
  </si>
  <si>
    <t>推动毛竹产业发展，带动农户销售毛竹和务工就业增收</t>
  </si>
  <si>
    <t>油茶加工(二期)</t>
  </si>
  <si>
    <t>以股权投资方式支持油茶加工</t>
  </si>
  <si>
    <t>受益脱贫人口500人，项目使用年限10年</t>
  </si>
  <si>
    <t>提升油茶加工能力，带动农户务工和销售增收</t>
  </si>
  <si>
    <t>山核桃新增发展</t>
  </si>
  <si>
    <t>天堂寨等
9个乡镇</t>
  </si>
  <si>
    <t>打宕、施肥，规范栽植、管护山核桃12万株</t>
  </si>
  <si>
    <t>受益脱贫人口300人，项目使用年限20年</t>
  </si>
  <si>
    <t>促进山核桃产业发展，带动农户增产增收</t>
  </si>
  <si>
    <r>
      <rPr>
        <sz val="10"/>
        <rFont val="Times New Roman"/>
        <charset val="134"/>
      </rPr>
      <t>“</t>
    </r>
    <r>
      <rPr>
        <sz val="10"/>
        <rFont val="宋体"/>
        <charset val="134"/>
      </rPr>
      <t>山核桃之乡</t>
    </r>
    <r>
      <rPr>
        <sz val="10"/>
        <rFont val="Times New Roman"/>
        <charset val="134"/>
      </rPr>
      <t>”</t>
    </r>
    <r>
      <rPr>
        <sz val="10"/>
        <rFont val="宋体"/>
        <charset val="134"/>
      </rPr>
      <t>产业道路</t>
    </r>
  </si>
  <si>
    <t>关庙乡人民政府</t>
  </si>
  <si>
    <r>
      <rPr>
        <sz val="10"/>
        <rFont val="宋体"/>
        <charset val="134"/>
      </rPr>
      <t>新建</t>
    </r>
  </si>
  <si>
    <r>
      <rPr>
        <sz val="10"/>
        <rFont val="宋体"/>
        <charset val="134"/>
      </rPr>
      <t>大埠口村</t>
    </r>
  </si>
  <si>
    <r>
      <rPr>
        <sz val="10"/>
        <rFont val="宋体"/>
        <charset val="134"/>
      </rPr>
      <t>新建山核桃基地道路</t>
    </r>
    <r>
      <rPr>
        <sz val="10"/>
        <rFont val="Times New Roman"/>
        <charset val="134"/>
      </rPr>
      <t>2.5</t>
    </r>
    <r>
      <rPr>
        <sz val="10"/>
        <rFont val="宋体"/>
        <charset val="134"/>
      </rPr>
      <t>公里</t>
    </r>
  </si>
  <si>
    <r>
      <rPr>
        <sz val="10"/>
        <rFont val="宋体"/>
        <charset val="134"/>
      </rPr>
      <t>政府投资</t>
    </r>
  </si>
  <si>
    <t>改善山核桃基地生产条件，促进农户发展增收</t>
  </si>
  <si>
    <r>
      <rPr>
        <sz val="10"/>
        <rFont val="Times New Roman"/>
        <charset val="134"/>
      </rPr>
      <t>“</t>
    </r>
    <r>
      <rPr>
        <sz val="10"/>
        <rFont val="宋体"/>
        <charset val="134"/>
      </rPr>
      <t>山核桃之乡</t>
    </r>
    <r>
      <rPr>
        <sz val="10"/>
        <rFont val="Times New Roman"/>
        <charset val="134"/>
      </rPr>
      <t>”</t>
    </r>
    <r>
      <rPr>
        <sz val="10"/>
        <rFont val="宋体"/>
        <charset val="134"/>
      </rPr>
      <t>新增发展</t>
    </r>
  </si>
  <si>
    <r>
      <rPr>
        <sz val="10"/>
        <rFont val="宋体"/>
        <charset val="134"/>
      </rPr>
      <t>全乡</t>
    </r>
  </si>
  <si>
    <r>
      <rPr>
        <sz val="10"/>
        <rFont val="宋体"/>
        <charset val="134"/>
      </rPr>
      <t>新栽山核桃5000亩（</t>
    </r>
    <r>
      <rPr>
        <sz val="10"/>
        <rFont val="Times New Roman"/>
        <charset val="134"/>
      </rPr>
      <t>11</t>
    </r>
    <r>
      <rPr>
        <sz val="10"/>
        <rFont val="宋体"/>
        <charset val="134"/>
      </rPr>
      <t>万株）</t>
    </r>
  </si>
  <si>
    <t>受益脱贫人口60人，户均增收1000元</t>
  </si>
  <si>
    <t>促进山核桃产业发展，带动农户发展增收</t>
  </si>
  <si>
    <t>油茶深加工及仓储项目</t>
  </si>
  <si>
    <t>白塔畈镇人民政府</t>
  </si>
  <si>
    <t>以股权投资方式支持企业提升油茶深加工和仓储及初加工能力</t>
  </si>
  <si>
    <t>受益脱贫人口200人以上，项目使用年限20年</t>
  </si>
  <si>
    <t>扩大油茶加工生产能力，延伸产业链条，带动油茶产业发展</t>
  </si>
  <si>
    <t>油茶深加工项目</t>
  </si>
  <si>
    <t>经济开发区</t>
  </si>
  <si>
    <t>以股权投资方式支持企业建设油茶茶皂素、化妆品生产及茶壳综合利用加工等生产线</t>
  </si>
  <si>
    <t>经济林抚育提质项目</t>
  </si>
  <si>
    <t>白塔畈、麻埠、燕子河、斑竹园、沙河、桃岭等乡镇</t>
  </si>
  <si>
    <t>实施油茶抚育1万亩、大别山山核桃抚育5000亩</t>
  </si>
  <si>
    <t>受益脱贫人口120人，使用10年</t>
  </si>
  <si>
    <t>培育提升油茶经营水平，增加单位产出，带动产业发展，增加群众收入</t>
  </si>
  <si>
    <t>（三）</t>
  </si>
  <si>
    <t>中药产业</t>
  </si>
  <si>
    <t>中药产业龙头企业培育项目</t>
  </si>
  <si>
    <t>县中药产业中心</t>
  </si>
  <si>
    <t>现代产业园区</t>
  </si>
  <si>
    <t>以股权投资方式支持企业扩建饮片车间660㎡，建设实验室70㎡，增加3种饮片生产，建设直接口服饮片生产线1条，购置生产设备、实验室设备及收购药材等</t>
  </si>
  <si>
    <t>受益脱贫人口30人，股权投资收益不低于4年</t>
  </si>
  <si>
    <t>支持中药产业发展，带动村集体及群众增收</t>
  </si>
  <si>
    <t>灵芝龙头企业培育项目</t>
  </si>
  <si>
    <t>以股权投资方式支持企业新建生产厂房1.5万平方米，建设保健品等生产线，购置现代灵芝加工设备，收购灵芝原料等</t>
  </si>
  <si>
    <t>支持灵芝产业发展，带动村集体及群众增收</t>
  </si>
  <si>
    <t>灵芝孢子粉深加工项目</t>
  </si>
  <si>
    <t>以股权投资方式支持金寨金芝宝药业有限公司装修净化车间4000平方米，购置现代灵芝加工设备等</t>
  </si>
  <si>
    <t>梅山镇灵芝基地提升项目</t>
  </si>
  <si>
    <t>梅山镇政府</t>
  </si>
  <si>
    <t>新建喷滴灌设施300米，生产道路1200平方米，洼地换填80方，新建水渠120米等</t>
  </si>
  <si>
    <t>受益脱贫户58人，项目使用年限10年</t>
  </si>
  <si>
    <t>双河中药材收购加工厂项目</t>
  </si>
  <si>
    <t>双河镇政府</t>
  </si>
  <si>
    <t>双店村</t>
  </si>
  <si>
    <t>以股权投资方式支持金寨文翔中药材发展有限公司新建中药材收购加工中心1800平方米及配套设施</t>
  </si>
  <si>
    <t>受益脱贫户10人，项目使用年限8年</t>
  </si>
  <si>
    <t>支持中药材产业发展，带动群众增收。</t>
  </si>
  <si>
    <t>中药产业奖补</t>
  </si>
  <si>
    <t>对中药农业、中药工业、中药商业及服务业等方面的关键环节进行奖补</t>
  </si>
  <si>
    <t>受益脱贫户100户</t>
  </si>
  <si>
    <t>灵芝孢子油加工项目</t>
  </si>
  <si>
    <t>沙河乡人民政府</t>
  </si>
  <si>
    <t>街道</t>
  </si>
  <si>
    <t>以股权投资方式支持灵芝产业发展</t>
  </si>
  <si>
    <t>受益脱贫人口20人，项目分红年限不低于4年</t>
  </si>
  <si>
    <t>支持灵芝产业发展，带动村集体分红及农户务工增收</t>
  </si>
  <si>
    <t>胜利村黄精加工项目</t>
  </si>
  <si>
    <t>长岭乡人民政府</t>
  </si>
  <si>
    <t>胜利村</t>
  </si>
  <si>
    <t>以股权投资方式支持黄精产业发展</t>
  </si>
  <si>
    <t>受益脱贫人口15人，股权投资收益不低于4年</t>
  </si>
  <si>
    <t>支持黄精产业发展，带动村集体分红及农户务工增收</t>
  </si>
  <si>
    <t>长岭关村中药材加工厂项目</t>
  </si>
  <si>
    <t>长岭关村</t>
  </si>
  <si>
    <t>以资产收益方式支持建设框架结构中药材加工厂房600平方米及配套设施</t>
  </si>
  <si>
    <t>受益脱贫人口10人，项目使用年限8年</t>
  </si>
  <si>
    <t>支持中药产业发展，带动村集体分红及农户务工销售增收</t>
  </si>
  <si>
    <t>桃岭乡茯苓加工厂项目</t>
  </si>
  <si>
    <t>桃岭乡人民政府</t>
  </si>
  <si>
    <t>桃岭乡</t>
  </si>
  <si>
    <t>将桃岭乡老粮站改造成茯苓加工厂，包括房屋加固、补漏、装修，建设生产车间、产品展厅、晒场，购置加工机械等，依托乡镇平台公司运营，以资产收益方式链接村集体经济</t>
  </si>
  <si>
    <t>受益脱贫人口30人，项目使用年限8年</t>
  </si>
  <si>
    <t>铁冲乡高畈村灵芝药旅融合服务中心建设项目</t>
  </si>
  <si>
    <t>高畈村</t>
  </si>
  <si>
    <t>以股权投资方式支持企业在高畈村药旅融合灵芝基地新建1800平方米灵芝药旅融合服务中心，配套相关设施</t>
  </si>
  <si>
    <t>促进灵芝药旅融合发展，带动村集体及群众增收</t>
  </si>
  <si>
    <t>关庙乡秀珍菇标准化菌种厂建设项目</t>
  </si>
  <si>
    <t>大埠口村</t>
  </si>
  <si>
    <t>以股权投资方式支持企业建设厂房2000平方米，建设养菌室、存储室、实验室、灭菌室等，收购生产原料等</t>
  </si>
  <si>
    <t>支持秀珍菇产业发展，带动村集体及群众增收</t>
  </si>
  <si>
    <t>双河镇桑枝食用菌项目</t>
  </si>
  <si>
    <t>双河镇人民政府</t>
  </si>
  <si>
    <t>皮坊村</t>
  </si>
  <si>
    <t>以股权投资方式支持企业新建桑枝食用菌生产钢构厂房600㎡、改造厂房900㎡，购置桑枝粉碎机、装袋机、接种、灭菌、养菌、储藏等配套设施设备及生产原料</t>
  </si>
  <si>
    <t>通过用工带动群众就业和食用菌产业，增加农民收入</t>
  </si>
  <si>
    <t>野菊花育苗及农事服务项目</t>
  </si>
  <si>
    <r>
      <rPr>
        <sz val="10"/>
        <rFont val="宋体"/>
        <charset val="134"/>
      </rPr>
      <t>县中药产业中心</t>
    </r>
  </si>
  <si>
    <r>
      <rPr>
        <sz val="10"/>
        <rFont val="宋体"/>
        <charset val="134"/>
      </rPr>
      <t>全县</t>
    </r>
  </si>
  <si>
    <t>建设野菊花育苗基地，配置野菊花脱花、筛选等机械</t>
  </si>
  <si>
    <t>受益脱贫人口30人，机械使用年限8年</t>
  </si>
  <si>
    <t>支持野菊花产业发展，带动村集体分红及农户务工销售增收</t>
  </si>
  <si>
    <t>华润三九中药材深加工项目</t>
  </si>
  <si>
    <t>以资产收益方式支持中药材加工项目</t>
  </si>
  <si>
    <t>受益脱贫户30人，项目使用年限8年</t>
  </si>
  <si>
    <t>支持中药材产业发展，带动群众增收务工就业和发展增收</t>
  </si>
  <si>
    <t>食品药品检验检测中心建设项目</t>
  </si>
  <si>
    <t>县市场监管局</t>
  </si>
  <si>
    <t>建设食品药品检测中心，购置实验设备，建设实验室</t>
  </si>
  <si>
    <t>受益脱贫人口130人，项目使用年限10年</t>
  </si>
  <si>
    <t>促进中药产业持续发展，带动群众增收</t>
  </si>
  <si>
    <t>中药产业奖补项目</t>
  </si>
  <si>
    <t>对灵芝、黄精、天麻、茯苓、桑黄等主要中药材品种的重点环节进行奖补，包括中药农业、中药工业、中药商业、品牌建设</t>
  </si>
  <si>
    <t>受益脱贫人口400人，户均增收1000元</t>
  </si>
  <si>
    <t>通过流转土地、务工就业、带动发展、收购产品等方式促进群众增收</t>
  </si>
  <si>
    <t>中国药用菌大市场提升项目</t>
  </si>
  <si>
    <t>在中国药用菌大市场建设30000平方米大楼（5000㎡*6层），包括交易大厅、仓储冷库等</t>
  </si>
  <si>
    <t>受益脱贫人口50人，股权投资收益不低于4年</t>
  </si>
  <si>
    <t>（四）</t>
  </si>
  <si>
    <t>村集体经济项目</t>
  </si>
  <si>
    <t>官田村集体经济项目</t>
  </si>
  <si>
    <t>张冲村</t>
  </si>
  <si>
    <t>以资产收益方式支持张冲村装机600千瓦生态流量电站建设</t>
  </si>
  <si>
    <t>县委组织部</t>
  </si>
  <si>
    <t>受益脱贫人口100人，村集体经济增收2万元</t>
  </si>
  <si>
    <t>通过资产收益等方式增加村集体经济和农户增收</t>
  </si>
  <si>
    <t>果子园村集体经济项目</t>
  </si>
  <si>
    <t>果子园乡人民政府</t>
  </si>
  <si>
    <t>龙墩村</t>
  </si>
  <si>
    <t>以资产收益方式支持大别山飞行营地航空驿站项目建设</t>
  </si>
  <si>
    <t>受益脱贫人口82人，村集体经济增收2万元</t>
  </si>
  <si>
    <t>促进旅游业发展，增加村集体经济和农户增收</t>
  </si>
  <si>
    <t>银山村集体经济项目</t>
  </si>
  <si>
    <t>银山村</t>
  </si>
  <si>
    <t>以资产收益方式支持建设茶叶萎调车间及展厅，购置杀青理条一体机等设备</t>
  </si>
  <si>
    <t>受益脱贫人口120人，村集体经济增收2万元</t>
  </si>
  <si>
    <t>带动农户务工就业增收</t>
  </si>
  <si>
    <t>杨山村集体经济项目</t>
  </si>
  <si>
    <t>天堂寨镇人民政府</t>
  </si>
  <si>
    <t>杨山村</t>
  </si>
  <si>
    <t>以资产收益方式支持“红灯笼”泡椒即食产品自动生产线建设</t>
  </si>
  <si>
    <t>受益脱贫人口695人，村集体经济增收2万元</t>
  </si>
  <si>
    <t>扩大产业规模，促进村集体经济、农户就业增收</t>
  </si>
  <si>
    <t>油坊店乡龚冲村集体经济项目</t>
  </si>
  <si>
    <t>龚冲村
油店村
周院村</t>
  </si>
  <si>
    <t>以资产收益方式建设高炮3个及相关配套设施</t>
  </si>
  <si>
    <t>受益脱贫人口22人，村集体经济增收2万余元</t>
  </si>
  <si>
    <t>通过广告出租收益增加村集体经济收入，带动群众增收</t>
  </si>
  <si>
    <t>板棚村集体经济项目</t>
  </si>
  <si>
    <t>板棚村</t>
  </si>
  <si>
    <t>以资产收益方式新建茶叶加工钢结构厂房400平方及配套设施</t>
  </si>
  <si>
    <t>受益脱贫人口11人，村集体经济年增收2万元</t>
  </si>
  <si>
    <t>支持村集体经济发展，促进蚕桑产业发展</t>
  </si>
  <si>
    <t>横畈村集体经济项目</t>
  </si>
  <si>
    <t>横畈村</t>
  </si>
  <si>
    <t>以资产收益方式新建300平方米小蚕共育室及配套设施</t>
  </si>
  <si>
    <t>受益脱贫人口32人，村集体经济增收2万元</t>
  </si>
  <si>
    <t>通过就业务工方式带动农户增收，促进集体经济增长</t>
  </si>
  <si>
    <t>百禄桥村集体经济项目</t>
  </si>
  <si>
    <t>以股权投资方式支持主体发展蔬菜产业</t>
  </si>
  <si>
    <t>受益脱贫人口32人，项目分红年限不低于4年</t>
  </si>
  <si>
    <t>通过股权投资、就业务工等方式带动农户及村集体经济增收</t>
  </si>
  <si>
    <t>汪冲村集体经济项目</t>
  </si>
  <si>
    <t>受益脱贫人口28人，项目分红年限不低于4年</t>
  </si>
  <si>
    <t>竹根河村集体经济项目</t>
  </si>
  <si>
    <t>吴家店镇人民政府</t>
  </si>
  <si>
    <t>竹根河村</t>
  </si>
  <si>
    <t>以资产收益方式建设农副产品展销中心280平方米</t>
  </si>
  <si>
    <t>受益脱贫人口10人，村集体经济增收2万元</t>
  </si>
  <si>
    <t>通过订单收购、农业务工等方式带动农户增收</t>
  </si>
  <si>
    <t>金冲村集体经济项目</t>
  </si>
  <si>
    <t>金冲村</t>
  </si>
  <si>
    <t>以资产收益方式支持大峡谷景区玻璃水滑道项目建设</t>
  </si>
  <si>
    <t>收益脱贫人口20户，村集体经济增收2万元</t>
  </si>
  <si>
    <t>支持村集体经济发展，带动农户增收</t>
  </si>
  <si>
    <t>王氏祠村集体经济项目</t>
  </si>
  <si>
    <t>王氏祠村</t>
  </si>
  <si>
    <t>以股权投资方式支持主体发展蚕桑、果桑、桑枝木耳产业</t>
  </si>
  <si>
    <t>受益脱贫人口90人，项目分红年限不低于4年</t>
  </si>
  <si>
    <t>桃岭村集体经济项目</t>
  </si>
  <si>
    <t>改建</t>
  </si>
  <si>
    <t>桃岭村</t>
  </si>
  <si>
    <t>以资产收益方式支持原秦湾老村部改建为中药材加工厂房</t>
  </si>
  <si>
    <t>受益脱贫户126人，村集体经济增收2万元</t>
  </si>
  <si>
    <t>通过务工就业，带动农户增收，促进村集体经济增长</t>
  </si>
  <si>
    <t>界岭村集体经济项目</t>
  </si>
  <si>
    <t>界岭村</t>
  </si>
  <si>
    <t>以股权投资支持主体建设50亩规范化蟠桃园</t>
  </si>
  <si>
    <t>受益脱贫人口100人，项目分红年限不低于4年</t>
  </si>
  <si>
    <t>河东村集体经济项目</t>
  </si>
  <si>
    <t>以资产收益方式支持皮坊村桑枝食用菌工厂建设</t>
  </si>
  <si>
    <t>受益脱贫人口25人，村集体经济增收2万元</t>
  </si>
  <si>
    <t>通过原料收购、资产收益等方式带动农户及村集体经济增收</t>
  </si>
  <si>
    <t>齐山村集体经济项目</t>
  </si>
  <si>
    <t>齐山村</t>
  </si>
  <si>
    <t>以入股分红方式支持合作社发展源产地六安瓜片生产</t>
  </si>
  <si>
    <t>入股分红</t>
  </si>
  <si>
    <t>受益脱贫人口150人，村集体经济增收2万元</t>
  </si>
  <si>
    <t>通过入股分红、就业务工等方式带动农户及村集体经济增收</t>
  </si>
  <si>
    <t>元冲村集体经济项目</t>
  </si>
  <si>
    <t>受益脱贫人口22人，项目分红年限不低于4年</t>
  </si>
  <si>
    <t>麻河村集体经济项目</t>
  </si>
  <si>
    <t>南溪镇</t>
  </si>
  <si>
    <t>以资产收益方式支持麻河村蚕桑产业发展项目</t>
  </si>
  <si>
    <t>曹畈村集体经济项目</t>
  </si>
  <si>
    <t>收益脱贫人口10户，村集体经济增收2万元</t>
  </si>
  <si>
    <t>吴湾村集体经济项目</t>
  </si>
  <si>
    <t>收益脱贫人口25户，村集体经济增收2万元</t>
  </si>
  <si>
    <t>余山村集体经济项目</t>
  </si>
  <si>
    <t>收益脱贫人口22户，村集体经济增收2万元</t>
  </si>
  <si>
    <t>花园村集体经济项目</t>
  </si>
  <si>
    <t>门前村集体经济项目</t>
  </si>
  <si>
    <t>南溪村集体经济项目</t>
  </si>
  <si>
    <t>飞机场村集体经济项目</t>
  </si>
  <si>
    <t>以股权投资方式支持皖西白鹅产业发展项目</t>
  </si>
  <si>
    <t>吴家店镇古堂村集体经济项目</t>
  </si>
  <si>
    <t>吴家店镇石佛村集体经济项目</t>
  </si>
  <si>
    <t>西庄村集体经济项目</t>
  </si>
  <si>
    <t>吴家店镇松子关村集体经济项目</t>
  </si>
  <si>
    <t>黄堰村集体经济项目</t>
  </si>
  <si>
    <t>花石乡人民政府</t>
  </si>
  <si>
    <t>花石乡</t>
  </si>
  <si>
    <t>以股权投资方式支持大别山黄牛产业发展项目</t>
  </si>
  <si>
    <t>茶棚村集体经济项目</t>
  </si>
  <si>
    <t>千坪村集体经济项目</t>
  </si>
  <si>
    <t>三合村集体经济项目</t>
  </si>
  <si>
    <t>以资产收益方式支持徐冲村蔬菜基地生产加工技术培训中心项目</t>
  </si>
  <si>
    <t>洪冲村集体经济项目</t>
  </si>
  <si>
    <t>船冲村集体经济项目</t>
  </si>
  <si>
    <t>马店村集体经济项目</t>
  </si>
  <si>
    <t>龚冲村集体经济项目</t>
  </si>
  <si>
    <t>以股权投资方式支持油茶加工(二期)项目</t>
  </si>
  <si>
    <t>油坊店乡元冲村集体经济项目</t>
  </si>
  <si>
    <t>斑竹园镇集体经济发展项目</t>
  </si>
  <si>
    <t>斑竹园镇政府</t>
  </si>
  <si>
    <t>斑竹园镇</t>
  </si>
  <si>
    <t>支持红源村、斑竹园村集体经济发展</t>
  </si>
  <si>
    <t>受益脱贫人口16人</t>
  </si>
  <si>
    <t>油店村集体经济项目</t>
  </si>
  <si>
    <t>黄良村集体经济项目</t>
  </si>
  <si>
    <t>朱堂村集体经济项目</t>
  </si>
  <si>
    <t>以资产收益方式支持长岭关村中药材加工厂项目</t>
  </si>
  <si>
    <t>小河村集体经济项目</t>
  </si>
  <si>
    <t>洪畈村集体经济项目</t>
  </si>
  <si>
    <t>长岭乡</t>
  </si>
  <si>
    <t>以股权投资方式支持胜利村黄精加工项目</t>
  </si>
  <si>
    <t>胜利村集体经济项目</t>
  </si>
  <si>
    <t>罗坪村集体经济项目</t>
  </si>
  <si>
    <t>沙河乡</t>
  </si>
  <si>
    <t>以股权投资方式支持灵芝孢子油加工项目</t>
  </si>
  <si>
    <t>祝畈村集体经济项目</t>
  </si>
  <si>
    <t>西河村集体经济项目</t>
  </si>
  <si>
    <t>泗河村集体经济项目</t>
  </si>
  <si>
    <t>天堂寨镇</t>
  </si>
  <si>
    <t>以股权投资方式建设移动式烘干中心项目</t>
  </si>
  <si>
    <t>渔潭村集体经济项目</t>
  </si>
  <si>
    <t>后畈村集体经济项目</t>
  </si>
  <si>
    <t>桥店村集体经济项目</t>
  </si>
  <si>
    <t>以股权投资方式追加“皖西白鹅产业发展项目”资金计划</t>
  </si>
  <si>
    <t>丁埠村集体经济项目</t>
  </si>
  <si>
    <t>以资产收益方式支持南溪镇高科技蚕丝纤维产业化生产项目</t>
  </si>
  <si>
    <t>石寨村集体经济项目</t>
  </si>
  <si>
    <t>南湾村集体经济项目</t>
  </si>
  <si>
    <t>余岭村集体经济项目</t>
  </si>
  <si>
    <t>古碑镇</t>
  </si>
  <si>
    <t>以资产收益方式支持华润三九中药材深加工项目</t>
  </si>
  <si>
    <t>响塘村集体经济项目</t>
  </si>
  <si>
    <t>陈冲村集体经济项目</t>
  </si>
  <si>
    <t>麻埠镇</t>
  </si>
  <si>
    <t>全山村集体经济项目</t>
  </si>
  <si>
    <t>金庄村集体经济项目</t>
  </si>
  <si>
    <t>黄河村集体经济项目</t>
  </si>
  <si>
    <t>黄畈村集体经济项目</t>
  </si>
  <si>
    <t>汪冲村村集体经济项目</t>
  </si>
  <si>
    <t>船冲村村集体经济项目</t>
  </si>
  <si>
    <t>洪冲村村集体经济项目</t>
  </si>
  <si>
    <t>梅山村村集体经济项目（一）</t>
  </si>
  <si>
    <t>开顺村村集体经济项目</t>
  </si>
  <si>
    <t>百禄桥村村集体经济项目</t>
  </si>
  <si>
    <t>三合村村集体经济项目</t>
  </si>
  <si>
    <t>桂花村村集体经济项目</t>
  </si>
  <si>
    <t>青山村村集体经济项目</t>
  </si>
  <si>
    <t>响洪甸村村集体经济项目</t>
  </si>
  <si>
    <t>九房村村集体经济项目</t>
  </si>
  <si>
    <t>以股权投资方式支持金寨文翔中药材发展有限公司新建中药材收购加工中心1800平方米</t>
  </si>
  <si>
    <t>双河村村集体经济项目</t>
  </si>
  <si>
    <t>槐树湾乡杨桥村集体经济项目</t>
  </si>
  <si>
    <t>响山寺村</t>
  </si>
  <si>
    <t>以股权投资方式支持桑叶粉加工厂建设</t>
  </si>
  <si>
    <t>槐树湾乡码头村集体经济项目</t>
  </si>
  <si>
    <t>梅山村村集体经济项目（二）</t>
  </si>
  <si>
    <t>以股权投资方式支持中食民安公司改建种鹅养殖及孵化基地</t>
  </si>
  <si>
    <t>金桥村村集体经济项目</t>
  </si>
  <si>
    <t>前龙村村集体经济项目</t>
  </si>
  <si>
    <t>何家湾村村集体经济项目</t>
  </si>
  <si>
    <t>（五）</t>
  </si>
  <si>
    <t>“千万工程”</t>
  </si>
  <si>
    <t>油坊店乡面冲村西茶谷帐篷营地建设项目</t>
  </si>
  <si>
    <r>
      <rPr>
        <sz val="10"/>
        <rFont val="宋体"/>
        <charset val="134"/>
      </rPr>
      <t>牌坊组新建帐篷营地</t>
    </r>
    <r>
      <rPr>
        <sz val="10"/>
        <rFont val="Times New Roman"/>
        <charset val="134"/>
      </rPr>
      <t>10</t>
    </r>
    <r>
      <rPr>
        <sz val="10"/>
        <rFont val="宋体"/>
        <charset val="134"/>
      </rPr>
      <t>个及步道等配套基础设施</t>
    </r>
  </si>
  <si>
    <t>县文旅体育局</t>
  </si>
  <si>
    <t>受益脱贫人口25人，项目使用年限8年</t>
  </si>
  <si>
    <t>改善农户生活条件，带动农户发展旅游增收</t>
  </si>
  <si>
    <t>花石乡大湾村标准化茶园建设项目</t>
  </si>
  <si>
    <t>大湾村</t>
  </si>
  <si>
    <t>姚湾组、朱湾组改造提升标准化茶园基地500亩及配套设施</t>
  </si>
  <si>
    <t>受益脱贫人口48人，人均增收500元</t>
  </si>
  <si>
    <t>促进茶产业发展，带动农户务工就业增收</t>
  </si>
  <si>
    <t>燕子河镇龙马村高山老茶园提升项目</t>
  </si>
  <si>
    <t>龙马村</t>
  </si>
  <si>
    <t>茶园组、下院组建设600亩集中连片生态茶园，并对现有茶园进行标准化改造等</t>
  </si>
  <si>
    <t>受益脱贫人口15户，户均增收1000元</t>
  </si>
  <si>
    <t>燕子河镇龙马村产业基地建设</t>
  </si>
  <si>
    <t>茶园组、平安组建设1000亩产业基地及配套设施等</t>
  </si>
  <si>
    <t>受益脱贫人口18户，户均增收1000元</t>
  </si>
  <si>
    <t>通过土地流转、农业务工等方式带动农户增收</t>
  </si>
  <si>
    <t>燕子河镇龙马村标准化薇菜基地建设项目</t>
  </si>
  <si>
    <t>茶园组、平安组建设薇菜基地引水渠1960米，生产道路1200米，过路涵1座，冷库400立方米等</t>
  </si>
  <si>
    <t>受益脱贫人口12户，户均增收1000元</t>
  </si>
  <si>
    <t>龙马和美乡村文旅驿站项目</t>
  </si>
  <si>
    <t>燕子河镇政府</t>
  </si>
  <si>
    <t>将旧茧站改建为文旅驿站，促进乡村旅游发展</t>
  </si>
  <si>
    <t>受益脱贫人口500人</t>
  </si>
  <si>
    <t>提高旅游接待水平，带动当地文旅产业发展，提高人均收入</t>
  </si>
  <si>
    <t>龙马村农产品展示展销体验中心项目</t>
  </si>
  <si>
    <t>新建龙马村“乡村CEO”孵化基地及农产品展示展销体验馆640平方米等</t>
  </si>
  <si>
    <t>拓宽农产品销售渠道，提高人均收入</t>
  </si>
  <si>
    <t>熊家河村研学基地项目</t>
  </si>
  <si>
    <t>全军乡政府</t>
  </si>
  <si>
    <t>熊家河村</t>
  </si>
  <si>
    <t>建设研学基地2080平方米及配套设施</t>
  </si>
  <si>
    <t>带动产业发展，提高村集体经济收入，带动农户发展旅游、就业增收</t>
  </si>
  <si>
    <t>响洪甸村茶园品质提升项目</t>
  </si>
  <si>
    <t>麻埠镇政府</t>
  </si>
  <si>
    <t>改造提升茶园1500亩，配套建设生产步道等</t>
  </si>
  <si>
    <t>受益脱贫人口20人，亩产量提高10kg，亩产值提高300元</t>
  </si>
  <si>
    <t>（六）</t>
  </si>
  <si>
    <t>金融配套</t>
  </si>
  <si>
    <t>小额贷款贴息</t>
  </si>
  <si>
    <t>县乡村振兴局</t>
  </si>
  <si>
    <t>给予脱贫户、监测户贷款贴息</t>
  </si>
  <si>
    <t>受益脱贫户8200户</t>
  </si>
  <si>
    <t>通过资金扶持，促进农户发展产业增收</t>
  </si>
  <si>
    <t>特色产业贷款贴息项目</t>
  </si>
  <si>
    <t>对县内农业生产经营主体生产经营贷款给予贴息</t>
  </si>
  <si>
    <t>受益脱贫人口50人，主体户均享受贴息3000元以上</t>
  </si>
  <si>
    <t>通过金融支持促进主体扩大生产，带动群众增收</t>
  </si>
  <si>
    <t>（七）</t>
  </si>
  <si>
    <t>电商产业</t>
  </si>
  <si>
    <t>电商培训及经营主体扶持</t>
  </si>
  <si>
    <t>县科商经信局</t>
  </si>
  <si>
    <t>开展农村电商培训1200人次，培育农村电商复合型人才，着力提升直播技能和运营能力</t>
  </si>
  <si>
    <t>受益群众1000人以上，其中带动就业200人以上</t>
  </si>
  <si>
    <t>提升电商主体经营能力，带动脱贫户网销产品</t>
  </si>
  <si>
    <t>电商微商收购农产品暨农产品上行物流补贴项目</t>
  </si>
  <si>
    <t>对各类电商主体收购群众农特产品开展网上销售和开展农产品上行的物流快递费用等予以补助</t>
  </si>
  <si>
    <t>受益群众3000人以上，人均销售5000元以上</t>
  </si>
  <si>
    <t>（八）</t>
  </si>
  <si>
    <t>旅游产业</t>
  </si>
  <si>
    <t>长岭乡胜利村摸云山杜鹃花海旅游配套设施</t>
  </si>
  <si>
    <t>1、新建停车场一座，面积4900平方米，新建水泥混凝土挡土墙400米，停车位100个2、道路拓宽改造1.5公里，2.5宽及挡土墙排水沟等配套设施3、玻璃栈道200平方米等配套设施</t>
  </si>
  <si>
    <t>受益脱贫人口100人，项目使用年限10年</t>
  </si>
  <si>
    <t>发展乡村旅游，带动脱贫户就业增收</t>
  </si>
  <si>
    <t>燕子河镇龙马村红色文化研学教育活动基地项目</t>
  </si>
  <si>
    <t>新建红色文化活动中心约450㎡，农耕文化展览馆约1500㎡，露营观星研学教育基地约1600㎡，体育广场约2000㎡，停车场约300㎡，内部道路硬化，标识系统、消防工程、弱电工程、道路清理等配套设施</t>
  </si>
  <si>
    <t>全军乡兰花山庄民宿项目</t>
  </si>
  <si>
    <t>全军乡人民政府</t>
  </si>
  <si>
    <t>新建熊家河村兰花山庄综合服务中心附属工程、兰花山庄内部环境整治、场地硬化、步道、护岸及其他附属工程</t>
  </si>
  <si>
    <t>受益脱贫人34口人，项目使用年限15年</t>
  </si>
  <si>
    <t>通过以工代赈方式，带动群众增收</t>
  </si>
  <si>
    <t>花石乡大湾村马鬃岭旅游基础设施项目</t>
  </si>
  <si>
    <t>马鬃岭新建木栈道400米，安全护栏300米，新建块石步道400米</t>
  </si>
  <si>
    <t>受益脱贫人口150人，项目使用年限10年</t>
  </si>
  <si>
    <t>花石乡红色氛围设施建设项目</t>
  </si>
  <si>
    <t>新建红色服务亭2处，建设中共鄂豫皖委员会旧址停车场1000平方米，设计红色简介、红色展示，沿主道路建设红色雕塑4处，红色灯箱450盏</t>
  </si>
  <si>
    <t>梅山镇麦吉农场道路拓宽及停车场新建项目</t>
  </si>
  <si>
    <t>路面加宽95米，新建停车场2345平方米，人行步道及配套设施</t>
  </si>
  <si>
    <t>金寨县南溪丝绸小镇暨乡村振兴示范项目一期（EPCO）项目</t>
  </si>
  <si>
    <t>丁埠村</t>
  </si>
  <si>
    <t>旧房改造590平方米，新建道路、停车场1700平方米，室外环境整治2800平方米</t>
  </si>
  <si>
    <t>受益脱贫人口48人，项目使用年限15年</t>
  </si>
  <si>
    <t>通过带动群众就业，提高群众生产生活水平</t>
  </si>
  <si>
    <t>十里溪3A级旅游公厕工程</t>
  </si>
  <si>
    <t>青山镇人民政府</t>
  </si>
  <si>
    <t>姜河村</t>
  </si>
  <si>
    <t>3A级旅游厕所一座</t>
  </si>
  <si>
    <t>受益脱贫人口28人，项目使用年限15年</t>
  </si>
  <si>
    <t>姜河村环境整治工程</t>
  </si>
  <si>
    <t>新建护岸666.19立方米；干砌块石挡土墙553立方米；新建弹性路面1178平方米；新建拦水坝2座；新建68.2平方米装配式附属用房及酒店用品设施基础设施；新建泳池更衣室6 间及淋雨花洒、卫浴、遮阳伞换衣柜；预制砼步道230平方米；干砌块石挡墙225立方米；40*40cmL型C25砼边沟105米、护栏35米、18cm厚C30混凝土硬化70平方米；6蹲位仿古旅游公厕等</t>
  </si>
  <si>
    <t>受益脱贫人口110人，项目使用年限15年</t>
  </si>
  <si>
    <t>金寨县天堂寨镇马石岔路口大桥工程</t>
  </si>
  <si>
    <t>前畈村</t>
  </si>
  <si>
    <t>新建中桥一座，桥梁全长60米，桥宽18米.新建主线道路全长0.09千米、支线道路0.603千米，挡土墙102.5米，排水沟长219米；JK240至JK603段道路长为0.363千米，宽为8.5米路基工程；马石岔路口改造约4500平方米</t>
  </si>
  <si>
    <t>受益脱贫人口200人，项目使用年限20年</t>
  </si>
  <si>
    <t>改善周边群众及游客交通出行安全，带动周边群众就业，提高群众生产生活水平</t>
  </si>
  <si>
    <t>天堂寨镇马石岔路口大桥3#桥台右岸挡墙项目</t>
  </si>
  <si>
    <t>新建护岸砼C25长约30米，高度约7米、结顶宽度0.8米，新建砼C30护岸长5米，高度1.2米</t>
  </si>
  <si>
    <t>受益脱贫人口100人，项目使用年限15年</t>
  </si>
  <si>
    <t>增强周边群众及游客交通出行的安全，带动周边群众增收，提高群众生产生活水平.</t>
  </si>
  <si>
    <t>汤家汇镇老政府后院民宿（夏清·溪山红语民宿）项目</t>
  </si>
  <si>
    <t>汤家汇镇人民政府</t>
  </si>
  <si>
    <t>汤家汇村</t>
  </si>
  <si>
    <t>新建老政府后院民宿主体建设2100平方米25间房间；进行场地硬化、环境整治及附属设施；配套会议室、接待厅、厨房、储藏室等</t>
  </si>
  <si>
    <t>受益脱贫人口200人，项目使用年限30年</t>
  </si>
  <si>
    <t>通过劳务用工和资产收益的方式，带动群众增收.</t>
  </si>
  <si>
    <t>梅山镇、白塔畈镇、麻埠镇、青山镇、油坊店乡、流波䃥镇等6个乡镇精品民宿建设</t>
  </si>
  <si>
    <t>梅山镇、白塔畈镇、麻埠镇、青山镇、油坊店乡、流波䃥镇</t>
  </si>
  <si>
    <t>梅山镇等6个乡镇精品民宿及配套提升建设</t>
  </si>
  <si>
    <t>受益脱贫人口320人，项目使用年限10年</t>
  </si>
  <si>
    <t>燕子河镇、天堂寨镇、长岭乡、古碑镇、槐树湾乡、花石乡等6个乡镇精品民宿建设</t>
  </si>
  <si>
    <t>燕子河镇、天堂寨镇、长岭乡、古碑镇、槐树湾乡、花石乡</t>
  </si>
  <si>
    <t>燕子河镇等6个乡镇精品民宿及配套提升建设</t>
  </si>
  <si>
    <t>受益脱贫人口310人，项目使用年限10年</t>
  </si>
  <si>
    <t>南溪镇、果子园乡、吴家店镇、斑竹园镇等4个乡镇精品民宿建设</t>
  </si>
  <si>
    <t>南溪镇、果子园乡、吴家店镇、斑竹园镇</t>
  </si>
  <si>
    <t>南溪镇等4个乡镇精品民宿及配套提升建设</t>
  </si>
  <si>
    <t>受益脱贫人口340人，项目使用年限10年</t>
  </si>
  <si>
    <t>双河镇、桃岭乡、铁冲乡、全军乡、沙河乡、关庙乡、汤家汇镇等7个乡镇精品民宿建设</t>
  </si>
  <si>
    <t>双河镇、桃岭乡、铁冲乡、全军乡、沙河乡、关庙乡、汤家汇镇</t>
  </si>
  <si>
    <t>双河镇等7个乡镇精品民宿及配套提升建设</t>
  </si>
  <si>
    <t>受益脱贫人口350人，项目使用年限10年</t>
  </si>
  <si>
    <t>二、</t>
  </si>
  <si>
    <t>基础设施</t>
  </si>
  <si>
    <t>以工代赈</t>
  </si>
  <si>
    <t>斑竹园镇斑竹园村集体经济油茶基地道路提升工程</t>
  </si>
  <si>
    <t>斑竹园村</t>
  </si>
  <si>
    <t>新建水泥路长2350米、宽4.5米、厚0.18米；新建M7.5浆砌石护岸长107米、 其中55米高4.5米，52米高3.5米；埋设涵管长56米，排水沟长1631米，平板涵1座跨4米，宽6米</t>
  </si>
  <si>
    <t>县发改委</t>
  </si>
  <si>
    <r>
      <rPr>
        <sz val="10"/>
        <rFont val="宋体"/>
        <charset val="134"/>
      </rPr>
      <t>带动务工就业农户27人，发放劳务报酬39万元以上，项目使用年限</t>
    </r>
    <r>
      <rPr>
        <sz val="10"/>
        <rFont val="Times New Roman"/>
        <charset val="134"/>
      </rPr>
      <t>10</t>
    </r>
    <r>
      <rPr>
        <sz val="10"/>
        <rFont val="宋体"/>
        <charset val="134"/>
      </rPr>
      <t>年</t>
    </r>
  </si>
  <si>
    <t>改善农户生产生活出行条件，降低生产生活成本，带动农户就业增收</t>
  </si>
  <si>
    <t>全军乡熊家河大畈组道路扩宽改造项目</t>
  </si>
  <si>
    <t>扩宽改建道路全长2280米，其中1180米加宽2米、1100米加宽2.5米，挖土石方约2.2万立方米，新修混凝土路面5500平方米，新建排水沟1850米，新建混凝土挡土墙400立方米，安装过路涵管96米及交通安全护栏恢复</t>
  </si>
  <si>
    <t>带动务工就业农户25人，发放劳务报酬35.6万元以上，项目使用年限10年</t>
  </si>
  <si>
    <t>高畈村人居环境整治</t>
  </si>
  <si>
    <t>新建生态挡墙长80米高2米、生态步道220米、排水沟110米、绿化美化及人居环境整治等</t>
  </si>
  <si>
    <t>县茶美中心</t>
  </si>
  <si>
    <t>受益脱贫人口20人，项目使用年限8年</t>
  </si>
  <si>
    <t>提高农户生活质量，改善人居环境</t>
  </si>
  <si>
    <t>前龙村人居环境整治</t>
  </si>
  <si>
    <t>前龙村</t>
  </si>
  <si>
    <t>整修雨污官网650米、河道清淤800米、绿化美化及人居环境整治等</t>
  </si>
  <si>
    <t>受益脱贫人口15人，项目使用年限8年</t>
  </si>
  <si>
    <t>改善群众居住环境，提高生活品质</t>
  </si>
  <si>
    <t>国有林场</t>
  </si>
  <si>
    <t>马宗岭国有林场森林康养生态旅游优化提升建设工程</t>
  </si>
  <si>
    <r>
      <rPr>
        <sz val="10"/>
        <color theme="1"/>
        <rFont val="宋体"/>
        <charset val="134"/>
      </rPr>
      <t>县林业局</t>
    </r>
  </si>
  <si>
    <r>
      <rPr>
        <sz val="10"/>
        <rFont val="宋体"/>
        <charset val="134"/>
      </rPr>
      <t>马宗岭国有林场东高山作业区</t>
    </r>
  </si>
  <si>
    <t>新建林业科研宣教中心生态停车场、生态护坡修复及相关设施改造提升</t>
  </si>
  <si>
    <t>受益林场职工20人，项目使用期限20年</t>
  </si>
  <si>
    <t>增加林场产业收入，带动周边农户旅游产业发展</t>
  </si>
  <si>
    <t>九寨峰国有林场森林旅游及自然体验项目</t>
  </si>
  <si>
    <t>九寨峰国有林场</t>
  </si>
  <si>
    <t>新建鲍家窝分场生态停车场和健身广场500平方米、休憩场所20平方米，实施绿化提升及防洪设施等环境整治工程</t>
  </si>
  <si>
    <t>受益脱贫人口8人，项目使用年限10年</t>
  </si>
  <si>
    <t>改善脱贫户生产、生活出行条件，降低生产、生活交通运输成本，促进生产发展、脱贫致富</t>
  </si>
  <si>
    <t>马宗岭国有林场大草坪作业区林区道路建设项目</t>
  </si>
  <si>
    <t>马宗岭国有林场</t>
  </si>
  <si>
    <t>建设长2300米宽3.5米林区道路</t>
  </si>
  <si>
    <t>受益脱贫人口35人，项目使用年限10年</t>
  </si>
  <si>
    <t>马宗岭森林康养及自然教育基地建设项目</t>
  </si>
  <si>
    <t>结合林业宣教科研中心，在东高山作业区建设一处研学楼，结合原有林业宣教中心修建连接生态步道，改造宣教中心周边生态环境，打造一处夏令营研学基地</t>
  </si>
  <si>
    <t>受益脱贫人口19人，项目使用年限10年</t>
  </si>
  <si>
    <t>天堂寨生态定位监测站巩固提升项目</t>
  </si>
  <si>
    <t>建设跨河桥一座、小木屋一橦、安全院墙、监测站室内外维修提升及环境整治建设等</t>
  </si>
  <si>
    <t>受益脱贫人口25人，项目使用年限10年</t>
  </si>
  <si>
    <t>农村道路建设</t>
  </si>
  <si>
    <t>农村公路危桥改造</t>
  </si>
  <si>
    <t>县交通运输局</t>
  </si>
  <si>
    <t>燕子河、吴家店等七个乡镇</t>
  </si>
  <si>
    <t>拆除重建共计10座危旧桥梁</t>
  </si>
  <si>
    <t>县交通局</t>
  </si>
  <si>
    <t>受益脱贫人口8650人，项目使用年限10年</t>
  </si>
  <si>
    <t>改善群众生产生活出行条件</t>
  </si>
  <si>
    <t>吴家店镇罗洁故居道路改造</t>
  </si>
  <si>
    <t>吴家店镇</t>
  </si>
  <si>
    <t>改造道路长1600米，宽5米，配套沿线排水沟及安保措施</t>
  </si>
  <si>
    <t>提升旅游基础设施，带动群众旅游增收</t>
  </si>
  <si>
    <t>天堂寨镇旅游基础设施</t>
  </si>
  <si>
    <t>前畈村街道人行道及雨污水井</t>
  </si>
  <si>
    <t>受益脱贫人口65人，项目使用年限10年</t>
  </si>
  <si>
    <t>改善农户生产生活交通条件，提升群众幸福感</t>
  </si>
  <si>
    <t>凉亭村万畈组道路改造</t>
  </si>
  <si>
    <t>凉亭村</t>
  </si>
  <si>
    <t>路面拆除重修1632米，均宽3.5米；新建护岸190米，均高1.8米；建箱涵1座；防撞墙长20米，埋设涵管12米等</t>
  </si>
  <si>
    <t>受益脱贫人口296人，项目使用年限10年</t>
  </si>
  <si>
    <t>南水村入户道路补短板</t>
  </si>
  <si>
    <t>南水村</t>
  </si>
  <si>
    <t>新建入户道路1820米</t>
  </si>
  <si>
    <t>受益脱贫人口115人，项目使用年限10年</t>
  </si>
  <si>
    <t>白塔畈镇村组道路提升工程</t>
  </si>
  <si>
    <t>中心村、光慈村、大岗村等村</t>
  </si>
  <si>
    <t>新建道路3760米，宽4.5米，路面硬化2290米，宽4.5米及护岸、过水涵等附属工程</t>
  </si>
  <si>
    <t>受益脱贫人口600人，项目使用年限10年</t>
  </si>
  <si>
    <t>金寨县</t>
  </si>
  <si>
    <t>白塔畈镇中心村蛋鸡养殖场道路</t>
  </si>
  <si>
    <t>中心村</t>
  </si>
  <si>
    <t>新建道路长1400米，路面宽5米，0.22米厚</t>
  </si>
  <si>
    <t>受益脱贫人口120人，项目使用年限10年</t>
  </si>
  <si>
    <t>九树村入户道路补短板</t>
  </si>
  <si>
    <t>九树村</t>
  </si>
  <si>
    <t>新建入户道路240米</t>
  </si>
  <si>
    <t>受益脱贫人口112人，项目使用年限10年</t>
  </si>
  <si>
    <t>姜河村入户道路补短板</t>
  </si>
  <si>
    <t>新建入户道路1060米</t>
  </si>
  <si>
    <t>青山村入户道路补短板</t>
  </si>
  <si>
    <t>青山村</t>
  </si>
  <si>
    <t>新建入户道路50米</t>
  </si>
  <si>
    <t>受益脱贫人口10人，项目使用年限11年</t>
  </si>
  <si>
    <t>改善群众生产条件，促进农户发展增收</t>
  </si>
  <si>
    <t>张畈村入户道路补短板</t>
  </si>
  <si>
    <t>张畈村</t>
  </si>
  <si>
    <t>新建入户道路960米</t>
  </si>
  <si>
    <t>燕子河镇毛河村桐岭组道路提升</t>
  </si>
  <si>
    <t>毛河村</t>
  </si>
  <si>
    <t>道路长3300米拓宽1.5米，护岸6处长65米，均高3米等</t>
  </si>
  <si>
    <t>受益脱贫人口269人，项目使用年限10年</t>
  </si>
  <si>
    <t>杨山村入户道路补短板</t>
  </si>
  <si>
    <t>新建入户道路652米</t>
  </si>
  <si>
    <t>受益脱贫人口380人，项目使用年限10年</t>
  </si>
  <si>
    <t>后畈村入户道路补短板</t>
  </si>
  <si>
    <t>后畈村</t>
  </si>
  <si>
    <t>新建入户道路300米</t>
  </si>
  <si>
    <t>受益脱贫人口260人，项目使用年限11年</t>
  </si>
  <si>
    <t>毛栗冲至万何村部道路拓宽改造</t>
  </si>
  <si>
    <t>万何村</t>
  </si>
  <si>
    <t>拓宽改造路基长2000米、宽2米，加宽硬化道路长2500米、宽2米(包括路基拓宽土石方开挖12400立方米、埋设涵管75米、护栏移位308 米，拓宽硬化 5000平方米等)</t>
  </si>
  <si>
    <t>受益脱贫人口534人，项目使用年限10年</t>
  </si>
  <si>
    <t>东高村入户道路补短板</t>
  </si>
  <si>
    <t>东高村</t>
  </si>
  <si>
    <t>新建入户道路1500米</t>
  </si>
  <si>
    <t>受益脱贫人口20人，项目使用10年</t>
  </si>
  <si>
    <t>姚冲村入户道路补短板</t>
  </si>
  <si>
    <t>姚冲村</t>
  </si>
  <si>
    <t>受益脱贫人口3人，项目使用年限10年</t>
  </si>
  <si>
    <t>佛堂坳村入户道路补短板</t>
  </si>
  <si>
    <t>佛堂坳村</t>
  </si>
  <si>
    <t>新建入户道路80米</t>
  </si>
  <si>
    <t>受益脱贫人口6人，项目使用年限10年</t>
  </si>
  <si>
    <t>关庙村入户道路补短板</t>
  </si>
  <si>
    <t>关庙村</t>
  </si>
  <si>
    <t>新建入户道路975米</t>
  </si>
  <si>
    <t>石寨村入户道路补短板</t>
  </si>
  <si>
    <t>石寨村</t>
  </si>
  <si>
    <t>新建入户道路1100米</t>
  </si>
  <si>
    <t>受益脱贫人口11人，项目使用年限10年</t>
  </si>
  <si>
    <t>余山村入户道路补短板</t>
  </si>
  <si>
    <t>余山村</t>
  </si>
  <si>
    <t>新建入户道路2370米</t>
  </si>
  <si>
    <t>吴湾村入户道路补短板</t>
  </si>
  <si>
    <t>吴湾村</t>
  </si>
  <si>
    <t>新建入户道路850米</t>
  </si>
  <si>
    <t>受益脱贫人口14 人，项目使用年限10年</t>
  </si>
  <si>
    <t>沿河组道路建设项目</t>
  </si>
  <si>
    <t>新建生产道路长710米、宽3米，浆砌石水渠护岸长550米、高1.5米，浆砌石水渠护岸长230米、高2.5米，边沟1050米，过水路面2座</t>
  </si>
  <si>
    <t>受益脱贫140人，项目使用年限10年</t>
  </si>
  <si>
    <t>豹迹岩村入户道路补短板</t>
  </si>
  <si>
    <t>豹迹岩村</t>
  </si>
  <si>
    <t>新建入户道路1200米</t>
  </si>
  <si>
    <t>受益脱贫人口850人，项目使用年限10年</t>
  </si>
  <si>
    <t>汤家汇镇笔架山农校道路提升工程二期</t>
  </si>
  <si>
    <t>笔架山村</t>
  </si>
  <si>
    <t>拓宽道路1.975公里路面宽3.5米至6.5米，砼路面6350平方米，沥青路面13240平方米，排水沟1447米，涵管30米、护栏1710米</t>
  </si>
  <si>
    <t>受益脱贫人口470人，项目使用年限10年</t>
  </si>
  <si>
    <t>迎河村入户道路补短板</t>
  </si>
  <si>
    <t>古碑镇人民政府</t>
  </si>
  <si>
    <t>迎河村</t>
  </si>
  <si>
    <t>新建入户道路945米</t>
  </si>
  <si>
    <t>受益脱贫人口370人，项目使用年限10年</t>
  </si>
  <si>
    <t>司马村入户道路补短板</t>
  </si>
  <si>
    <t>司马村</t>
  </si>
  <si>
    <t>新建入户道路120米</t>
  </si>
  <si>
    <t>受益脱贫人口460人，项目使用年限10年</t>
  </si>
  <si>
    <t>水坪村村组道路修复</t>
  </si>
  <si>
    <t>水坪村</t>
  </si>
  <si>
    <t>修复老村道损毁路面7800平方米</t>
  </si>
  <si>
    <t>受益脱贫人口523人，项目使用年限10年</t>
  </si>
  <si>
    <t>双石村入户道路补短板</t>
  </si>
  <si>
    <t>双石村</t>
  </si>
  <si>
    <t>新建入户道路100米</t>
  </si>
  <si>
    <t>响山寺村入户道路补短板</t>
  </si>
  <si>
    <t>新建入户道路1225米</t>
  </si>
  <si>
    <t>受益脱贫人口38人，项目使用年限10年</t>
  </si>
  <si>
    <t>赵院村入户道路补短板</t>
  </si>
  <si>
    <t>赵院村</t>
  </si>
  <si>
    <t>新建入户道路1220米</t>
  </si>
  <si>
    <t>受益脱贫人口40人，项目使用年限10年</t>
  </si>
  <si>
    <t>梅山镇基础设施补短板项目</t>
  </si>
  <si>
    <r>
      <rPr>
        <sz val="9"/>
        <color theme="1"/>
        <rFont val="宋体"/>
        <charset val="134"/>
      </rPr>
      <t>小南京等</t>
    </r>
    <r>
      <rPr>
        <sz val="9"/>
        <color theme="1"/>
        <rFont val="Times New Roman"/>
        <charset val="134"/>
      </rPr>
      <t>5</t>
    </r>
    <r>
      <rPr>
        <sz val="9"/>
        <color theme="1"/>
        <rFont val="宋体"/>
        <charset val="134"/>
      </rPr>
      <t>个村</t>
    </r>
  </si>
  <si>
    <t>硬化改造道路长8100米、宽3米、厚 0.18米及相关配套设施等</t>
  </si>
  <si>
    <t>受益脱贫人口480人，项目使用期限10年</t>
  </si>
  <si>
    <t>改善农户生产生活交通条件，提升农户幸福感</t>
  </si>
  <si>
    <t>青山镇汤店村土门组道路工程</t>
  </si>
  <si>
    <t>汤店村</t>
  </si>
  <si>
    <t>新建组级道路2500米，宽3米，厚0.18米；400*400L型道路边沟2300米</t>
  </si>
  <si>
    <t>受益脱贫人口12人，项目使用年限10年</t>
  </si>
  <si>
    <t>改善脱贫户生产、生活出行条件</t>
  </si>
  <si>
    <t>流波䃥镇黄畈村水毁修复项目</t>
  </si>
  <si>
    <t>黄畈村</t>
  </si>
  <si>
    <t>硬化改造道路长1000米、宽3米，厚0.18米；新建护岸长138米，其中：长58米高3米、长80米高4米；新建渠道长70米，排水沟长45米，路面破除及恢复107平方米及回填土方等附属工程</t>
  </si>
  <si>
    <t>受益脱贫人口14人，项目使用年限10年</t>
  </si>
  <si>
    <t>油坊店乡石堰村蔡湾组道路建设项目</t>
  </si>
  <si>
    <t>石堰村</t>
  </si>
  <si>
    <t>新建道路蔡湾组组级道路2000米，宽3.5米，含过路涵管等配套设施</t>
  </si>
  <si>
    <t>受益脱贫人口18人，项目使用年限10年</t>
  </si>
  <si>
    <t>桃岭乡金桥村主干道路</t>
  </si>
  <si>
    <t>金桥村</t>
  </si>
  <si>
    <t>新建村组水泥路长1800米，宽4.5米，厚0.18米</t>
  </si>
  <si>
    <t>桃岭乡高湾村老院组循环路道路新建及破损道路维修</t>
  </si>
  <si>
    <t>高湾村</t>
  </si>
  <si>
    <t>对老院组至高湾组修建循环路长600米，宽6米，厚0.18米；对新铁路、旅游路1500平方米路面维修、水毁塌方护岸维修，老年食堂门前硬化</t>
  </si>
  <si>
    <t>受益脱贫人口22人，项目使用年限10年</t>
  </si>
  <si>
    <t>全军乡沙河店村樱花谷旅游配套项目</t>
  </si>
  <si>
    <t>沙河店村</t>
  </si>
  <si>
    <t>新建攀升步道1800米，宽2米，观光凉亭6个</t>
  </si>
  <si>
    <t>麻埠镇全山村粉坊组河堤工程</t>
  </si>
  <si>
    <t>全山村</t>
  </si>
  <si>
    <t>浆砌石驳岸2000米（双边）均高2.5米</t>
  </si>
  <si>
    <t>桃岭乡桐岗村村组道路工程（一期）</t>
  </si>
  <si>
    <t>桐岗村</t>
  </si>
  <si>
    <t>新建长2600米，宽3米，厚0.18米水泥路及附属工程</t>
  </si>
  <si>
    <t>长岭乡村组道路水毁修复</t>
  </si>
  <si>
    <t>两河村</t>
  </si>
  <si>
    <t>修复道路护岸43处C20砼8000立方米</t>
  </si>
  <si>
    <t>古碑镇黄集村中河水库右岸环库道路工程</t>
  </si>
  <si>
    <t>黄集村</t>
  </si>
  <si>
    <t>新硬化改造道路1条长3660米，宽3.5米，厚0.18米</t>
  </si>
  <si>
    <t>受益脱贫人口36人，项目使用年限10年</t>
  </si>
  <si>
    <t>吴家店镇吴家店村周夏组级道路工程</t>
  </si>
  <si>
    <t>吴家店村</t>
  </si>
  <si>
    <t>新建道路13处，长3390米，宽3米，厚0.18米</t>
  </si>
  <si>
    <t>吴家店镇吴家店村振兴组级道路工程</t>
  </si>
  <si>
    <t>新建道路10处，长2390米，宽3米，厚0.18米</t>
  </si>
  <si>
    <t>吴家店镇飞机场村柳林河组级道路工程</t>
  </si>
  <si>
    <t>飞机场村</t>
  </si>
  <si>
    <t>新建道路16处，长2690米，宽3米，厚0.18米</t>
  </si>
  <si>
    <t>吴家店镇竹根河村彭灯水泥路加宽项目</t>
  </si>
  <si>
    <t>加宽水泥路1条：长1600米、宽2米；砌筑护岸4处长230米、均高2.5米；加宽宽板涵2道；开挖土石方6000立方米</t>
  </si>
  <si>
    <t>受益脱贫人口23人，项目使用年限10年</t>
  </si>
  <si>
    <t>南溪村南家湾组级道路工程</t>
  </si>
  <si>
    <r>
      <rPr>
        <sz val="10"/>
        <color theme="1"/>
        <rFont val="宋体"/>
        <charset val="134"/>
      </rPr>
      <t>南溪村</t>
    </r>
  </si>
  <si>
    <t>新建水泥路总长2044米，其中：3米宽路长1748米、2.5米宽路长296米；新建护岸总长212米，硬化地面450平方米；新建300*300排水沟55米、埋设涵管总长26米；沉砂池2座等</t>
  </si>
  <si>
    <t>南溪镇曹畈移民村生产道路建设工程</t>
  </si>
  <si>
    <t>曹畈村</t>
  </si>
  <si>
    <t>硬化改造道路33处，总长3235米、宽3米</t>
  </si>
  <si>
    <t>天堂寨镇杨山村村部至镇区主干道改扩建项目</t>
  </si>
  <si>
    <t>改扩建道路3380米*5米*0.2米硬化，驳岸，涵管铺设、新建排水沟及土方开挖</t>
  </si>
  <si>
    <t>全山村村组道路改造及配套工程</t>
  </si>
  <si>
    <t>道路拓宽改造长970米、宽2米，铺设沥青路面长930米、宽5.5米，修建护岸330米，箱涵长14米、宽2米，排水沟260米等</t>
  </si>
  <si>
    <t>受益人口480人，项目使用年限10年</t>
  </si>
  <si>
    <t>麻埠镇全山村道路水毁项目</t>
  </si>
  <si>
    <t>道路硬化64 平方米，厚0.2 米;新建护岸 10处230米，其中:19 米高1米，92 米高1.5米，27米高2米，54 米高3.5米，38 米高40米;建排水沟138米;埋设涵管 70米</t>
  </si>
  <si>
    <t>麻埠镇X435响鲜路鲜花岭段至全山段道路升级改造工程</t>
  </si>
  <si>
    <t>建设1.65公里（19.574K-21.224K），路基宽8米，路面宽7.5米，山区三级沥青混凝土路面道路</t>
  </si>
  <si>
    <t>汤家汇镇茅畈村通公交道路路面修复</t>
  </si>
  <si>
    <t>茅畈村</t>
  </si>
  <si>
    <t>水泥路面损毁修复10000平方米</t>
  </si>
  <si>
    <t>受益脱贫人口29人，项目使用年限10年</t>
  </si>
  <si>
    <t>古碑镇水竹坪至太古道路路面修复</t>
  </si>
  <si>
    <t>水竹坪村</t>
  </si>
  <si>
    <t>全长5.76公里水泥路面损毁修复23000平方米</t>
  </si>
  <si>
    <t>古碑镇迎河村道路边沟项目</t>
  </si>
  <si>
    <t>新建道路混凝土L型边沟长2000米</t>
  </si>
  <si>
    <t>受益脱贫人口21人，项目使用年限10年</t>
  </si>
  <si>
    <t>桃岭乡金桥村桐岗至金桥道路路面修复</t>
  </si>
  <si>
    <t>水泥路面修复9900平方米</t>
  </si>
  <si>
    <t>穿石庙红色旅游线路提升改造</t>
  </si>
  <si>
    <t>太平山村</t>
  </si>
  <si>
    <t>新建沥青路长2.86千米、宽6米及沿线排水沟、山顶停车场等</t>
  </si>
  <si>
    <t>受益脱贫人口40人，项目使用10年</t>
  </si>
  <si>
    <t>槐树湾乡槐树湾村道路改造提升工程</t>
  </si>
  <si>
    <t>槐树湾村</t>
  </si>
  <si>
    <t>铺设沥青路面28995平方米及道路标线，加高井260个</t>
  </si>
  <si>
    <t>受益脱贫人口32人，项目使用年限10年</t>
  </si>
  <si>
    <t>杨桥村朝阳大桥建设项目</t>
  </si>
  <si>
    <t>新建桥梁一座长105米、宽7.5米及两边道路连接线</t>
  </si>
  <si>
    <t>桃岭乡东冲村庙湾道路</t>
  </si>
  <si>
    <t>东冲村</t>
  </si>
  <si>
    <t>道路拓宽长1855米，其中：长1647米宽1.5米、长208米宽2米；硬化改造道路长1121米；新建护岸长98米；埋设涵管68米以及路基挖方等</t>
  </si>
  <si>
    <t>东冲村路东组道路</t>
  </si>
  <si>
    <t>硬化道路长330米、宽3米，护岸长37米、均高4.5米，护岸长16米、均高1.5米</t>
  </si>
  <si>
    <t>受益脱贫人口7人，项目使用年限10年</t>
  </si>
  <si>
    <t>槐树湾乡码头村基础设施补短板</t>
  </si>
  <si>
    <t>7个村民组部分路段、塘渠等基础设施维修</t>
  </si>
  <si>
    <t>铁冲乡高畈村基础设施补短板建设</t>
  </si>
  <si>
    <t>水泥路长300米、宽3米；挡土墙75米；钢筋混凝土盖板涵1座等</t>
  </si>
  <si>
    <t>油坊店乡面冲村民宿周边环境整治项目</t>
  </si>
  <si>
    <t>陆岗等5个组民宿周边环境整治</t>
  </si>
  <si>
    <t>改善人居环境，提升农户幸福感、满意度</t>
  </si>
  <si>
    <t>油坊店乡面冲村安置点环境整治提升项目</t>
  </si>
  <si>
    <t>面冲等5个组安置点周边人居环境整治</t>
  </si>
  <si>
    <t>受益脱贫人口44人，项目使用年限10年</t>
  </si>
  <si>
    <t>油坊店乡面冲村道路基础设施补短板项目</t>
  </si>
  <si>
    <t>新建组级延伸道路6公里、王家冲组柏油道路长700米、宽4.5米及配套设施等</t>
  </si>
  <si>
    <t>受益脱贫人口61人，项目使用年限10年</t>
  </si>
  <si>
    <t>花石乡大湾村生态环境提升改造项目</t>
  </si>
  <si>
    <t>茶园及河流沿线人居环境整治提升</t>
  </si>
  <si>
    <t>受益脱贫人口50人，项目使用年限10年</t>
  </si>
  <si>
    <t>龙马村旅游设施配套项目</t>
  </si>
  <si>
    <t>路基开挖16000立方米，道路硬化改造长1300米、宽5.5米，排水沟430米，埋设涵管70米，新建箱涵长13米、宽5米，护岸长160米、均高5米，埋设电缆1050米，安装500KVA变压器1台，建设天线基础一座</t>
  </si>
  <si>
    <t>县科商工信局</t>
  </si>
  <si>
    <t>受益脱贫人口420人</t>
  </si>
  <si>
    <t>龙马村村庄公厕项目</t>
  </si>
  <si>
    <r>
      <rPr>
        <sz val="10"/>
        <color theme="1"/>
        <rFont val="宋体"/>
        <charset val="134"/>
      </rPr>
      <t>龙马村</t>
    </r>
  </si>
  <si>
    <t>新建公厕4座及人居环境整治等</t>
  </si>
  <si>
    <t>受益脱贫人口400人，项目使用年限10年</t>
  </si>
  <si>
    <t>2024年响洪甸精品示范村项目</t>
  </si>
  <si>
    <t>支持2024年精品示范村项目建设</t>
  </si>
  <si>
    <t>受益脱贫人口231人，项目使用年限10年</t>
  </si>
  <si>
    <t>改善脱贫群众生产生活出行条件，推动茶文旅深度融合发展。</t>
  </si>
  <si>
    <t>2024年熊家河精品示范村项目</t>
  </si>
  <si>
    <t>受益脱贫人口2234人，项目使用年限10年</t>
  </si>
  <si>
    <t>改善农户生活条件，带动产业发展，提高村集体经济收入，带动农户发展旅游、就业、产业增收</t>
  </si>
  <si>
    <t>2024年铁冲高畈片区精品示范村项目</t>
  </si>
  <si>
    <t>高畈片区</t>
  </si>
  <si>
    <t>受益脱贫人口225人，项目使用年限10年</t>
  </si>
  <si>
    <t>改善人居环境，完善基础设施，促进产业发展，带动农户发展旅游增收</t>
  </si>
  <si>
    <t>油坊店乡面冲村人居环境整治</t>
  </si>
  <si>
    <t>公厕改造及污水处理</t>
  </si>
  <si>
    <t>改善农户生活条件及农村人居环境，带动农户发展旅游增收</t>
  </si>
  <si>
    <t>燕子河镇龙马村人居环境整治</t>
  </si>
  <si>
    <t>公厕改造等人居环境整治</t>
  </si>
  <si>
    <t>受益脱贫人口500人，项目使用年限8年</t>
  </si>
  <si>
    <t>南溪镇丁埠村人居环境整治</t>
  </si>
  <si>
    <t>污水处理及人居环境整治</t>
  </si>
  <si>
    <t>受益脱贫人口9人，项目使用年限10年</t>
  </si>
  <si>
    <t>花石乡大湾村人居环境整治</t>
  </si>
  <si>
    <t>面冲村人居环境整治</t>
  </si>
  <si>
    <t>环湖路、朱堂至面冲人居环境整治等</t>
  </si>
  <si>
    <t>受益村民1000人，项目使用年限10年</t>
  </si>
  <si>
    <t>改善人居环境，提升群众生活生产条件，提高群众幸福感。</t>
  </si>
  <si>
    <t>丁埠村人居环境整治</t>
  </si>
  <si>
    <t>李集、街道人居环境整治等</t>
  </si>
  <si>
    <t>受益村民500人，项目使用年限10年</t>
  </si>
  <si>
    <t>杨桥村人居环境整治</t>
  </si>
  <si>
    <t>楼房组人居环境整治等</t>
  </si>
  <si>
    <t>受益脱贫人口90人，项目使用年限5年</t>
  </si>
  <si>
    <t>梅山镇人居环境整治</t>
  </si>
  <si>
    <t>徐冲村
小南京村</t>
  </si>
  <si>
    <t>铺设沥青路面7000平方米，完善生产道路、排水沟渠，开展人居环境整治等</t>
  </si>
  <si>
    <t>受益脱贫人口175人，项目使用年限10年</t>
  </si>
  <si>
    <t>熊家河村道路拓宽</t>
  </si>
  <si>
    <t>新建青石道路长500米，宽3米及配套设施</t>
  </si>
  <si>
    <t>受益人口480人，其中脱贫户150人</t>
  </si>
  <si>
    <t>油坊店乡面冲村村史馆建设项目</t>
  </si>
  <si>
    <t>新庄组</t>
  </si>
  <si>
    <t>改造建设集村史介绍发展历程、农耕文化、名人轶事、乡风民俗等为一体的综合展示厅2间50平方米等</t>
  </si>
  <si>
    <t>改善群众生活条件，提高群众幸福感</t>
  </si>
  <si>
    <t>油坊店乡面冲村停车场充电桩建设项目</t>
  </si>
  <si>
    <t>陆岗组、牌坊组、新庄组</t>
  </si>
  <si>
    <t>新建3处停车场20个充电桩等</t>
  </si>
  <si>
    <t>面冲村美丽宜居自然村庄建设项目</t>
  </si>
  <si>
    <t>油坊店乡</t>
  </si>
  <si>
    <t>面冲村3个美丽宜居自然村庄建设</t>
  </si>
  <si>
    <t>受益脱贫人口35人，项目使用年限8年</t>
  </si>
  <si>
    <t>改善人居环境，增加群众收入，提升农户幸福感、满意度。</t>
  </si>
  <si>
    <t>花石乡大湾村农耕文化馆功能提升项目</t>
  </si>
  <si>
    <t>大湾组</t>
  </si>
  <si>
    <t>维护修缮展览馆内部分损坏的设施，进行照明提升，添加数字化、智能化讲解等功能等</t>
  </si>
  <si>
    <t>花石乡大湾茶园步道提升改造项目</t>
  </si>
  <si>
    <t>姚湾组、朱湾组</t>
  </si>
  <si>
    <t>围绕茶园等新建步道600米，改造提升步道600米等</t>
  </si>
  <si>
    <t>花石乡大湾村美丽宜居村庄建设项目</t>
  </si>
  <si>
    <t>新建美丽宜居自然村庄建设点8个，含农户庭院整治、改厕、污水处理、环境整治等</t>
  </si>
  <si>
    <t>受益脱贫人口46人，项目使用年限10年</t>
  </si>
  <si>
    <t>南溪镇丁埠村村史馆建设项目</t>
  </si>
  <si>
    <t>丁埠组</t>
  </si>
  <si>
    <t>依托丁埠先锋馆建设丁埠村史馆80平方米，突出展陈历史文化、文明乡风等</t>
  </si>
  <si>
    <t>受益脱贫人口24人，项目使用年限10年</t>
  </si>
  <si>
    <t>南溪镇丁埠村河西水毁驳岸配套改造项目</t>
  </si>
  <si>
    <t>新建道路挡墙4处总长70米，道路加宽长60米，宽1米</t>
  </si>
  <si>
    <t>南溪镇丁埠村美丽宜居自然村庄建设项目</t>
  </si>
  <si>
    <t>竹岭组、王湾组
曾湾组、翻岭组
茶棚组、李集组</t>
  </si>
  <si>
    <t>新建美丽宜居自然村庄建设点6个，含农户庭院整治、改厕、污水处理、环境整治等</t>
  </si>
  <si>
    <t>受益脱贫人口33人，项目使用年限10年</t>
  </si>
  <si>
    <t>龙马村岩前中桥工程</t>
  </si>
  <si>
    <t>新建钢筋混凝土平板桥长68.54米，宽8.5米</t>
  </si>
  <si>
    <t>改善农户生活及出行条件，提升农户安全感、幸福感</t>
  </si>
  <si>
    <t>龙马村入户道路补短板</t>
  </si>
  <si>
    <t>新建入户道路760米</t>
  </si>
  <si>
    <t>受益脱贫人口86人，项目使用年限10年</t>
  </si>
  <si>
    <t>燕子河镇龙马村美丽宜居自然村庄建设项目</t>
  </si>
  <si>
    <t>中坪、杨树坪、地坪等</t>
  </si>
  <si>
    <t>新建美丽宜居自然村庄建设点6个，含农户庭院整治、改厕、污水处理，环境整治等</t>
  </si>
  <si>
    <t>尧塘村陈冲中心村庄环境提升项目</t>
  </si>
  <si>
    <r>
      <rPr>
        <sz val="10"/>
        <color theme="1"/>
        <rFont val="宋体"/>
        <charset val="134"/>
      </rPr>
      <t>尧塘村</t>
    </r>
  </si>
  <si>
    <t>文体活动广场、村庄道路改造提升、五小园建设和人居环境整治等</t>
  </si>
  <si>
    <t>受益脱贫人口51人，项目使用年限10年</t>
  </si>
  <si>
    <t>2024年和美乡村省级中心村建设项目</t>
  </si>
  <si>
    <t>梅山镇小南京村、古碑镇黄集村、麻埠镇全山村、全军乡熊家河村、吴家店镇竹根河村、斑竹园镇斑竹园村、长岭乡胜利村、天堂寨镇前畈村、青山镇尧塘村、槐树湾乡万冲村</t>
  </si>
  <si>
    <t>实施垃圾处理、改厕治污、道路畅通、庭院环境整治提升、公共服务设施建设、公共环境整治提升等</t>
  </si>
  <si>
    <t>受益脱贫人口880人，项目使用年限10年</t>
  </si>
  <si>
    <t>2024年美丽宜居自然村庄建设项目</t>
  </si>
  <si>
    <t>23个乡镇</t>
  </si>
  <si>
    <t>172个美丽宜居自然村庄建设点“五清一改”“三大革命”、基础设施配套和公共服务设施建设等</t>
  </si>
  <si>
    <t>受益脱贫人口924人，项目使用年限10年</t>
  </si>
  <si>
    <t>2024年和美乡村省级中心村改造升级项目</t>
  </si>
  <si>
    <t>桃岭乡高湾村、流波䃥镇黄畈村、流波䃥镇官田村、槐树湾乡码头村、铁冲乡铁冲村、全军乡梁山村、吴家店镇吴畈村、吴家店镇飞机场村、青山镇汤店村、桃岭乡桐岗村</t>
  </si>
  <si>
    <t>补齐垃圾、改厕和生活污水收集处理短板，加强基础设施配套，提升基本公共服务，增加绿化美化亮化，提升乡风文明水平等</t>
  </si>
  <si>
    <t>受益脱贫人口620人，项目使用年限10年</t>
  </si>
  <si>
    <t>环境整治与提升</t>
  </si>
  <si>
    <t>青山镇姜河村十里溪环境整治提升工程</t>
  </si>
  <si>
    <t>新建护岸长175米高5米、回填土方3000立方米、道路亮化等</t>
  </si>
  <si>
    <t>受益脱贫人口31人，项目使用年限10年</t>
  </si>
  <si>
    <t>麻埠镇桂花村杨冲美丽乡村三期项目</t>
  </si>
  <si>
    <t>桂花村</t>
  </si>
  <si>
    <t>对曹冲组至石门组低产茶园进行改造300亩及配套设施建设等</t>
  </si>
  <si>
    <t>南溪镇丁埠美丽移民村龙井沟红军路建设项目</t>
  </si>
  <si>
    <t>新建红军路登山游步道3500米，增设休憩驿站4个，搭建景观栈桥7座，完善照明、标识标牌等文化旅游配套设施等</t>
  </si>
  <si>
    <t>受益脱贫人口39人，项目使用年限10年</t>
  </si>
  <si>
    <t>槐树湾乡码头村美丽移民家园环境整治项目</t>
  </si>
  <si>
    <t>新建水泥道路2400平方、广场硬化200平方、停车位80平方、水边观景平台100平方、排水沟1200米；景观设施、亮化、绿化等</t>
  </si>
  <si>
    <t>桃岭乡高湾村悬剑山环境整治</t>
  </si>
  <si>
    <t>村庄生活污水处理2处，“五小园”建设、文体活动场所建设、新建路灯50盏、设置村庄标识牌、绿化绿植700平方米；新建悬剑山南寨水泥路长350米、宽6米、厚0.18米、对当家塘3口提升、小火车1300米、护岸140米、机耕路2100米等</t>
  </si>
  <si>
    <t>受益脱贫人口16人，项目使用年限10年</t>
  </si>
  <si>
    <t>青山镇尧塘村美丽移民村建设工程</t>
  </si>
  <si>
    <t>尧塘村</t>
  </si>
  <si>
    <t>新建田间生产路，新建生态池塘护岸，水塘塘埂修整，池塘清淤处理，新建村庄连接人行步道等；</t>
  </si>
  <si>
    <t>麻埠镇桂花村美丽移民村环境整治工程</t>
  </si>
  <si>
    <t>新建污水管网3000米，化粪池50个，污水处理终端一座；整治微田园5000平方，美丽庭院整治50户；硬化道路4000平方，河道清淤3000米以及相关配套设施等</t>
  </si>
  <si>
    <t>麻埠镇全山村美丽移民村环境整治工程</t>
  </si>
  <si>
    <t>新建污水管网3000米，化粪池43个，污水处理终端一座；整治微田园6000平方，美丽庭院整治50户；硬化道路4000平方，道路拓宽4000米以及相关配套设施等</t>
  </si>
  <si>
    <t>古碑镇黄集村美丽移民村环境整治项目</t>
  </si>
  <si>
    <t>水泥路长190米，宽4.5米，厚0.18米；沥青路长867米，宽4.5米，厚0.1米；立面改造8282平方米；新建广场1417平方米；生态护岸长366米，高1.5米；园地平整11012平方米；停车位36个，新建柴棚29个，拦水堰3座，大塘改造1口；信息箱2座，弱电管线700米；污水管道745米，新建公厕一座，化粪池两座，生态湿地一座</t>
  </si>
  <si>
    <t>花石乡大湾村道路水毁及路面提升项目</t>
  </si>
  <si>
    <t>新建水毁挡墙1600立方米，维修边沟4300米，修复破坏路面8000平方米等</t>
  </si>
  <si>
    <t>流波䃥镇官田村三院移民安置点环境整治项目</t>
  </si>
  <si>
    <t>官田村</t>
  </si>
  <si>
    <t>新建生态护岸长224米，其中：长105米高0.5米、长75米高2.5米、长44米高3米；零星硬化145平方米、路面破除及恢复600平方米、停车位180平方米；新建步道545米；新建排水沟400米、盖板90米；新建生态湿地1处、化粪池1座、污水管网400米、检查井20座等其他附属工程</t>
  </si>
  <si>
    <t>吴家店镇吴畈村舒湾环境整治工程</t>
  </si>
  <si>
    <t>吴畈村</t>
  </si>
  <si>
    <t>建围墙长73米，高0.8-2.2米，步道长150米，宽1.5米，排水沟50米；安装护栏46米；硬化场地150平方米；河道整治80米；拦水堰一座</t>
  </si>
  <si>
    <t>燕子河镇基础设施补短板项目</t>
  </si>
  <si>
    <t>麒麟河、龙马等村</t>
  </si>
  <si>
    <t>易地搬迁安置点基础设施后续配套建设</t>
  </si>
  <si>
    <t>安置点配套设施</t>
  </si>
  <si>
    <t>古碑镇王湾村熊畈安置点基础配套项目</t>
  </si>
  <si>
    <t>王湾村</t>
  </si>
  <si>
    <t>硬化改造场地1488平方米，铺设透水砖2480平方米，侧石496米，护岸216立方米，埋设管网240米，雨水口16座，检查井8座，化粪池18座，污水检查井8座，电力工程1项，太阳能路灯6盏，桂花树8棵，金边黄杨185平方米，草坪68平方米</t>
  </si>
  <si>
    <t>提升安置点群众生活条件，提高群众幸福感</t>
  </si>
  <si>
    <t>古碑镇余岭村仓房安置点基础配套项目</t>
  </si>
  <si>
    <t>余岭村</t>
  </si>
  <si>
    <t>硬化改造场地1600方米，铺设透水砖1339平方米，停车位200平方米，侧石400米，护岸526立方米，埋设管网240米，雨水口16座，检查井8座；化粪池14座，污水检查井10座，排水沟170米，电力工程1项，太阳能路灯10盏，桂花树8棵，绿化185平方米</t>
  </si>
  <si>
    <t>古碑镇七邻村卢湾、桥头、舒湾安置点基础配套项目</t>
  </si>
  <si>
    <t>七邻村</t>
  </si>
  <si>
    <t>硬化改造场地1298平方米，铺设透水砖370平方米，侧石280米，埋设管网150米，护岸42立方米，雨水口16座，检查井11座，化粪池10座，污水检查井8座，排水沟120米，太阳能路灯12盏，桂花树19棵，绿化110平方米</t>
  </si>
  <si>
    <t>受益脱贫人口15人，项目使用年限10年</t>
  </si>
  <si>
    <t>青山镇汤店村楼台水库安置点配套项目</t>
  </si>
  <si>
    <t>新建挡土墙约260米，挡土墙表面印花等</t>
  </si>
  <si>
    <t>青山镇安置规划点高压线路改迁工程项目</t>
  </si>
  <si>
    <t>电力电缆554.5米，挖电缆沟槽土方554.5米，电缆工井2座等</t>
  </si>
  <si>
    <t>青山镇街道村陈岭安置点土地平整项目</t>
  </si>
  <si>
    <t>平整场地3600平方米等</t>
  </si>
  <si>
    <t>青山镇街道村陈岭水库安置点配套项目</t>
  </si>
  <si>
    <t>新建挡土墙518.17立方米，坡面清理1800m2；9M锚杆制作安装，C30细石混凝土喷射等</t>
  </si>
  <si>
    <t>青山镇尧塘村寿湾水库安置点配套项目</t>
  </si>
  <si>
    <t>新建挡土墙141.47立方米，排水沟100米，雨水篦子安装15米，挡墙护脚24米等</t>
  </si>
  <si>
    <t>青山镇茅坪村三岭水库安置点配套项目</t>
  </si>
  <si>
    <t>茅坪村</t>
  </si>
  <si>
    <t>新建挡土墙337.67立方米，余方弃置671.36立方米等</t>
  </si>
  <si>
    <t>流波䃥镇黄畈村大冲安置点配套工程</t>
  </si>
  <si>
    <t>新建护岸长147米，其中：长87米高1.5米、长60米高3.5米；硬化场地2500平方米，场地挖方1800立方米；新建雨水口15座、流水槽长10米，新建检查井32座、埋设管网280米；新建生态湿地1座、化粪池1座；埋设给水管300米等其他配套工程</t>
  </si>
  <si>
    <t>流波䃥镇黄畈村回龙安置点配套工程</t>
  </si>
  <si>
    <t>新建护岸长171米，其中：长27米高1米、长144米高2米；硬化场地1500平方米，边坡防护治理2000平方米；新建排水沟长277米、雨水口15座、流水槽长10米，新建检查井31座、埋设管网216米；新建生态湿地1座、化粪池1座；埋设给水管200米等其他配套工程</t>
  </si>
  <si>
    <t>流波䃥镇流波新村安置点配套工程</t>
  </si>
  <si>
    <t>硬化场地3000平方米；新建生态护坡390平方米；埋设雨污管网300米；新建检查井28座、化粪池1座，埋设给水管300米等其他配套工程</t>
  </si>
  <si>
    <t>流波䃥镇流波村周院安置点配套工程</t>
  </si>
  <si>
    <t>流波村</t>
  </si>
  <si>
    <t>边坡挂网4500平方、截流槽300米等相关附属设施工程</t>
  </si>
  <si>
    <t>汤家汇镇汤家汇村孙塝清塘安置点配套工程</t>
  </si>
  <si>
    <t>拟建设15吨一体化污水处理站一座，配套建设太阳能路灯24盏、d300-d1000小区混凝土雨水管道575m、d300小区混凝土污水管道465m、浆砌石挡墙402m、宽*高=0.3*0.3m雨水明渠341m、铺砖硬化1654m2、新建4米宽混凝土小区道路176m，新建5米宽混凝土小区道路323m，新建生态砌砖停车场180m2、混凝土场地硬化423m2.</t>
  </si>
  <si>
    <t>汤家汇镇豹迹岩村枣林蔡湾安置点配套工程</t>
  </si>
  <si>
    <t>拟建设面积140m2老年活动中心一座，面积43m2公厕一座，15吨一体化污水处理站一座，配套建设太阳能路灯18盏、d300-d800小区混凝土雨水管道225m、d300-d400小区混凝土污水管道495m、浆砌石挡墙80m、宽*高=0.3*0.3m雨水明渠152m、铺砖硬化1850m2、道路破损修复138m2等附属设施</t>
  </si>
  <si>
    <t>汤家汇镇瓦屋基村瓦基安置点配套工程</t>
  </si>
  <si>
    <t>瓦屋基村</t>
  </si>
  <si>
    <t>配套建设太阳能路灯6盏、d300-d400小区混凝土雨水管道116m、d300小区混凝土污水管道103m、宽*高=0.3*0.3m雨水明渠92m、铺砖硬化770m2、道路破损修复125m2等附属设施</t>
  </si>
  <si>
    <t>受益脱贫人口27人，项目使用年限10年</t>
  </si>
  <si>
    <t>南溪镇余山村安置点基本公共服务设施配套工程</t>
  </si>
  <si>
    <t>道路及广场硬化2400平方米，雨水管网180米，污水管网160米，绿化景观1700平方米，供电线路、台区1座，供水管网200米，污水处理设施1套，挖一般石方1108.970m3，清除地被植物2177.87m2，C25砼排水沟、截水沟70.69m3，混凝土挡土墙墙身851.56m3，混凝土挡墙垫层91.01m3等</t>
  </si>
  <si>
    <t>南溪镇花园村安置点基本公共服务设施配套工程</t>
  </si>
  <si>
    <t>花园村</t>
  </si>
  <si>
    <t>道路及广场硬化7200平方米，雨水管网1440米，污水管网1220米，绿化景观5848平方米，供电线路、台区1座，供水管网840米，污水处理设施1套等</t>
  </si>
  <si>
    <t>受益脱贫人口49人，项目使用年限10年</t>
  </si>
  <si>
    <t>南溪镇门前村安置点基本公共服务设施配套工程</t>
  </si>
  <si>
    <t>门前村</t>
  </si>
  <si>
    <t>道路及广场硬化4800平方米，雨水管网560米，污水管网540米，绿化景观5500平方米，供电线路、台区1座，供水管网560米，污水处理设施1套，挡土墙等</t>
  </si>
  <si>
    <t>南溪镇吴湾村安置点基本公共服务设施配套工程</t>
  </si>
  <si>
    <t>道路及广场硬化4690平方米，雨水管网510米，污水管网554米，绿化景观5110平方米，供电线路台区1座，供水管网560米，污水处理设施1套，桥梁一座，排水管网102米，挡土墙，停车位等</t>
  </si>
  <si>
    <t>青山镇尧塘村大湾水库安置点配套项目</t>
  </si>
  <si>
    <t>新建3米高挡土墙约110米；盖板涵320米；排水沟300米；土石方开挖13910m³等</t>
  </si>
  <si>
    <t>铁冲乡张店村安置点配套工程</t>
  </si>
  <si>
    <t>硬化改造道路长350米，新建护岸长150米均高2.5米，场地硬化1160平方米，排水沟长400米等配套设施</t>
  </si>
  <si>
    <t>受益脱贫人口24人，项目使用10年</t>
  </si>
  <si>
    <t>改善农户生活环境，提升农户幸福感</t>
  </si>
  <si>
    <t>西庄村中心村庄搬迁安置点基础设施配套</t>
  </si>
  <si>
    <t>西庄村</t>
  </si>
  <si>
    <t>完善搬迁安置点配套设施</t>
  </si>
  <si>
    <t>改善脱贫群众生活环境，提升农户幸福感、满意度</t>
  </si>
  <si>
    <t>其他</t>
  </si>
  <si>
    <t>余山村计湾大堰维修项目</t>
  </si>
  <si>
    <t>维修堰坝长35米，均高1.5米</t>
  </si>
  <si>
    <t>改善农户生产条件，促进农业产业发展</t>
  </si>
  <si>
    <t>沙河乡农田水利基础设施</t>
  </si>
  <si>
    <t>维修渠道、堰坝等小型农田水利设施</t>
  </si>
  <si>
    <t>道路路域环境提升</t>
  </si>
  <si>
    <t>县乡公路路域环境整治提升工程，具体项目计划由县交通局另文下达</t>
  </si>
  <si>
    <t>受益脱贫人口46300人，项目使用年限10年</t>
  </si>
  <si>
    <t>应急广播系统升级项目</t>
  </si>
  <si>
    <t>县融媒体中心</t>
  </si>
  <si>
    <t>升级应急广播播控平台，新增户外接收终端及相关配套1500台，户外大喇叭3000只，播控服务器2台，网络安全防护设备1套等</t>
  </si>
  <si>
    <t>受益自然村1297个、农户25940户，项目使用年限5年</t>
  </si>
  <si>
    <t>提高应急广播覆盖网络和信息内容可控性和安全性，提升群众幸福感、安全感</t>
  </si>
  <si>
    <t>长岭乡水利设施建设</t>
  </si>
  <si>
    <t>两河村、洪畈村等村</t>
  </si>
  <si>
    <t>新建河堤生态护岸2100余米，及沟渠、堰坝等基础设施</t>
  </si>
  <si>
    <t>县水利局</t>
  </si>
  <si>
    <t>受益脱贫人口50人，项目使用年限8年</t>
  </si>
  <si>
    <t>改善农田水利生产条件，促进产业发展增收</t>
  </si>
  <si>
    <t>吴湾村人居环境整治</t>
  </si>
  <si>
    <t>铺设透水砖1280平方米、道沥青路面4200平方、雨污管网等</t>
  </si>
  <si>
    <t>改善农户生活条件，提高群众生活质量</t>
  </si>
  <si>
    <t>近水沟综合治理工程</t>
  </si>
  <si>
    <t>汤家汇镇</t>
  </si>
  <si>
    <t>沟河挡墙护岸537米米，拦水坝8座</t>
  </si>
  <si>
    <t>受益脱贫户24户93人，项目使用年限8年</t>
  </si>
  <si>
    <t>改善农户生产、生活条件，提高农业生产能力，优化农村居住环境</t>
  </si>
  <si>
    <t>月亮冲综合治理工程</t>
  </si>
  <si>
    <t>双河镇</t>
  </si>
  <si>
    <t>坡地梯田综合整治4.31公顷，沟河挡墙护岸450米，生产路770米，山塘整治3座</t>
  </si>
  <si>
    <t>受益脱贫户54户206人，项目使用年限8年</t>
  </si>
  <si>
    <t>马店片区人居环境整治工程</t>
  </si>
  <si>
    <t>马店村等5个村</t>
  </si>
  <si>
    <t>马店村及周边农村人居环境整治提升等</t>
  </si>
  <si>
    <t>受益脱贫户178人，项目使用年限10年</t>
  </si>
  <si>
    <t>改善农户出行条件，带动农户务工增收</t>
  </si>
  <si>
    <t>张冲村基础设施补短板项目</t>
  </si>
  <si>
    <t>流波䃥镇政府</t>
  </si>
  <si>
    <t>新建人行道路900平方米、挡墙长139米等基础设施</t>
  </si>
  <si>
    <t>受益群众200人，其中脱贫人口50人</t>
  </si>
  <si>
    <t>面冲村主干道路维修项目</t>
  </si>
  <si>
    <t>油坊店乡政府</t>
  </si>
  <si>
    <t>村道维修改造提升长880米，建设边沟560米及配套设施</t>
  </si>
  <si>
    <t>受益脱贫人口182人，项目使用年限8年</t>
  </si>
  <si>
    <t>改善农户交通出行条件，提升生产生活能力。</t>
  </si>
  <si>
    <t>油坊店乡人居环境提升项目</t>
  </si>
  <si>
    <t>全乡10个村人居环境综合整治改造提升</t>
  </si>
  <si>
    <t>受益脱贫人口385人，项目使用年限8年</t>
  </si>
  <si>
    <t>改善人居环境，增加群众收入，提升农户幸福感、
满意度。</t>
  </si>
  <si>
    <t>三合村入户道路补短板</t>
  </si>
  <si>
    <t>三合村</t>
  </si>
  <si>
    <t>新修村组道路约1.6公里</t>
  </si>
  <si>
    <t>受益脱贫户37人，项目使用年限10年</t>
  </si>
  <si>
    <t>毛河村水毁道路修复项目</t>
  </si>
  <si>
    <t>1.新建桥梁长12米、宽6米、高8.5米
2.修复挡墙长25米、高6.3米、均宽1.85米，修复路面80平方米</t>
  </si>
  <si>
    <t>受益脱贫人口120人</t>
  </si>
  <si>
    <t>改善500人出行条件，排除安全隐患，缩短通勤时间0.5小时。</t>
  </si>
  <si>
    <t>天堂寨镇渔潭村悬索桥项目</t>
  </si>
  <si>
    <t>渔潭村</t>
  </si>
  <si>
    <t>新建悬索桥长90米以及桥梁配套设施</t>
  </si>
  <si>
    <t>麻埠镇响洪甸村前进组人行桥项目</t>
  </si>
  <si>
    <t>新建人行桥长20米、宽2.5米，硬化道路400平方米</t>
  </si>
  <si>
    <t>麻埠镇响洪甸村茶厂供电设施改造提升项目</t>
  </si>
  <si>
    <t>杆线迁移9处，新增500千瓦变压器1台及电线电缆</t>
  </si>
  <si>
    <t>完善产业配套，带动群众务工就业增收</t>
  </si>
  <si>
    <t>金庄村王店陈湾桥工程</t>
  </si>
  <si>
    <t>金庄村</t>
  </si>
  <si>
    <t>拆除重建王店桥长10米、宽6米，拆除重建陈湾桥长15米、宽6米及相关配套设施</t>
  </si>
  <si>
    <t>受益脱贫人口45人，项目使用年限10年</t>
  </si>
  <si>
    <t>莲花山滑雪场配套项目</t>
  </si>
  <si>
    <t>西莲村</t>
  </si>
  <si>
    <t>供水工程156.23万元，配电安装工程89.44万元，停车场369.23万元</t>
  </si>
  <si>
    <t>受益脱贫人口125人，项目使用年限10年</t>
  </si>
  <si>
    <t>果子园乡佛堂坳村顺中大塘维修</t>
  </si>
  <si>
    <t>清淤310M，建设M10浆砌块石护岸133M，C30底板及压顶50M等</t>
  </si>
  <si>
    <t>改善脱贫户生产条件</t>
  </si>
  <si>
    <t>汤家汇镇泗道河村长江河汤家汇镇泗道河段护岸</t>
  </si>
  <si>
    <t>泗道河村</t>
  </si>
  <si>
    <t>长江河汤家汇镇泗道河段护岸长180米、高3米等</t>
  </si>
  <si>
    <t>易地扶贫搬迁贴息补助</t>
  </si>
  <si>
    <t>易地扶贫搬迁贴息</t>
  </si>
  <si>
    <t>给予易地扶贫搬迁贴息补助，改善群众生产条件</t>
  </si>
  <si>
    <t>三、</t>
  </si>
  <si>
    <t>农民能力提升</t>
  </si>
  <si>
    <t>技能脱贫</t>
  </si>
  <si>
    <t>技能培训</t>
  </si>
  <si>
    <t>县人社局</t>
  </si>
  <si>
    <t>脱贫劳动力技能培训2000人次</t>
  </si>
  <si>
    <t>受益脱贫人口2000人次，户均增收1000元</t>
  </si>
  <si>
    <t>提高脱贫劳动力劳动技能，拓宽就业渠道</t>
  </si>
  <si>
    <t>公益岗位</t>
  </si>
  <si>
    <t>脱贫户、监测户村级公益性岗位劳务就业补助</t>
  </si>
  <si>
    <r>
      <rPr>
        <sz val="10"/>
        <rFont val="宋体"/>
        <charset val="134"/>
      </rPr>
      <t>受益脱贫户、监测户</t>
    </r>
    <r>
      <rPr>
        <sz val="10"/>
        <rFont val="Times New Roman"/>
        <charset val="134"/>
      </rPr>
      <t>11000</t>
    </r>
    <r>
      <rPr>
        <sz val="10"/>
        <rFont val="宋体"/>
        <charset val="134"/>
      </rPr>
      <t>户，户均增收</t>
    </r>
    <r>
      <rPr>
        <sz val="10"/>
        <rFont val="Times New Roman"/>
        <charset val="134"/>
      </rPr>
      <t>6000</t>
    </r>
    <r>
      <rPr>
        <sz val="10"/>
        <rFont val="宋体"/>
        <charset val="134"/>
      </rPr>
      <t>元</t>
    </r>
  </si>
  <si>
    <t>拓宽就业渠道，促进脱贫劳动力就业增收，激发农户内生动力</t>
  </si>
  <si>
    <t>就业奖补项目</t>
  </si>
  <si>
    <t>就业奖补</t>
  </si>
  <si>
    <t>脱贫户和监测户跨省就业和帮扶车间等就业补助</t>
  </si>
  <si>
    <t>受益脱贫户、监测户7500人</t>
  </si>
  <si>
    <t>支持脱贫户、监测户县内外就业，促进就业增收</t>
  </si>
  <si>
    <t>四、</t>
  </si>
  <si>
    <t>教育帮扶</t>
  </si>
  <si>
    <t>雨露计划</t>
  </si>
  <si>
    <t>中职高职脱贫学生资助</t>
  </si>
  <si>
    <t>受益脱贫脱贫户、监测户1833人，人均增收3000元</t>
  </si>
  <si>
    <t>资助脱贫学生中职高职教育，提高就业能力，增加就业收入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</si>
</sst>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_ "/>
  </numFmts>
  <fonts count="35">
    <font>
      <sz val="12"/>
      <name val="宋体"/>
      <charset val="134"/>
    </font>
    <font>
      <sz val="9"/>
      <name val="宋体"/>
      <charset val="134"/>
      <scheme val="minor"/>
    </font>
    <font>
      <b/>
      <sz val="9"/>
      <name val="宋体"/>
      <charset val="134"/>
      <scheme val="minor"/>
    </font>
    <font>
      <sz val="9"/>
      <name val="等线"/>
      <charset val="134"/>
    </font>
    <font>
      <sz val="20"/>
      <name val="方正粗黑宋简体"/>
      <charset val="134"/>
    </font>
    <font>
      <b/>
      <sz val="9"/>
      <name val="等线"/>
      <charset val="134"/>
    </font>
    <font>
      <sz val="9"/>
      <color theme="1"/>
      <name val="宋体"/>
      <charset val="134"/>
    </font>
    <font>
      <sz val="10"/>
      <name val="Times New Roman"/>
      <charset val="134"/>
    </font>
    <font>
      <sz val="10"/>
      <name val="宋体"/>
      <charset val="134"/>
    </font>
    <font>
      <sz val="10"/>
      <color theme="1"/>
      <name val="宋体"/>
      <charset val="134"/>
    </font>
    <font>
      <u/>
      <sz val="11"/>
      <color indexed="12"/>
      <name val="宋体"/>
      <charset val="134"/>
    </font>
    <font>
      <u/>
      <sz val="11"/>
      <color indexed="20"/>
      <name val="宋体"/>
      <charset val="134"/>
    </font>
    <font>
      <sz val="12"/>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0"/>
      <name val="Arial"/>
      <charset val="0"/>
    </font>
    <font>
      <sz val="11"/>
      <color indexed="8"/>
      <name val="Tahoma"/>
      <charset val="134"/>
    </font>
    <font>
      <sz val="11"/>
      <color theme="1"/>
      <name val="宋体"/>
      <charset val="134"/>
      <scheme val="minor"/>
    </font>
    <font>
      <sz val="11"/>
      <color indexed="8"/>
      <name val="Calibri"/>
      <charset val="0"/>
    </font>
    <font>
      <sz val="9"/>
      <color theme="1"/>
      <name val="Times New Roman"/>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11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5"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2" borderId="0" applyNumberFormat="0" applyBorder="0" applyAlignment="0" applyProtection="0">
      <alignment vertical="center"/>
    </xf>
    <xf numFmtId="0" fontId="29" fillId="8" borderId="0" applyNumberFormat="0" applyBorder="0" applyAlignment="0" applyProtection="0">
      <alignment vertical="center"/>
    </xf>
    <xf numFmtId="0" fontId="28" fillId="3" borderId="0" applyNumberFormat="0" applyBorder="0" applyAlignment="0" applyProtection="0">
      <alignment vertical="center"/>
    </xf>
    <xf numFmtId="0" fontId="28"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29" fillId="0" borderId="0">
      <alignment vertical="center"/>
    </xf>
    <xf numFmtId="0" fontId="29" fillId="0" borderId="0"/>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29" fillId="0" borderId="0">
      <alignment vertical="center"/>
    </xf>
    <xf numFmtId="0" fontId="31"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xf numFmtId="0" fontId="0" fillId="0" borderId="0"/>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32" fillId="0" borderId="0">
      <alignment vertical="center"/>
    </xf>
    <xf numFmtId="0" fontId="0" fillId="0" borderId="0">
      <alignment vertical="center"/>
    </xf>
    <xf numFmtId="0" fontId="0" fillId="0" borderId="0"/>
    <xf numFmtId="0" fontId="32" fillId="0" borderId="0"/>
    <xf numFmtId="0" fontId="32" fillId="0" borderId="0">
      <alignment vertical="center"/>
    </xf>
    <xf numFmtId="0" fontId="0" fillId="0" borderId="0">
      <alignment vertical="center"/>
    </xf>
    <xf numFmtId="0" fontId="32"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2" fillId="0" borderId="0">
      <alignment vertical="center"/>
    </xf>
    <xf numFmtId="0" fontId="32" fillId="0" borderId="0"/>
    <xf numFmtId="0" fontId="32"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cellStyleXfs>
  <cellXfs count="65">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116" applyFont="1" applyFill="1" applyBorder="1" applyAlignment="1">
      <alignment horizontal="center" vertical="center" wrapText="1"/>
    </xf>
    <xf numFmtId="0" fontId="1" fillId="0" borderId="2" xfId="0" applyFont="1" applyFill="1" applyBorder="1" applyAlignment="1">
      <alignment vertical="center" wrapText="1"/>
    </xf>
    <xf numFmtId="0" fontId="1" fillId="0" borderId="1" xfId="116"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2"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63" applyFont="1" applyFill="1" applyBorder="1" applyAlignment="1">
      <alignment horizontal="center" vertical="center" wrapText="1" shrinkToFit="1"/>
    </xf>
    <xf numFmtId="0" fontId="1" fillId="0" borderId="1" xfId="63" applyFont="1" applyFill="1" applyBorder="1" applyAlignment="1">
      <alignment horizontal="center" vertical="center" wrapText="1"/>
    </xf>
    <xf numFmtId="0" fontId="1" fillId="0" borderId="1" xfId="0" applyFont="1" applyFill="1" applyBorder="1" applyAlignment="1">
      <alignment vertical="center" wrapText="1"/>
    </xf>
    <xf numFmtId="180" fontId="1" fillId="0" borderId="1" xfId="0" applyNumberFormat="1" applyFont="1" applyFill="1" applyBorder="1" applyAlignment="1">
      <alignment horizontal="center" vertical="center" wrapText="1"/>
    </xf>
    <xf numFmtId="0" fontId="1" fillId="0" borderId="1" xfId="63"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 xfId="63"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1"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wrapText="1" shrinkToFit="1"/>
    </xf>
    <xf numFmtId="0" fontId="1" fillId="0" borderId="2" xfId="63" applyFont="1" applyFill="1" applyBorder="1" applyAlignment="1">
      <alignment horizontal="center" vertical="center" wrapText="1"/>
    </xf>
    <xf numFmtId="0" fontId="1" fillId="0" borderId="1" xfId="0" applyFont="1" applyFill="1" applyBorder="1" applyAlignment="1">
      <alignment horizontal="left" vertical="center" wrapText="1" shrinkToFit="1"/>
    </xf>
    <xf numFmtId="0" fontId="1" fillId="0" borderId="1" xfId="0" applyFont="1" applyFill="1" applyBorder="1" applyAlignment="1">
      <alignment vertical="center"/>
    </xf>
    <xf numFmtId="0" fontId="9"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86" applyNumberFormat="1" applyFont="1" applyFill="1" applyBorder="1" applyAlignment="1">
      <alignment horizontal="center" vertical="center" wrapText="1"/>
    </xf>
    <xf numFmtId="0" fontId="1" fillId="0" borderId="1" xfId="86" applyFont="1" applyFill="1" applyBorder="1" applyAlignment="1">
      <alignment horizontal="center" vertical="center" wrapText="1"/>
    </xf>
    <xf numFmtId="0" fontId="1" fillId="0" borderId="1" xfId="86" applyNumberFormat="1" applyFont="1" applyFill="1" applyBorder="1" applyAlignment="1">
      <alignment horizontal="left" vertical="center" wrapText="1"/>
    </xf>
    <xf numFmtId="0" fontId="1" fillId="0" borderId="1" xfId="86" applyFont="1" applyFill="1" applyBorder="1" applyAlignment="1">
      <alignment horizontal="left" vertical="center" wrapText="1"/>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7 3" xfId="50"/>
    <cellStyle name="常规 6" xfId="51"/>
    <cellStyle name="常规 25" xfId="52"/>
    <cellStyle name="常规 2 5" xfId="53"/>
    <cellStyle name="常规 27" xfId="54"/>
    <cellStyle name="常规 2 2 2" xfId="55"/>
    <cellStyle name="常规_金寨县2017年度脱贫攻坚任务调查汇总表" xfId="56"/>
    <cellStyle name="常规 2 4 2 2 3" xfId="57"/>
    <cellStyle name="常规 2 30 2" xfId="58"/>
    <cellStyle name="常规_14-17塘坝" xfId="59"/>
    <cellStyle name="常规 2 2" xfId="60"/>
    <cellStyle name="常规 10" xfId="61"/>
    <cellStyle name="常规 2 3" xfId="62"/>
    <cellStyle name="常规 2" xfId="63"/>
    <cellStyle name="常规 2 2 2 2 2" xfId="64"/>
    <cellStyle name="常规 258" xfId="65"/>
    <cellStyle name="常规 3 18" xfId="66"/>
    <cellStyle name="常规 259" xfId="67"/>
    <cellStyle name="常规 28" xfId="68"/>
    <cellStyle name="常规 3" xfId="69"/>
    <cellStyle name="常规 3 2" xfId="70"/>
    <cellStyle name="常规_成果表-天堂寨镇河沟" xfId="71"/>
    <cellStyle name="常规 4" xfId="72"/>
    <cellStyle name="常规 5" xfId="73"/>
    <cellStyle name="常规 7" xfId="74"/>
    <cellStyle name="常规 95" xfId="75"/>
    <cellStyle name="常规 11" xfId="76"/>
    <cellStyle name="常规_成果表-天堂寨镇拦水堰" xfId="77"/>
    <cellStyle name="常规 2 6" xfId="78"/>
    <cellStyle name="常规 10 2 10" xfId="79"/>
    <cellStyle name="常规 8 30" xfId="80"/>
    <cellStyle name="常规 12" xfId="81"/>
    <cellStyle name="常规 8" xfId="82"/>
    <cellStyle name="常规 9" xfId="83"/>
    <cellStyle name="常规 100" xfId="84"/>
    <cellStyle name="常规_城口" xfId="85"/>
    <cellStyle name="常规 2 13" xfId="86"/>
    <cellStyle name="常规 10 2" xfId="87"/>
    <cellStyle name="常规_附表-全省贫困村自来水普及情况统计表_金寨县扶贫规划—农饮附表 (改）" xfId="88"/>
    <cellStyle name="常规 13" xfId="89"/>
    <cellStyle name="常规 141" xfId="90"/>
    <cellStyle name="常规_3我做的项目金寨县国家农业综合开发2016年花石乡生态综合治理项目" xfId="91"/>
    <cellStyle name="常规 14 2" xfId="92"/>
    <cellStyle name="常规 17" xfId="93"/>
    <cellStyle name="常规 38" xfId="94"/>
    <cellStyle name="常规_Sheet1_1" xfId="95"/>
    <cellStyle name="常规 14" xfId="96"/>
    <cellStyle name="常规 16" xfId="97"/>
    <cellStyle name="常规 15" xfId="98"/>
    <cellStyle name="常规 100 2" xfId="99"/>
    <cellStyle name="常规_城口 3" xfId="100"/>
    <cellStyle name="常规_城口 2" xfId="101"/>
    <cellStyle name="常规_附表-全省贫困村自来水普及情况统计表_金寨县扶贫规划—农饮附表 (改） 2" xfId="102"/>
    <cellStyle name="常规_城口 4" xfId="103"/>
    <cellStyle name="常规 11 2 3" xfId="104"/>
    <cellStyle name="常规 11 2 3 3 2" xfId="105"/>
    <cellStyle name="常规 11 2 2 2 3 2" xfId="106"/>
    <cellStyle name="常规 11 2 3 4" xfId="107"/>
    <cellStyle name="常规 11 2 2 2 3" xfId="108"/>
    <cellStyle name="常规 11 2 3 2" xfId="109"/>
    <cellStyle name="常规 11 2 3 3" xfId="110"/>
    <cellStyle name="超链接 2" xfId="111"/>
    <cellStyle name="常规 17 2" xfId="112"/>
    <cellStyle name="常规 14 3" xfId="113"/>
    <cellStyle name="常规 13 2" xfId="114"/>
    <cellStyle name="常规 11 2 2" xfId="115"/>
    <cellStyle name="常规_Sheet1" xfId="116"/>
    <cellStyle name="常规_附表-全省贫困村自来水普及情况统计表" xfId="117"/>
    <cellStyle name="常规 12 2" xfId="118"/>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4"/>
  <sheetViews>
    <sheetView tabSelected="1" workbookViewId="0">
      <pane ySplit="2" topLeftCell="A3" activePane="bottomLeft" state="frozen"/>
      <selection/>
      <selection pane="bottomLeft" activeCell="E9" sqref="E9"/>
    </sheetView>
  </sheetViews>
  <sheetFormatPr defaultColWidth="8.8" defaultRowHeight="14.25"/>
  <cols>
    <col min="1" max="1" width="7.3" style="8" customWidth="1"/>
    <col min="2" max="2" width="8.1" style="8" customWidth="1"/>
    <col min="3" max="3" width="20.8" style="9" customWidth="1"/>
    <col min="4" max="4" width="12.6" style="9" customWidth="1"/>
    <col min="5" max="5" width="8.8" style="9"/>
    <col min="6" max="6" width="10" style="9" customWidth="1"/>
    <col min="7" max="7" width="27" style="10" customWidth="1"/>
    <col min="8" max="8" width="9.25" style="9"/>
    <col min="9" max="9" width="10.1" style="9"/>
    <col min="10" max="10" width="12.1" style="9" customWidth="1"/>
    <col min="11" max="11" width="11.75" style="9" customWidth="1"/>
    <col min="12" max="12" width="10.1" style="9"/>
    <col min="13" max="13" width="18.9" style="9" customWidth="1"/>
    <col min="14" max="14" width="19.875" style="9" customWidth="1"/>
    <col min="15" max="15" width="12.625" style="8"/>
    <col min="16" max="16" width="11.125" style="8"/>
    <col min="17" max="16384" width="8.8" style="8"/>
  </cols>
  <sheetData>
    <row r="1" ht="40" customHeight="1" spans="1:14">
      <c r="A1" s="11" t="s">
        <v>0</v>
      </c>
      <c r="B1" s="11"/>
      <c r="C1" s="11"/>
      <c r="D1" s="12"/>
      <c r="E1" s="11"/>
      <c r="F1" s="11"/>
      <c r="G1" s="13"/>
      <c r="H1" s="11"/>
      <c r="I1" s="11"/>
      <c r="J1" s="11"/>
      <c r="K1" s="11"/>
      <c r="L1" s="11"/>
      <c r="M1" s="13"/>
      <c r="N1" s="13"/>
    </row>
    <row r="2" ht="40" customHeight="1" spans="1:14">
      <c r="A2" s="14" t="s">
        <v>1</v>
      </c>
      <c r="B2" s="14" t="s">
        <v>2</v>
      </c>
      <c r="C2" s="14" t="s">
        <v>3</v>
      </c>
      <c r="D2" s="15" t="s">
        <v>4</v>
      </c>
      <c r="E2" s="14" t="s">
        <v>5</v>
      </c>
      <c r="F2" s="14" t="s">
        <v>6</v>
      </c>
      <c r="G2" s="14" t="s">
        <v>7</v>
      </c>
      <c r="H2" s="14" t="s">
        <v>8</v>
      </c>
      <c r="I2" s="14" t="s">
        <v>9</v>
      </c>
      <c r="J2" s="14" t="s">
        <v>10</v>
      </c>
      <c r="K2" s="14" t="s">
        <v>11</v>
      </c>
      <c r="L2" s="14" t="s">
        <v>12</v>
      </c>
      <c r="M2" s="14" t="s">
        <v>13</v>
      </c>
      <c r="N2" s="14" t="s">
        <v>14</v>
      </c>
    </row>
    <row r="3" s="1" customFormat="1" ht="27" customHeight="1" spans="1:14">
      <c r="A3" s="16" t="s">
        <v>15</v>
      </c>
      <c r="B3" s="16"/>
      <c r="C3" s="16"/>
      <c r="D3" s="17"/>
      <c r="E3" s="16"/>
      <c r="F3" s="16"/>
      <c r="G3" s="18"/>
      <c r="H3" s="16">
        <f>H4+H194+H366+H373</f>
        <v>175291.55</v>
      </c>
      <c r="I3" s="20"/>
      <c r="J3" s="20"/>
      <c r="K3" s="20"/>
      <c r="L3" s="25"/>
      <c r="M3" s="24"/>
      <c r="N3" s="24"/>
    </row>
    <row r="4" s="1" customFormat="1" ht="34" customHeight="1" spans="1:14">
      <c r="A4" s="19" t="s">
        <v>16</v>
      </c>
      <c r="B4" s="19" t="s">
        <v>17</v>
      </c>
      <c r="C4" s="20"/>
      <c r="D4" s="21"/>
      <c r="E4" s="20"/>
      <c r="F4" s="20"/>
      <c r="G4" s="20"/>
      <c r="H4" s="16">
        <f>H5+H45+H57+H76+H171+H174+H177</f>
        <v>128454.9</v>
      </c>
      <c r="I4" s="20"/>
      <c r="J4" s="20"/>
      <c r="K4" s="20"/>
      <c r="L4" s="25"/>
      <c r="M4" s="20"/>
      <c r="N4" s="20"/>
    </row>
    <row r="5" s="1" customFormat="1" ht="34" customHeight="1" spans="1:14">
      <c r="A5" s="19" t="s">
        <v>18</v>
      </c>
      <c r="B5" s="19" t="s">
        <v>19</v>
      </c>
      <c r="C5" s="16"/>
      <c r="D5" s="16"/>
      <c r="E5" s="16"/>
      <c r="F5" s="16"/>
      <c r="G5" s="18"/>
      <c r="H5" s="16">
        <f>SUM(H6:H44)</f>
        <v>51941.9</v>
      </c>
      <c r="I5" s="16"/>
      <c r="J5" s="16"/>
      <c r="K5" s="16"/>
      <c r="L5" s="20"/>
      <c r="M5" s="24"/>
      <c r="N5" s="24"/>
    </row>
    <row r="6" s="2" customFormat="1" ht="34" customHeight="1" spans="1:14">
      <c r="A6" s="22">
        <v>1</v>
      </c>
      <c r="B6" s="23"/>
      <c r="C6" s="20" t="s">
        <v>20</v>
      </c>
      <c r="D6" s="20" t="s">
        <v>21</v>
      </c>
      <c r="E6" s="20" t="s">
        <v>22</v>
      </c>
      <c r="F6" s="20" t="s">
        <v>23</v>
      </c>
      <c r="G6" s="24" t="s">
        <v>24</v>
      </c>
      <c r="H6" s="20">
        <v>3128.02</v>
      </c>
      <c r="I6" s="20" t="s">
        <v>25</v>
      </c>
      <c r="J6" s="20" t="s">
        <v>26</v>
      </c>
      <c r="K6" s="22" t="s">
        <v>21</v>
      </c>
      <c r="L6" s="20">
        <v>60000</v>
      </c>
      <c r="M6" s="24" t="s">
        <v>27</v>
      </c>
      <c r="N6" s="24" t="s">
        <v>28</v>
      </c>
    </row>
    <row r="7" s="2" customFormat="1" ht="34" customHeight="1" spans="1:14">
      <c r="A7" s="22">
        <v>2</v>
      </c>
      <c r="B7" s="23"/>
      <c r="C7" s="22" t="s">
        <v>29</v>
      </c>
      <c r="D7" s="22" t="s">
        <v>21</v>
      </c>
      <c r="E7" s="22" t="s">
        <v>22</v>
      </c>
      <c r="F7" s="22" t="s">
        <v>30</v>
      </c>
      <c r="G7" s="23" t="s">
        <v>31</v>
      </c>
      <c r="H7" s="22">
        <v>4275</v>
      </c>
      <c r="I7" s="22" t="s">
        <v>32</v>
      </c>
      <c r="J7" s="20" t="s">
        <v>26</v>
      </c>
      <c r="K7" s="22" t="s">
        <v>21</v>
      </c>
      <c r="L7" s="22">
        <v>15000</v>
      </c>
      <c r="M7" s="23" t="s">
        <v>33</v>
      </c>
      <c r="N7" s="23" t="s">
        <v>34</v>
      </c>
    </row>
    <row r="8" s="1" customFormat="1" ht="34" customHeight="1" spans="1:14">
      <c r="A8" s="22">
        <v>3</v>
      </c>
      <c r="B8" s="25"/>
      <c r="C8" s="20" t="s">
        <v>35</v>
      </c>
      <c r="D8" s="20" t="s">
        <v>21</v>
      </c>
      <c r="E8" s="20" t="s">
        <v>22</v>
      </c>
      <c r="F8" s="20" t="s">
        <v>23</v>
      </c>
      <c r="G8" s="24" t="s">
        <v>36</v>
      </c>
      <c r="H8" s="20">
        <v>500</v>
      </c>
      <c r="I8" s="20" t="s">
        <v>25</v>
      </c>
      <c r="J8" s="20" t="s">
        <v>26</v>
      </c>
      <c r="K8" s="22" t="s">
        <v>21</v>
      </c>
      <c r="L8" s="20">
        <v>1000</v>
      </c>
      <c r="M8" s="24" t="s">
        <v>37</v>
      </c>
      <c r="N8" s="24" t="s">
        <v>38</v>
      </c>
    </row>
    <row r="9" s="1" customFormat="1" ht="42" customHeight="1" spans="1:14">
      <c r="A9" s="22">
        <v>4</v>
      </c>
      <c r="B9" s="25"/>
      <c r="C9" s="20" t="s">
        <v>39</v>
      </c>
      <c r="D9" s="20" t="s">
        <v>40</v>
      </c>
      <c r="E9" s="20" t="s">
        <v>41</v>
      </c>
      <c r="F9" s="20" t="s">
        <v>42</v>
      </c>
      <c r="G9" s="24" t="s">
        <v>43</v>
      </c>
      <c r="H9" s="20">
        <v>600</v>
      </c>
      <c r="I9" s="20" t="s">
        <v>44</v>
      </c>
      <c r="J9" s="20" t="s">
        <v>26</v>
      </c>
      <c r="K9" s="22" t="s">
        <v>21</v>
      </c>
      <c r="L9" s="20">
        <v>200</v>
      </c>
      <c r="M9" s="24" t="s">
        <v>45</v>
      </c>
      <c r="N9" s="24" t="s">
        <v>46</v>
      </c>
    </row>
    <row r="10" s="1" customFormat="1" ht="54" customHeight="1" spans="1:14">
      <c r="A10" s="22">
        <v>5</v>
      </c>
      <c r="B10" s="25"/>
      <c r="C10" s="20" t="s">
        <v>47</v>
      </c>
      <c r="D10" s="20" t="s">
        <v>48</v>
      </c>
      <c r="E10" s="20" t="s">
        <v>22</v>
      </c>
      <c r="F10" s="20" t="s">
        <v>49</v>
      </c>
      <c r="G10" s="24" t="s">
        <v>50</v>
      </c>
      <c r="H10" s="20">
        <v>100</v>
      </c>
      <c r="I10" s="20" t="s">
        <v>32</v>
      </c>
      <c r="J10" s="20" t="s">
        <v>26</v>
      </c>
      <c r="K10" s="22" t="s">
        <v>21</v>
      </c>
      <c r="L10" s="20">
        <v>30</v>
      </c>
      <c r="M10" s="24" t="s">
        <v>51</v>
      </c>
      <c r="N10" s="24" t="s">
        <v>52</v>
      </c>
    </row>
    <row r="11" s="1" customFormat="1" ht="34" customHeight="1" spans="1:14">
      <c r="A11" s="22">
        <v>6</v>
      </c>
      <c r="B11" s="25"/>
      <c r="C11" s="20" t="s">
        <v>53</v>
      </c>
      <c r="D11" s="20" t="s">
        <v>21</v>
      </c>
      <c r="E11" s="20" t="s">
        <v>22</v>
      </c>
      <c r="F11" s="20" t="s">
        <v>23</v>
      </c>
      <c r="G11" s="24" t="s">
        <v>54</v>
      </c>
      <c r="H11" s="20">
        <v>84</v>
      </c>
      <c r="I11" s="20" t="s">
        <v>32</v>
      </c>
      <c r="J11" s="20" t="s">
        <v>26</v>
      </c>
      <c r="K11" s="22" t="s">
        <v>21</v>
      </c>
      <c r="L11" s="20">
        <v>300</v>
      </c>
      <c r="M11" s="24" t="s">
        <v>55</v>
      </c>
      <c r="N11" s="24" t="s">
        <v>56</v>
      </c>
    </row>
    <row r="12" s="1" customFormat="1" ht="34" customHeight="1" spans="1:14">
      <c r="A12" s="22">
        <v>7</v>
      </c>
      <c r="B12" s="25"/>
      <c r="C12" s="20" t="s">
        <v>57</v>
      </c>
      <c r="D12" s="20" t="s">
        <v>21</v>
      </c>
      <c r="E12" s="20" t="s">
        <v>22</v>
      </c>
      <c r="F12" s="20" t="s">
        <v>58</v>
      </c>
      <c r="G12" s="24" t="s">
        <v>59</v>
      </c>
      <c r="H12" s="20">
        <v>300</v>
      </c>
      <c r="I12" s="20" t="s">
        <v>44</v>
      </c>
      <c r="J12" s="20" t="s">
        <v>26</v>
      </c>
      <c r="K12" s="22" t="s">
        <v>21</v>
      </c>
      <c r="L12" s="20">
        <v>300</v>
      </c>
      <c r="M12" s="24" t="s">
        <v>55</v>
      </c>
      <c r="N12" s="24" t="s">
        <v>56</v>
      </c>
    </row>
    <row r="13" s="1" customFormat="1" ht="34" customHeight="1" spans="1:14">
      <c r="A13" s="22">
        <v>8</v>
      </c>
      <c r="B13" s="25"/>
      <c r="C13" s="20" t="s">
        <v>60</v>
      </c>
      <c r="D13" s="20" t="s">
        <v>21</v>
      </c>
      <c r="E13" s="20" t="s">
        <v>22</v>
      </c>
      <c r="F13" s="20" t="s">
        <v>23</v>
      </c>
      <c r="G13" s="24" t="s">
        <v>61</v>
      </c>
      <c r="H13" s="20">
        <v>850</v>
      </c>
      <c r="I13" s="20" t="s">
        <v>32</v>
      </c>
      <c r="J13" s="20" t="s">
        <v>26</v>
      </c>
      <c r="K13" s="22" t="s">
        <v>21</v>
      </c>
      <c r="L13" s="20">
        <v>2000</v>
      </c>
      <c r="M13" s="24" t="s">
        <v>62</v>
      </c>
      <c r="N13" s="24" t="s">
        <v>63</v>
      </c>
    </row>
    <row r="14" s="1" customFormat="1" ht="34" customHeight="1" spans="1:14">
      <c r="A14" s="22">
        <v>9</v>
      </c>
      <c r="B14" s="25"/>
      <c r="C14" s="20" t="s">
        <v>64</v>
      </c>
      <c r="D14" s="20" t="s">
        <v>65</v>
      </c>
      <c r="E14" s="20" t="s">
        <v>22</v>
      </c>
      <c r="F14" s="20" t="s">
        <v>66</v>
      </c>
      <c r="G14" s="24" t="s">
        <v>67</v>
      </c>
      <c r="H14" s="20">
        <v>450</v>
      </c>
      <c r="I14" s="20" t="s">
        <v>68</v>
      </c>
      <c r="J14" s="20" t="s">
        <v>26</v>
      </c>
      <c r="K14" s="22" t="s">
        <v>21</v>
      </c>
      <c r="L14" s="20">
        <v>100</v>
      </c>
      <c r="M14" s="24" t="s">
        <v>69</v>
      </c>
      <c r="N14" s="24" t="s">
        <v>70</v>
      </c>
    </row>
    <row r="15" s="1" customFormat="1" ht="34" customHeight="1" spans="1:14">
      <c r="A15" s="22">
        <v>10</v>
      </c>
      <c r="B15" s="25"/>
      <c r="C15" s="20" t="s">
        <v>71</v>
      </c>
      <c r="D15" s="20" t="s">
        <v>21</v>
      </c>
      <c r="E15" s="20" t="s">
        <v>22</v>
      </c>
      <c r="F15" s="20" t="s">
        <v>58</v>
      </c>
      <c r="G15" s="24" t="s">
        <v>72</v>
      </c>
      <c r="H15" s="20">
        <v>600</v>
      </c>
      <c r="I15" s="20" t="s">
        <v>25</v>
      </c>
      <c r="J15" s="20" t="s">
        <v>26</v>
      </c>
      <c r="K15" s="22" t="s">
        <v>21</v>
      </c>
      <c r="L15" s="20">
        <v>500</v>
      </c>
      <c r="M15" s="24" t="s">
        <v>73</v>
      </c>
      <c r="N15" s="24" t="s">
        <v>74</v>
      </c>
    </row>
    <row r="16" s="1" customFormat="1" ht="34" customHeight="1" spans="1:14">
      <c r="A16" s="22">
        <v>11</v>
      </c>
      <c r="B16" s="25"/>
      <c r="C16" s="20" t="s">
        <v>75</v>
      </c>
      <c r="D16" s="20" t="s">
        <v>21</v>
      </c>
      <c r="E16" s="20" t="s">
        <v>22</v>
      </c>
      <c r="F16" s="20" t="s">
        <v>58</v>
      </c>
      <c r="G16" s="24" t="s">
        <v>76</v>
      </c>
      <c r="H16" s="20">
        <v>800</v>
      </c>
      <c r="I16" s="20" t="s">
        <v>25</v>
      </c>
      <c r="J16" s="20" t="s">
        <v>26</v>
      </c>
      <c r="K16" s="22" t="s">
        <v>21</v>
      </c>
      <c r="L16" s="20">
        <v>200</v>
      </c>
      <c r="M16" s="24" t="s">
        <v>77</v>
      </c>
      <c r="N16" s="24" t="s">
        <v>78</v>
      </c>
    </row>
    <row r="17" s="1" customFormat="1" ht="34" customHeight="1" spans="1:14">
      <c r="A17" s="22">
        <v>12</v>
      </c>
      <c r="B17" s="25"/>
      <c r="C17" s="20" t="s">
        <v>79</v>
      </c>
      <c r="D17" s="20" t="s">
        <v>80</v>
      </c>
      <c r="E17" s="20" t="s">
        <v>22</v>
      </c>
      <c r="F17" s="20" t="s">
        <v>81</v>
      </c>
      <c r="G17" s="24" t="s">
        <v>82</v>
      </c>
      <c r="H17" s="20">
        <v>320</v>
      </c>
      <c r="I17" s="20" t="s">
        <v>68</v>
      </c>
      <c r="J17" s="20" t="s">
        <v>26</v>
      </c>
      <c r="K17" s="22" t="s">
        <v>21</v>
      </c>
      <c r="L17" s="20">
        <v>50</v>
      </c>
      <c r="M17" s="24" t="s">
        <v>83</v>
      </c>
      <c r="N17" s="24" t="s">
        <v>84</v>
      </c>
    </row>
    <row r="18" s="1" customFormat="1" ht="34" customHeight="1" spans="1:14">
      <c r="A18" s="22">
        <v>13</v>
      </c>
      <c r="B18" s="25"/>
      <c r="C18" s="20" t="s">
        <v>85</v>
      </c>
      <c r="D18" s="20" t="s">
        <v>80</v>
      </c>
      <c r="E18" s="20" t="s">
        <v>22</v>
      </c>
      <c r="F18" s="20" t="s">
        <v>86</v>
      </c>
      <c r="G18" s="24" t="s">
        <v>87</v>
      </c>
      <c r="H18" s="20">
        <v>240</v>
      </c>
      <c r="I18" s="20" t="s">
        <v>68</v>
      </c>
      <c r="J18" s="20" t="s">
        <v>26</v>
      </c>
      <c r="K18" s="22" t="s">
        <v>21</v>
      </c>
      <c r="L18" s="20">
        <v>50</v>
      </c>
      <c r="M18" s="24" t="s">
        <v>83</v>
      </c>
      <c r="N18" s="24" t="s">
        <v>84</v>
      </c>
    </row>
    <row r="19" s="1" customFormat="1" ht="34" customHeight="1" spans="1:14">
      <c r="A19" s="22">
        <v>14</v>
      </c>
      <c r="B19" s="25"/>
      <c r="C19" s="20" t="s">
        <v>88</v>
      </c>
      <c r="D19" s="20" t="s">
        <v>65</v>
      </c>
      <c r="E19" s="20" t="s">
        <v>22</v>
      </c>
      <c r="F19" s="20" t="s">
        <v>89</v>
      </c>
      <c r="G19" s="24" t="s">
        <v>90</v>
      </c>
      <c r="H19" s="20">
        <v>760</v>
      </c>
      <c r="I19" s="20" t="s">
        <v>68</v>
      </c>
      <c r="J19" s="20" t="s">
        <v>26</v>
      </c>
      <c r="K19" s="22" t="s">
        <v>21</v>
      </c>
      <c r="L19" s="20">
        <v>50</v>
      </c>
      <c r="M19" s="24" t="s">
        <v>77</v>
      </c>
      <c r="N19" s="24" t="s">
        <v>78</v>
      </c>
    </row>
    <row r="20" s="1" customFormat="1" ht="39" customHeight="1" spans="1:15">
      <c r="A20" s="22">
        <v>15</v>
      </c>
      <c r="B20" s="25"/>
      <c r="C20" s="20" t="s">
        <v>91</v>
      </c>
      <c r="D20" s="20" t="s">
        <v>21</v>
      </c>
      <c r="E20" s="20" t="s">
        <v>22</v>
      </c>
      <c r="F20" s="20" t="s">
        <v>92</v>
      </c>
      <c r="G20" s="24" t="s">
        <v>93</v>
      </c>
      <c r="H20" s="20">
        <v>65</v>
      </c>
      <c r="I20" s="20" t="s">
        <v>32</v>
      </c>
      <c r="J20" s="20" t="s">
        <v>26</v>
      </c>
      <c r="K20" s="22" t="s">
        <v>21</v>
      </c>
      <c r="L20" s="20">
        <v>200</v>
      </c>
      <c r="M20" s="24" t="s">
        <v>94</v>
      </c>
      <c r="N20" s="24" t="s">
        <v>95</v>
      </c>
      <c r="O20" s="1" t="s">
        <v>96</v>
      </c>
    </row>
    <row r="21" s="1" customFormat="1" ht="34" customHeight="1" spans="1:14">
      <c r="A21" s="22">
        <v>16</v>
      </c>
      <c r="B21" s="25"/>
      <c r="C21" s="20" t="s">
        <v>97</v>
      </c>
      <c r="D21" s="20" t="s">
        <v>98</v>
      </c>
      <c r="E21" s="20" t="s">
        <v>41</v>
      </c>
      <c r="F21" s="20" t="s">
        <v>99</v>
      </c>
      <c r="G21" s="24" t="s">
        <v>100</v>
      </c>
      <c r="H21" s="20">
        <v>7000</v>
      </c>
      <c r="I21" s="20" t="s">
        <v>44</v>
      </c>
      <c r="J21" s="20" t="s">
        <v>26</v>
      </c>
      <c r="K21" s="22" t="s">
        <v>21</v>
      </c>
      <c r="L21" s="20">
        <v>200</v>
      </c>
      <c r="M21" s="24" t="s">
        <v>45</v>
      </c>
      <c r="N21" s="24" t="s">
        <v>101</v>
      </c>
    </row>
    <row r="22" s="1" customFormat="1" ht="34" customHeight="1" spans="1:14">
      <c r="A22" s="22">
        <v>17</v>
      </c>
      <c r="B22" s="25"/>
      <c r="C22" s="26" t="s">
        <v>102</v>
      </c>
      <c r="D22" s="20" t="s">
        <v>98</v>
      </c>
      <c r="E22" s="20" t="s">
        <v>103</v>
      </c>
      <c r="F22" s="20" t="s">
        <v>104</v>
      </c>
      <c r="G22" s="27" t="s">
        <v>105</v>
      </c>
      <c r="H22" s="20">
        <v>395</v>
      </c>
      <c r="I22" s="20" t="s">
        <v>68</v>
      </c>
      <c r="J22" s="20" t="s">
        <v>26</v>
      </c>
      <c r="K22" s="22" t="s">
        <v>21</v>
      </c>
      <c r="L22" s="20">
        <v>500</v>
      </c>
      <c r="M22" s="24" t="s">
        <v>106</v>
      </c>
      <c r="N22" s="24" t="s">
        <v>107</v>
      </c>
    </row>
    <row r="23" s="1" customFormat="1" ht="39" customHeight="1" spans="1:14">
      <c r="A23" s="22">
        <v>18</v>
      </c>
      <c r="B23" s="25"/>
      <c r="C23" s="26" t="s">
        <v>108</v>
      </c>
      <c r="D23" s="20" t="s">
        <v>98</v>
      </c>
      <c r="E23" s="20" t="s">
        <v>22</v>
      </c>
      <c r="F23" s="20" t="s">
        <v>109</v>
      </c>
      <c r="G23" s="24" t="s">
        <v>110</v>
      </c>
      <c r="H23" s="20">
        <v>2000</v>
      </c>
      <c r="I23" s="20" t="s">
        <v>44</v>
      </c>
      <c r="J23" s="20" t="s">
        <v>26</v>
      </c>
      <c r="K23" s="22" t="s">
        <v>21</v>
      </c>
      <c r="L23" s="20">
        <v>200</v>
      </c>
      <c r="M23" s="24" t="s">
        <v>111</v>
      </c>
      <c r="N23" s="24" t="s">
        <v>112</v>
      </c>
    </row>
    <row r="24" s="1" customFormat="1" ht="39" customHeight="1" spans="1:14">
      <c r="A24" s="22">
        <v>19</v>
      </c>
      <c r="B24" s="25"/>
      <c r="C24" s="20" t="s">
        <v>113</v>
      </c>
      <c r="D24" s="20" t="s">
        <v>98</v>
      </c>
      <c r="E24" s="20" t="s">
        <v>22</v>
      </c>
      <c r="F24" s="20" t="s">
        <v>99</v>
      </c>
      <c r="G24" s="24" t="s">
        <v>114</v>
      </c>
      <c r="H24" s="20">
        <v>390</v>
      </c>
      <c r="I24" s="20" t="s">
        <v>32</v>
      </c>
      <c r="J24" s="20" t="s">
        <v>26</v>
      </c>
      <c r="K24" s="22" t="s">
        <v>21</v>
      </c>
      <c r="L24" s="20">
        <v>400</v>
      </c>
      <c r="M24" s="24" t="s">
        <v>115</v>
      </c>
      <c r="N24" s="24" t="s">
        <v>116</v>
      </c>
    </row>
    <row r="25" s="1" customFormat="1" ht="39" customHeight="1" spans="1:14">
      <c r="A25" s="22">
        <v>20</v>
      </c>
      <c r="B25" s="25"/>
      <c r="C25" s="20" t="s">
        <v>117</v>
      </c>
      <c r="D25" s="20" t="s">
        <v>118</v>
      </c>
      <c r="E25" s="20" t="s">
        <v>41</v>
      </c>
      <c r="F25" s="20" t="s">
        <v>66</v>
      </c>
      <c r="G25" s="24" t="s">
        <v>119</v>
      </c>
      <c r="H25" s="20">
        <v>99.88</v>
      </c>
      <c r="I25" s="20" t="s">
        <v>68</v>
      </c>
      <c r="J25" s="20" t="s">
        <v>26</v>
      </c>
      <c r="K25" s="22" t="s">
        <v>21</v>
      </c>
      <c r="L25" s="20">
        <v>60</v>
      </c>
      <c r="M25" s="24" t="s">
        <v>45</v>
      </c>
      <c r="N25" s="24" t="s">
        <v>101</v>
      </c>
    </row>
    <row r="26" s="1" customFormat="1" ht="42" customHeight="1" spans="1:14">
      <c r="A26" s="22">
        <v>21</v>
      </c>
      <c r="B26" s="25"/>
      <c r="C26" s="20" t="s">
        <v>120</v>
      </c>
      <c r="D26" s="20" t="s">
        <v>98</v>
      </c>
      <c r="E26" s="20" t="s">
        <v>22</v>
      </c>
      <c r="F26" s="20" t="s">
        <v>121</v>
      </c>
      <c r="G26" s="24" t="s">
        <v>122</v>
      </c>
      <c r="H26" s="20">
        <v>1000</v>
      </c>
      <c r="I26" s="20" t="s">
        <v>44</v>
      </c>
      <c r="J26" s="20" t="s">
        <v>26</v>
      </c>
      <c r="K26" s="22" t="s">
        <v>21</v>
      </c>
      <c r="L26" s="20">
        <v>100</v>
      </c>
      <c r="M26" s="24" t="s">
        <v>123</v>
      </c>
      <c r="N26" s="24" t="s">
        <v>124</v>
      </c>
    </row>
    <row r="27" s="1" customFormat="1" ht="42" customHeight="1" spans="1:14">
      <c r="A27" s="22">
        <v>22</v>
      </c>
      <c r="B27" s="25"/>
      <c r="C27" s="20" t="s">
        <v>125</v>
      </c>
      <c r="D27" s="20" t="s">
        <v>21</v>
      </c>
      <c r="E27" s="20" t="s">
        <v>22</v>
      </c>
      <c r="F27" s="20" t="s">
        <v>58</v>
      </c>
      <c r="G27" s="24" t="s">
        <v>126</v>
      </c>
      <c r="H27" s="20">
        <v>9000</v>
      </c>
      <c r="I27" s="20" t="s">
        <v>44</v>
      </c>
      <c r="J27" s="20" t="s">
        <v>26</v>
      </c>
      <c r="K27" s="22" t="s">
        <v>21</v>
      </c>
      <c r="L27" s="20">
        <v>40</v>
      </c>
      <c r="M27" s="24" t="s">
        <v>127</v>
      </c>
      <c r="N27" s="24" t="s">
        <v>128</v>
      </c>
    </row>
    <row r="28" s="1" customFormat="1" ht="34" customHeight="1" spans="1:15">
      <c r="A28" s="22">
        <v>23</v>
      </c>
      <c r="B28" s="25"/>
      <c r="C28" s="20" t="s">
        <v>129</v>
      </c>
      <c r="D28" s="20" t="s">
        <v>21</v>
      </c>
      <c r="E28" s="20" t="s">
        <v>22</v>
      </c>
      <c r="F28" s="20" t="s">
        <v>130</v>
      </c>
      <c r="G28" s="24" t="s">
        <v>131</v>
      </c>
      <c r="H28" s="20">
        <v>800</v>
      </c>
      <c r="I28" s="20" t="s">
        <v>44</v>
      </c>
      <c r="J28" s="20" t="s">
        <v>26</v>
      </c>
      <c r="K28" s="22" t="s">
        <v>21</v>
      </c>
      <c r="L28" s="20">
        <v>500</v>
      </c>
      <c r="M28" s="24" t="s">
        <v>132</v>
      </c>
      <c r="N28" s="24" t="s">
        <v>133</v>
      </c>
      <c r="O28" s="1" t="s">
        <v>96</v>
      </c>
    </row>
    <row r="29" s="1" customFormat="1" ht="34" customHeight="1" spans="1:15">
      <c r="A29" s="22">
        <v>24</v>
      </c>
      <c r="B29" s="25"/>
      <c r="C29" s="20" t="s">
        <v>134</v>
      </c>
      <c r="D29" s="20" t="s">
        <v>21</v>
      </c>
      <c r="E29" s="20" t="s">
        <v>22</v>
      </c>
      <c r="F29" s="20" t="s">
        <v>130</v>
      </c>
      <c r="G29" s="24" t="s">
        <v>135</v>
      </c>
      <c r="H29" s="20">
        <v>300</v>
      </c>
      <c r="I29" s="20" t="s">
        <v>44</v>
      </c>
      <c r="J29" s="20" t="s">
        <v>26</v>
      </c>
      <c r="K29" s="22" t="s">
        <v>21</v>
      </c>
      <c r="L29" s="20">
        <v>50</v>
      </c>
      <c r="M29" s="24" t="s">
        <v>136</v>
      </c>
      <c r="N29" s="24" t="s">
        <v>137</v>
      </c>
      <c r="O29" s="1" t="s">
        <v>96</v>
      </c>
    </row>
    <row r="30" s="1" customFormat="1" ht="34" customHeight="1" spans="1:14">
      <c r="A30" s="22">
        <v>25</v>
      </c>
      <c r="B30" s="25"/>
      <c r="C30" s="20" t="s">
        <v>138</v>
      </c>
      <c r="D30" s="20" t="s">
        <v>139</v>
      </c>
      <c r="E30" s="20" t="s">
        <v>22</v>
      </c>
      <c r="F30" s="20" t="s">
        <v>140</v>
      </c>
      <c r="G30" s="24" t="s">
        <v>141</v>
      </c>
      <c r="H30" s="20">
        <v>600</v>
      </c>
      <c r="I30" s="20" t="s">
        <v>44</v>
      </c>
      <c r="J30" s="20" t="s">
        <v>26</v>
      </c>
      <c r="K30" s="22" t="s">
        <v>21</v>
      </c>
      <c r="L30" s="20">
        <v>10</v>
      </c>
      <c r="M30" s="24" t="s">
        <v>127</v>
      </c>
      <c r="N30" s="24" t="s">
        <v>142</v>
      </c>
    </row>
    <row r="31" s="1" customFormat="1" ht="34" customHeight="1" spans="1:14">
      <c r="A31" s="22">
        <v>26</v>
      </c>
      <c r="B31" s="25"/>
      <c r="C31" s="20" t="s">
        <v>143</v>
      </c>
      <c r="D31" s="20" t="s">
        <v>144</v>
      </c>
      <c r="E31" s="20" t="s">
        <v>22</v>
      </c>
      <c r="F31" s="20" t="s">
        <v>145</v>
      </c>
      <c r="G31" s="24" t="s">
        <v>146</v>
      </c>
      <c r="H31" s="20">
        <v>40</v>
      </c>
      <c r="I31" s="20" t="s">
        <v>32</v>
      </c>
      <c r="J31" s="20" t="s">
        <v>26</v>
      </c>
      <c r="K31" s="22" t="s">
        <v>21</v>
      </c>
      <c r="L31" s="20">
        <v>10</v>
      </c>
      <c r="M31" s="24" t="s">
        <v>147</v>
      </c>
      <c r="N31" s="24" t="s">
        <v>148</v>
      </c>
    </row>
    <row r="32" s="1" customFormat="1" ht="34" customHeight="1" spans="1:14">
      <c r="A32" s="22">
        <v>27</v>
      </c>
      <c r="B32" s="25"/>
      <c r="C32" s="20" t="s">
        <v>149</v>
      </c>
      <c r="D32" s="20" t="s">
        <v>98</v>
      </c>
      <c r="E32" s="20" t="s">
        <v>22</v>
      </c>
      <c r="F32" s="20" t="s">
        <v>150</v>
      </c>
      <c r="G32" s="24" t="s">
        <v>151</v>
      </c>
      <c r="H32" s="20">
        <v>2000</v>
      </c>
      <c r="I32" s="20" t="s">
        <v>44</v>
      </c>
      <c r="J32" s="20" t="s">
        <v>26</v>
      </c>
      <c r="K32" s="22" t="s">
        <v>21</v>
      </c>
      <c r="L32" s="20">
        <v>50</v>
      </c>
      <c r="M32" s="24" t="s">
        <v>45</v>
      </c>
      <c r="N32" s="24" t="s">
        <v>148</v>
      </c>
    </row>
    <row r="33" s="1" customFormat="1" ht="34" customHeight="1" spans="1:14">
      <c r="A33" s="22">
        <v>28</v>
      </c>
      <c r="B33" s="25"/>
      <c r="C33" s="20" t="s">
        <v>152</v>
      </c>
      <c r="D33" s="20" t="s">
        <v>98</v>
      </c>
      <c r="E33" s="20" t="s">
        <v>22</v>
      </c>
      <c r="F33" s="20" t="s">
        <v>99</v>
      </c>
      <c r="G33" s="24" t="s">
        <v>153</v>
      </c>
      <c r="H33" s="20">
        <v>400</v>
      </c>
      <c r="I33" s="20" t="s">
        <v>68</v>
      </c>
      <c r="J33" s="20" t="s">
        <v>26</v>
      </c>
      <c r="K33" s="22" t="s">
        <v>21</v>
      </c>
      <c r="L33" s="20">
        <v>150</v>
      </c>
      <c r="M33" s="24" t="s">
        <v>154</v>
      </c>
      <c r="N33" s="24" t="s">
        <v>155</v>
      </c>
    </row>
    <row r="34" s="1" customFormat="1" ht="34" customHeight="1" spans="1:14">
      <c r="A34" s="22">
        <v>29</v>
      </c>
      <c r="B34" s="25"/>
      <c r="C34" s="20" t="s">
        <v>156</v>
      </c>
      <c r="D34" s="20" t="s">
        <v>21</v>
      </c>
      <c r="E34" s="20" t="s">
        <v>22</v>
      </c>
      <c r="F34" s="20" t="s">
        <v>58</v>
      </c>
      <c r="G34" s="24" t="s">
        <v>157</v>
      </c>
      <c r="H34" s="20">
        <v>2300</v>
      </c>
      <c r="I34" s="20" t="s">
        <v>44</v>
      </c>
      <c r="J34" s="20" t="s">
        <v>26</v>
      </c>
      <c r="K34" s="22" t="s">
        <v>21</v>
      </c>
      <c r="L34" s="20">
        <v>50</v>
      </c>
      <c r="M34" s="24" t="s">
        <v>45</v>
      </c>
      <c r="N34" s="24" t="s">
        <v>148</v>
      </c>
    </row>
    <row r="35" s="1" customFormat="1" ht="34" customHeight="1" spans="1:14">
      <c r="A35" s="22">
        <v>30</v>
      </c>
      <c r="B35" s="25"/>
      <c r="C35" s="20" t="s">
        <v>158</v>
      </c>
      <c r="D35" s="20" t="s">
        <v>40</v>
      </c>
      <c r="E35" s="20" t="s">
        <v>22</v>
      </c>
      <c r="F35" s="20" t="s">
        <v>159</v>
      </c>
      <c r="G35" s="24" t="s">
        <v>160</v>
      </c>
      <c r="H35" s="20">
        <v>1500</v>
      </c>
      <c r="I35" s="20" t="s">
        <v>32</v>
      </c>
      <c r="J35" s="20" t="s">
        <v>26</v>
      </c>
      <c r="K35" s="22" t="s">
        <v>21</v>
      </c>
      <c r="L35" s="20">
        <v>300</v>
      </c>
      <c r="M35" s="24" t="s">
        <v>83</v>
      </c>
      <c r="N35" s="24" t="s">
        <v>52</v>
      </c>
    </row>
    <row r="36" s="1" customFormat="1" ht="38" customHeight="1" spans="1:14">
      <c r="A36" s="22">
        <v>31</v>
      </c>
      <c r="B36" s="22"/>
      <c r="C36" s="28" t="s">
        <v>161</v>
      </c>
      <c r="D36" s="28" t="s">
        <v>98</v>
      </c>
      <c r="E36" s="28" t="s">
        <v>22</v>
      </c>
      <c r="F36" s="28" t="s">
        <v>162</v>
      </c>
      <c r="G36" s="29" t="s">
        <v>163</v>
      </c>
      <c r="H36" s="28">
        <v>7000</v>
      </c>
      <c r="I36" s="28" t="s">
        <v>44</v>
      </c>
      <c r="J36" s="20" t="s">
        <v>26</v>
      </c>
      <c r="K36" s="22" t="s">
        <v>21</v>
      </c>
      <c r="L36" s="28">
        <v>2000</v>
      </c>
      <c r="M36" s="32" t="s">
        <v>164</v>
      </c>
      <c r="N36" s="32" t="s">
        <v>165</v>
      </c>
    </row>
    <row r="37" s="1" customFormat="1" ht="38" customHeight="1" spans="1:14">
      <c r="A37" s="22">
        <v>32</v>
      </c>
      <c r="B37" s="22"/>
      <c r="C37" s="28" t="s">
        <v>166</v>
      </c>
      <c r="D37" s="28" t="s">
        <v>21</v>
      </c>
      <c r="E37" s="28" t="s">
        <v>22</v>
      </c>
      <c r="F37" s="28" t="s">
        <v>23</v>
      </c>
      <c r="G37" s="29" t="s">
        <v>167</v>
      </c>
      <c r="H37" s="28">
        <v>1700</v>
      </c>
      <c r="I37" s="28" t="s">
        <v>25</v>
      </c>
      <c r="J37" s="20" t="s">
        <v>26</v>
      </c>
      <c r="K37" s="22" t="s">
        <v>21</v>
      </c>
      <c r="L37" s="28">
        <v>9000</v>
      </c>
      <c r="M37" s="32" t="s">
        <v>168</v>
      </c>
      <c r="N37" s="32" t="s">
        <v>169</v>
      </c>
    </row>
    <row r="38" s="1" customFormat="1" ht="34" customHeight="1" spans="1:14">
      <c r="A38" s="22">
        <v>33</v>
      </c>
      <c r="B38" s="25"/>
      <c r="C38" s="20" t="s">
        <v>170</v>
      </c>
      <c r="D38" s="20" t="s">
        <v>171</v>
      </c>
      <c r="E38" s="20" t="s">
        <v>22</v>
      </c>
      <c r="F38" s="20" t="s">
        <v>23</v>
      </c>
      <c r="G38" s="24" t="s">
        <v>172</v>
      </c>
      <c r="H38" s="20">
        <v>1000</v>
      </c>
      <c r="I38" s="20" t="s">
        <v>25</v>
      </c>
      <c r="J38" s="20" t="s">
        <v>26</v>
      </c>
      <c r="K38" s="22" t="s">
        <v>21</v>
      </c>
      <c r="L38" s="20">
        <v>500</v>
      </c>
      <c r="M38" s="32" t="s">
        <v>173</v>
      </c>
      <c r="N38" s="32" t="s">
        <v>174</v>
      </c>
    </row>
    <row r="39" s="1" customFormat="1" ht="34" customHeight="1" spans="1:14">
      <c r="A39" s="22">
        <v>34</v>
      </c>
      <c r="B39" s="25"/>
      <c r="C39" s="20" t="s">
        <v>175</v>
      </c>
      <c r="D39" s="20" t="s">
        <v>21</v>
      </c>
      <c r="E39" s="20" t="s">
        <v>22</v>
      </c>
      <c r="F39" s="20" t="s">
        <v>176</v>
      </c>
      <c r="G39" s="24" t="s">
        <v>177</v>
      </c>
      <c r="H39" s="20">
        <v>275</v>
      </c>
      <c r="I39" s="20" t="s">
        <v>32</v>
      </c>
      <c r="J39" s="20" t="s">
        <v>26</v>
      </c>
      <c r="K39" s="22" t="s">
        <v>21</v>
      </c>
      <c r="L39" s="20">
        <v>150</v>
      </c>
      <c r="M39" s="24" t="s">
        <v>178</v>
      </c>
      <c r="N39" s="24" t="s">
        <v>179</v>
      </c>
    </row>
    <row r="40" s="1" customFormat="1" ht="34" customHeight="1" spans="1:14">
      <c r="A40" s="22">
        <v>35</v>
      </c>
      <c r="B40" s="25"/>
      <c r="C40" s="20" t="s">
        <v>180</v>
      </c>
      <c r="D40" s="20" t="s">
        <v>21</v>
      </c>
      <c r="E40" s="20" t="s">
        <v>22</v>
      </c>
      <c r="F40" s="20" t="s">
        <v>23</v>
      </c>
      <c r="G40" s="24" t="s">
        <v>181</v>
      </c>
      <c r="H40" s="20">
        <v>50</v>
      </c>
      <c r="I40" s="20" t="s">
        <v>25</v>
      </c>
      <c r="J40" s="20" t="s">
        <v>26</v>
      </c>
      <c r="K40" s="22" t="s">
        <v>21</v>
      </c>
      <c r="L40" s="20">
        <v>300</v>
      </c>
      <c r="M40" s="24" t="s">
        <v>182</v>
      </c>
      <c r="N40" s="24" t="s">
        <v>183</v>
      </c>
    </row>
    <row r="41" s="1" customFormat="1" ht="34" customHeight="1" spans="1:14">
      <c r="A41" s="22">
        <v>36</v>
      </c>
      <c r="B41" s="25"/>
      <c r="C41" s="20" t="s">
        <v>184</v>
      </c>
      <c r="D41" s="20" t="s">
        <v>21</v>
      </c>
      <c r="E41" s="20" t="s">
        <v>22</v>
      </c>
      <c r="F41" s="20" t="s">
        <v>23</v>
      </c>
      <c r="G41" s="24" t="s">
        <v>185</v>
      </c>
      <c r="H41" s="20">
        <v>70</v>
      </c>
      <c r="I41" s="20" t="s">
        <v>25</v>
      </c>
      <c r="J41" s="20" t="s">
        <v>26</v>
      </c>
      <c r="K41" s="22" t="s">
        <v>21</v>
      </c>
      <c r="L41" s="20">
        <v>60</v>
      </c>
      <c r="M41" s="24" t="s">
        <v>186</v>
      </c>
      <c r="N41" s="24" t="s">
        <v>187</v>
      </c>
    </row>
    <row r="42" s="1" customFormat="1" ht="34" customHeight="1" spans="1:14">
      <c r="A42" s="22">
        <v>37</v>
      </c>
      <c r="B42" s="25"/>
      <c r="C42" s="20" t="s">
        <v>188</v>
      </c>
      <c r="D42" s="20" t="s">
        <v>21</v>
      </c>
      <c r="E42" s="20" t="s">
        <v>22</v>
      </c>
      <c r="F42" s="20" t="s">
        <v>23</v>
      </c>
      <c r="G42" s="24" t="s">
        <v>189</v>
      </c>
      <c r="H42" s="20">
        <v>500</v>
      </c>
      <c r="I42" s="20" t="s">
        <v>25</v>
      </c>
      <c r="J42" s="20" t="s">
        <v>26</v>
      </c>
      <c r="K42" s="22" t="s">
        <v>21</v>
      </c>
      <c r="L42" s="20">
        <v>1000</v>
      </c>
      <c r="M42" s="24" t="s">
        <v>190</v>
      </c>
      <c r="N42" s="24" t="s">
        <v>191</v>
      </c>
    </row>
    <row r="43" s="1" customFormat="1" ht="34" customHeight="1" spans="1:14">
      <c r="A43" s="22">
        <v>38</v>
      </c>
      <c r="B43" s="25"/>
      <c r="C43" s="20" t="s">
        <v>192</v>
      </c>
      <c r="D43" s="20" t="s">
        <v>21</v>
      </c>
      <c r="E43" s="20" t="s">
        <v>22</v>
      </c>
      <c r="F43" s="20" t="s">
        <v>23</v>
      </c>
      <c r="G43" s="24" t="s">
        <v>193</v>
      </c>
      <c r="H43" s="20">
        <v>50</v>
      </c>
      <c r="I43" s="20" t="s">
        <v>25</v>
      </c>
      <c r="J43" s="20" t="s">
        <v>26</v>
      </c>
      <c r="K43" s="22" t="s">
        <v>21</v>
      </c>
      <c r="L43" s="20">
        <v>400</v>
      </c>
      <c r="M43" s="24" t="s">
        <v>194</v>
      </c>
      <c r="N43" s="24" t="s">
        <v>195</v>
      </c>
    </row>
    <row r="44" s="1" customFormat="1" ht="34" customHeight="1" spans="1:14">
      <c r="A44" s="22">
        <v>39</v>
      </c>
      <c r="B44" s="25"/>
      <c r="C44" s="20" t="s">
        <v>196</v>
      </c>
      <c r="D44" s="20" t="s">
        <v>21</v>
      </c>
      <c r="E44" s="20" t="s">
        <v>22</v>
      </c>
      <c r="F44" s="20" t="s">
        <v>23</v>
      </c>
      <c r="G44" s="24" t="s">
        <v>197</v>
      </c>
      <c r="H44" s="20">
        <v>400</v>
      </c>
      <c r="I44" s="20" t="s">
        <v>25</v>
      </c>
      <c r="J44" s="20" t="s">
        <v>26</v>
      </c>
      <c r="K44" s="22" t="s">
        <v>21</v>
      </c>
      <c r="L44" s="20">
        <v>3000</v>
      </c>
      <c r="M44" s="24" t="s">
        <v>198</v>
      </c>
      <c r="N44" s="24" t="s">
        <v>195</v>
      </c>
    </row>
    <row r="45" s="1" customFormat="1" ht="34" customHeight="1" spans="1:14">
      <c r="A45" s="19" t="s">
        <v>199</v>
      </c>
      <c r="B45" s="16" t="s">
        <v>200</v>
      </c>
      <c r="C45" s="16"/>
      <c r="D45" s="16"/>
      <c r="E45" s="16"/>
      <c r="F45" s="16"/>
      <c r="G45" s="18"/>
      <c r="H45" s="16">
        <f>SUM(H46:H56)</f>
        <v>14640</v>
      </c>
      <c r="I45" s="16"/>
      <c r="J45" s="16"/>
      <c r="K45" s="16"/>
      <c r="L45" s="20"/>
      <c r="M45" s="24"/>
      <c r="N45" s="24"/>
    </row>
    <row r="46" s="1" customFormat="1" ht="34" customHeight="1" spans="1:14">
      <c r="A46" s="25">
        <f>MAX($A$1:A45)+1</f>
        <v>40</v>
      </c>
      <c r="B46" s="25"/>
      <c r="C46" s="20" t="s">
        <v>201</v>
      </c>
      <c r="D46" s="20" t="s">
        <v>202</v>
      </c>
      <c r="E46" s="20" t="s">
        <v>22</v>
      </c>
      <c r="F46" s="20" t="s">
        <v>58</v>
      </c>
      <c r="G46" s="24" t="s">
        <v>203</v>
      </c>
      <c r="H46" s="20">
        <v>360</v>
      </c>
      <c r="I46" s="20" t="s">
        <v>25</v>
      </c>
      <c r="J46" s="20" t="s">
        <v>26</v>
      </c>
      <c r="K46" s="20" t="s">
        <v>202</v>
      </c>
      <c r="L46" s="20">
        <v>1000</v>
      </c>
      <c r="M46" s="24" t="s">
        <v>204</v>
      </c>
      <c r="N46" s="24" t="s">
        <v>205</v>
      </c>
    </row>
    <row r="47" s="1" customFormat="1" ht="74" customHeight="1" spans="1:14">
      <c r="A47" s="25">
        <f>MAX($A$1:A46)+1</f>
        <v>41</v>
      </c>
      <c r="B47" s="25"/>
      <c r="C47" s="20" t="s">
        <v>206</v>
      </c>
      <c r="D47" s="20" t="s">
        <v>202</v>
      </c>
      <c r="E47" s="20" t="s">
        <v>22</v>
      </c>
      <c r="F47" s="20" t="s">
        <v>58</v>
      </c>
      <c r="G47" s="24" t="s">
        <v>207</v>
      </c>
      <c r="H47" s="20">
        <v>968</v>
      </c>
      <c r="I47" s="20" t="s">
        <v>32</v>
      </c>
      <c r="J47" s="20" t="s">
        <v>26</v>
      </c>
      <c r="K47" s="20" t="s">
        <v>202</v>
      </c>
      <c r="L47" s="20">
        <v>500</v>
      </c>
      <c r="M47" s="24" t="s">
        <v>208</v>
      </c>
      <c r="N47" s="24" t="s">
        <v>209</v>
      </c>
    </row>
    <row r="48" s="1" customFormat="1" ht="34" customHeight="1" spans="1:14">
      <c r="A48" s="25">
        <f>MAX($A$1:A47)+1</f>
        <v>42</v>
      </c>
      <c r="B48" s="25"/>
      <c r="C48" s="20" t="s">
        <v>210</v>
      </c>
      <c r="D48" s="20" t="s">
        <v>98</v>
      </c>
      <c r="E48" s="20" t="s">
        <v>22</v>
      </c>
      <c r="F48" s="20" t="s">
        <v>211</v>
      </c>
      <c r="G48" s="24" t="s">
        <v>212</v>
      </c>
      <c r="H48" s="20">
        <v>300</v>
      </c>
      <c r="I48" s="20" t="s">
        <v>44</v>
      </c>
      <c r="J48" s="20" t="s">
        <v>26</v>
      </c>
      <c r="K48" s="20" t="s">
        <v>202</v>
      </c>
      <c r="L48" s="20">
        <v>300</v>
      </c>
      <c r="M48" s="24" t="s">
        <v>213</v>
      </c>
      <c r="N48" s="24" t="s">
        <v>112</v>
      </c>
    </row>
    <row r="49" s="1" customFormat="1" ht="39" customHeight="1" spans="1:14">
      <c r="A49" s="25">
        <f>MAX($A$1:A48)+1</f>
        <v>43</v>
      </c>
      <c r="B49" s="25"/>
      <c r="C49" s="20" t="s">
        <v>214</v>
      </c>
      <c r="D49" s="20" t="s">
        <v>215</v>
      </c>
      <c r="E49" s="20" t="s">
        <v>22</v>
      </c>
      <c r="F49" s="20" t="s">
        <v>216</v>
      </c>
      <c r="G49" s="24" t="s">
        <v>217</v>
      </c>
      <c r="H49" s="20">
        <v>200</v>
      </c>
      <c r="I49" s="20" t="s">
        <v>44</v>
      </c>
      <c r="J49" s="20" t="s">
        <v>26</v>
      </c>
      <c r="K49" s="22" t="s">
        <v>202</v>
      </c>
      <c r="L49" s="20">
        <v>400</v>
      </c>
      <c r="M49" s="24" t="s">
        <v>218</v>
      </c>
      <c r="N49" s="24" t="s">
        <v>219</v>
      </c>
    </row>
    <row r="50" s="1" customFormat="1" ht="34" customHeight="1" spans="1:14">
      <c r="A50" s="25">
        <f>MAX($A$1:A49)+1</f>
        <v>44</v>
      </c>
      <c r="B50" s="25"/>
      <c r="C50" s="20" t="s">
        <v>220</v>
      </c>
      <c r="D50" s="20" t="s">
        <v>202</v>
      </c>
      <c r="E50" s="20" t="s">
        <v>41</v>
      </c>
      <c r="F50" s="20" t="s">
        <v>162</v>
      </c>
      <c r="G50" s="24" t="s">
        <v>221</v>
      </c>
      <c r="H50" s="20">
        <v>500</v>
      </c>
      <c r="I50" s="20" t="s">
        <v>44</v>
      </c>
      <c r="J50" s="20" t="s">
        <v>26</v>
      </c>
      <c r="K50" s="20" t="s">
        <v>202</v>
      </c>
      <c r="L50" s="20">
        <v>1000</v>
      </c>
      <c r="M50" s="24" t="s">
        <v>222</v>
      </c>
      <c r="N50" s="24" t="s">
        <v>223</v>
      </c>
    </row>
    <row r="51" s="1" customFormat="1" ht="34" customHeight="1" spans="1:14">
      <c r="A51" s="25">
        <f>MAX($A$1:A50)+1</f>
        <v>45</v>
      </c>
      <c r="B51" s="25"/>
      <c r="C51" s="20" t="s">
        <v>224</v>
      </c>
      <c r="D51" s="20" t="s">
        <v>202</v>
      </c>
      <c r="E51" s="20" t="s">
        <v>22</v>
      </c>
      <c r="F51" s="20" t="s">
        <v>225</v>
      </c>
      <c r="G51" s="24" t="s">
        <v>226</v>
      </c>
      <c r="H51" s="20">
        <v>437</v>
      </c>
      <c r="I51" s="20" t="s">
        <v>25</v>
      </c>
      <c r="J51" s="20" t="s">
        <v>26</v>
      </c>
      <c r="K51" s="20" t="s">
        <v>202</v>
      </c>
      <c r="L51" s="20">
        <v>500</v>
      </c>
      <c r="M51" s="24" t="s">
        <v>227</v>
      </c>
      <c r="N51" s="24" t="s">
        <v>228</v>
      </c>
    </row>
    <row r="52" s="1" customFormat="1" ht="34" customHeight="1" spans="1:14">
      <c r="A52" s="25">
        <f>MAX($A$1:A51)+1</f>
        <v>46</v>
      </c>
      <c r="B52" s="25"/>
      <c r="C52" s="30" t="s">
        <v>229</v>
      </c>
      <c r="D52" s="20" t="s">
        <v>230</v>
      </c>
      <c r="E52" s="20" t="s">
        <v>231</v>
      </c>
      <c r="F52" s="20" t="s">
        <v>232</v>
      </c>
      <c r="G52" s="24" t="s">
        <v>233</v>
      </c>
      <c r="H52" s="20">
        <v>125</v>
      </c>
      <c r="I52" s="20" t="s">
        <v>234</v>
      </c>
      <c r="J52" s="20" t="s">
        <v>26</v>
      </c>
      <c r="K52" s="20" t="s">
        <v>202</v>
      </c>
      <c r="L52" s="20">
        <v>500</v>
      </c>
      <c r="M52" s="24" t="s">
        <v>51</v>
      </c>
      <c r="N52" s="24" t="s">
        <v>235</v>
      </c>
    </row>
    <row r="53" s="1" customFormat="1" ht="34" customHeight="1" spans="1:14">
      <c r="A53" s="25">
        <f>MAX($A$1:A52)+1</f>
        <v>47</v>
      </c>
      <c r="B53" s="25"/>
      <c r="C53" s="30" t="s">
        <v>236</v>
      </c>
      <c r="D53" s="20" t="s">
        <v>230</v>
      </c>
      <c r="E53" s="20" t="s">
        <v>231</v>
      </c>
      <c r="F53" s="20" t="s">
        <v>237</v>
      </c>
      <c r="G53" s="24" t="s">
        <v>238</v>
      </c>
      <c r="H53" s="20">
        <v>150</v>
      </c>
      <c r="I53" s="20" t="s">
        <v>234</v>
      </c>
      <c r="J53" s="20" t="s">
        <v>26</v>
      </c>
      <c r="K53" s="20" t="s">
        <v>202</v>
      </c>
      <c r="L53" s="20">
        <v>800</v>
      </c>
      <c r="M53" s="24" t="s">
        <v>239</v>
      </c>
      <c r="N53" s="24" t="s">
        <v>240</v>
      </c>
    </row>
    <row r="54" s="1" customFormat="1" ht="34" customHeight="1" spans="1:14">
      <c r="A54" s="25">
        <f>MAX($A$1:A53)+1</f>
        <v>48</v>
      </c>
      <c r="B54" s="25"/>
      <c r="C54" s="20" t="s">
        <v>241</v>
      </c>
      <c r="D54" s="20" t="s">
        <v>242</v>
      </c>
      <c r="E54" s="20" t="s">
        <v>22</v>
      </c>
      <c r="F54" s="20" t="s">
        <v>130</v>
      </c>
      <c r="G54" s="24" t="s">
        <v>243</v>
      </c>
      <c r="H54" s="20">
        <v>6000</v>
      </c>
      <c r="I54" s="20" t="s">
        <v>25</v>
      </c>
      <c r="J54" s="20" t="s">
        <v>26</v>
      </c>
      <c r="K54" s="20" t="s">
        <v>202</v>
      </c>
      <c r="L54" s="20">
        <v>1000</v>
      </c>
      <c r="M54" s="24" t="s">
        <v>244</v>
      </c>
      <c r="N54" s="24" t="s">
        <v>245</v>
      </c>
    </row>
    <row r="55" s="1" customFormat="1" ht="34" customHeight="1" spans="1:14">
      <c r="A55" s="25">
        <f>MAX($A$1:A54)+1</f>
        <v>49</v>
      </c>
      <c r="B55" s="25"/>
      <c r="C55" s="20" t="s">
        <v>246</v>
      </c>
      <c r="D55" s="20" t="s">
        <v>202</v>
      </c>
      <c r="E55" s="20" t="s">
        <v>22</v>
      </c>
      <c r="F55" s="20" t="s">
        <v>247</v>
      </c>
      <c r="G55" s="24" t="s">
        <v>248</v>
      </c>
      <c r="H55" s="20">
        <v>5000</v>
      </c>
      <c r="I55" s="20" t="s">
        <v>44</v>
      </c>
      <c r="J55" s="20" t="s">
        <v>26</v>
      </c>
      <c r="K55" s="20" t="s">
        <v>202</v>
      </c>
      <c r="L55" s="20">
        <v>1000</v>
      </c>
      <c r="M55" s="24" t="s">
        <v>244</v>
      </c>
      <c r="N55" s="24" t="s">
        <v>245</v>
      </c>
    </row>
    <row r="56" s="1" customFormat="1" ht="34" customHeight="1" spans="1:14">
      <c r="A56" s="25">
        <f>MAX($A$1:A55)+1</f>
        <v>50</v>
      </c>
      <c r="B56" s="25"/>
      <c r="C56" s="20" t="s">
        <v>249</v>
      </c>
      <c r="D56" s="31" t="s">
        <v>202</v>
      </c>
      <c r="E56" s="20" t="s">
        <v>22</v>
      </c>
      <c r="F56" s="31" t="s">
        <v>250</v>
      </c>
      <c r="G56" s="20" t="s">
        <v>251</v>
      </c>
      <c r="H56" s="20">
        <v>600</v>
      </c>
      <c r="I56" s="33" t="s">
        <v>32</v>
      </c>
      <c r="J56" s="20" t="s">
        <v>26</v>
      </c>
      <c r="K56" s="20" t="s">
        <v>202</v>
      </c>
      <c r="L56" s="31">
        <v>1000</v>
      </c>
      <c r="M56" s="31" t="s">
        <v>252</v>
      </c>
      <c r="N56" s="31" t="s">
        <v>253</v>
      </c>
    </row>
    <row r="57" s="1" customFormat="1" ht="34" customHeight="1" spans="1:14">
      <c r="A57" s="16" t="s">
        <v>254</v>
      </c>
      <c r="B57" s="16" t="s">
        <v>255</v>
      </c>
      <c r="C57" s="16"/>
      <c r="D57" s="16"/>
      <c r="E57" s="16"/>
      <c r="F57" s="16"/>
      <c r="G57" s="18"/>
      <c r="H57" s="16">
        <f>SUM(H58:H75)</f>
        <v>11760</v>
      </c>
      <c r="I57" s="16"/>
      <c r="J57" s="16"/>
      <c r="K57" s="16"/>
      <c r="L57" s="20"/>
      <c r="M57" s="24"/>
      <c r="N57" s="24"/>
    </row>
    <row r="58" s="1" customFormat="1" ht="34" customHeight="1" spans="1:14">
      <c r="A58" s="25">
        <f>MAX($A$1:A57)+1</f>
        <v>51</v>
      </c>
      <c r="B58" s="25"/>
      <c r="C58" s="20" t="s">
        <v>256</v>
      </c>
      <c r="D58" s="20" t="s">
        <v>257</v>
      </c>
      <c r="E58" s="20" t="s">
        <v>22</v>
      </c>
      <c r="F58" s="20" t="s">
        <v>258</v>
      </c>
      <c r="G58" s="24" t="s">
        <v>259</v>
      </c>
      <c r="H58" s="20">
        <v>600</v>
      </c>
      <c r="I58" s="20" t="s">
        <v>44</v>
      </c>
      <c r="J58" s="20" t="s">
        <v>26</v>
      </c>
      <c r="K58" s="20" t="s">
        <v>257</v>
      </c>
      <c r="L58" s="20">
        <v>120</v>
      </c>
      <c r="M58" s="24" t="s">
        <v>260</v>
      </c>
      <c r="N58" s="24" t="s">
        <v>261</v>
      </c>
    </row>
    <row r="59" s="1" customFormat="1" ht="34" customHeight="1" spans="1:14">
      <c r="A59" s="25">
        <f>MAX($A$1:A58)+1</f>
        <v>52</v>
      </c>
      <c r="B59" s="25"/>
      <c r="C59" s="20" t="s">
        <v>262</v>
      </c>
      <c r="D59" s="20" t="s">
        <v>257</v>
      </c>
      <c r="E59" s="20" t="s">
        <v>22</v>
      </c>
      <c r="F59" s="20" t="s">
        <v>258</v>
      </c>
      <c r="G59" s="24" t="s">
        <v>263</v>
      </c>
      <c r="H59" s="20">
        <v>2000</v>
      </c>
      <c r="I59" s="20" t="s">
        <v>44</v>
      </c>
      <c r="J59" s="20" t="s">
        <v>26</v>
      </c>
      <c r="K59" s="20" t="s">
        <v>257</v>
      </c>
      <c r="L59" s="20">
        <v>88</v>
      </c>
      <c r="M59" s="24" t="s">
        <v>260</v>
      </c>
      <c r="N59" s="24" t="s">
        <v>264</v>
      </c>
    </row>
    <row r="60" s="1" customFormat="1" ht="34" customHeight="1" spans="1:14">
      <c r="A60" s="25">
        <f>MAX($A$1:A59)+1</f>
        <v>53</v>
      </c>
      <c r="B60" s="25"/>
      <c r="C60" s="20" t="s">
        <v>265</v>
      </c>
      <c r="D60" s="20" t="s">
        <v>257</v>
      </c>
      <c r="E60" s="20" t="s">
        <v>22</v>
      </c>
      <c r="F60" s="20" t="s">
        <v>258</v>
      </c>
      <c r="G60" s="24" t="s">
        <v>266</v>
      </c>
      <c r="H60" s="20">
        <v>450</v>
      </c>
      <c r="I60" s="20" t="s">
        <v>44</v>
      </c>
      <c r="J60" s="20" t="s">
        <v>26</v>
      </c>
      <c r="K60" s="20" t="s">
        <v>257</v>
      </c>
      <c r="L60" s="20">
        <v>30</v>
      </c>
      <c r="M60" s="24" t="s">
        <v>127</v>
      </c>
      <c r="N60" s="24" t="s">
        <v>264</v>
      </c>
    </row>
    <row r="61" s="1" customFormat="1" ht="34" customHeight="1" spans="1:14">
      <c r="A61" s="25">
        <f>MAX($A$1:A60)+1</f>
        <v>54</v>
      </c>
      <c r="B61" s="25"/>
      <c r="C61" s="20" t="s">
        <v>267</v>
      </c>
      <c r="D61" s="20" t="s">
        <v>268</v>
      </c>
      <c r="E61" s="20" t="s">
        <v>22</v>
      </c>
      <c r="F61" s="20" t="s">
        <v>99</v>
      </c>
      <c r="G61" s="24" t="s">
        <v>269</v>
      </c>
      <c r="H61" s="20">
        <v>80</v>
      </c>
      <c r="I61" s="20" t="s">
        <v>32</v>
      </c>
      <c r="J61" s="20" t="s">
        <v>26</v>
      </c>
      <c r="K61" s="20" t="s">
        <v>257</v>
      </c>
      <c r="L61" s="20">
        <v>80</v>
      </c>
      <c r="M61" s="24" t="s">
        <v>270</v>
      </c>
      <c r="N61" s="24" t="s">
        <v>116</v>
      </c>
    </row>
    <row r="62" s="1" customFormat="1" ht="34" customHeight="1" spans="1:14">
      <c r="A62" s="25">
        <f>MAX($A$1:A61)+1</f>
        <v>55</v>
      </c>
      <c r="B62" s="25"/>
      <c r="C62" s="20" t="s">
        <v>271</v>
      </c>
      <c r="D62" s="20" t="s">
        <v>272</v>
      </c>
      <c r="E62" s="20" t="s">
        <v>22</v>
      </c>
      <c r="F62" s="20" t="s">
        <v>273</v>
      </c>
      <c r="G62" s="24" t="s">
        <v>274</v>
      </c>
      <c r="H62" s="20">
        <v>200</v>
      </c>
      <c r="I62" s="20" t="s">
        <v>44</v>
      </c>
      <c r="J62" s="20" t="s">
        <v>26</v>
      </c>
      <c r="K62" s="20" t="s">
        <v>257</v>
      </c>
      <c r="L62" s="20">
        <v>30</v>
      </c>
      <c r="M62" s="24" t="s">
        <v>275</v>
      </c>
      <c r="N62" s="24" t="s">
        <v>276</v>
      </c>
    </row>
    <row r="63" s="1" customFormat="1" ht="34" customHeight="1" spans="1:14">
      <c r="A63" s="25">
        <f>MAX($A$1:A62)+1</f>
        <v>56</v>
      </c>
      <c r="B63" s="25"/>
      <c r="C63" s="20" t="s">
        <v>277</v>
      </c>
      <c r="D63" s="20" t="s">
        <v>257</v>
      </c>
      <c r="E63" s="20" t="s">
        <v>22</v>
      </c>
      <c r="F63" s="20" t="s">
        <v>23</v>
      </c>
      <c r="G63" s="24" t="s">
        <v>278</v>
      </c>
      <c r="H63" s="20">
        <v>500</v>
      </c>
      <c r="I63" s="20" t="s">
        <v>25</v>
      </c>
      <c r="J63" s="20" t="s">
        <v>26</v>
      </c>
      <c r="K63" s="20" t="s">
        <v>257</v>
      </c>
      <c r="L63" s="20">
        <v>100</v>
      </c>
      <c r="M63" s="24" t="s">
        <v>279</v>
      </c>
      <c r="N63" s="24" t="s">
        <v>276</v>
      </c>
    </row>
    <row r="64" s="1" customFormat="1" ht="34" customHeight="1" spans="1:14">
      <c r="A64" s="25">
        <f>MAX($A$1:A63)+1</f>
        <v>57</v>
      </c>
      <c r="B64" s="25"/>
      <c r="C64" s="20" t="s">
        <v>280</v>
      </c>
      <c r="D64" s="20" t="s">
        <v>281</v>
      </c>
      <c r="E64" s="20" t="s">
        <v>22</v>
      </c>
      <c r="F64" s="20" t="s">
        <v>282</v>
      </c>
      <c r="G64" s="24" t="s">
        <v>283</v>
      </c>
      <c r="H64" s="20">
        <v>300</v>
      </c>
      <c r="I64" s="20" t="s">
        <v>44</v>
      </c>
      <c r="J64" s="20" t="s">
        <v>26</v>
      </c>
      <c r="K64" s="20" t="s">
        <v>257</v>
      </c>
      <c r="L64" s="20">
        <v>60</v>
      </c>
      <c r="M64" s="24" t="s">
        <v>284</v>
      </c>
      <c r="N64" s="24" t="s">
        <v>285</v>
      </c>
    </row>
    <row r="65" s="1" customFormat="1" ht="34" customHeight="1" spans="1:14">
      <c r="A65" s="25">
        <f>MAX($A$1:A64)+1</f>
        <v>58</v>
      </c>
      <c r="B65" s="25"/>
      <c r="C65" s="20" t="s">
        <v>286</v>
      </c>
      <c r="D65" s="20" t="s">
        <v>287</v>
      </c>
      <c r="E65" s="20" t="s">
        <v>22</v>
      </c>
      <c r="F65" s="20" t="s">
        <v>288</v>
      </c>
      <c r="G65" s="24" t="s">
        <v>289</v>
      </c>
      <c r="H65" s="20">
        <v>300</v>
      </c>
      <c r="I65" s="20" t="s">
        <v>44</v>
      </c>
      <c r="J65" s="20" t="s">
        <v>26</v>
      </c>
      <c r="K65" s="20" t="s">
        <v>257</v>
      </c>
      <c r="L65" s="20">
        <v>45</v>
      </c>
      <c r="M65" s="24" t="s">
        <v>290</v>
      </c>
      <c r="N65" s="24" t="s">
        <v>291</v>
      </c>
    </row>
    <row r="66" s="1" customFormat="1" ht="34" customHeight="1" spans="1:14">
      <c r="A66" s="25">
        <f>MAX($A$1:A65)+1</f>
        <v>59</v>
      </c>
      <c r="B66" s="25"/>
      <c r="C66" s="20" t="s">
        <v>292</v>
      </c>
      <c r="D66" s="20" t="s">
        <v>118</v>
      </c>
      <c r="E66" s="20" t="s">
        <v>22</v>
      </c>
      <c r="F66" s="20" t="s">
        <v>293</v>
      </c>
      <c r="G66" s="24" t="s">
        <v>294</v>
      </c>
      <c r="H66" s="20">
        <v>210</v>
      </c>
      <c r="I66" s="20" t="s">
        <v>68</v>
      </c>
      <c r="J66" s="20" t="s">
        <v>26</v>
      </c>
      <c r="K66" s="20" t="s">
        <v>257</v>
      </c>
      <c r="L66" s="20">
        <v>25</v>
      </c>
      <c r="M66" s="24" t="s">
        <v>295</v>
      </c>
      <c r="N66" s="24" t="s">
        <v>296</v>
      </c>
    </row>
    <row r="67" s="1" customFormat="1" ht="34" customHeight="1" spans="1:14">
      <c r="A67" s="25">
        <f>MAX($A$1:A66)+1</f>
        <v>60</v>
      </c>
      <c r="B67" s="25"/>
      <c r="C67" s="20" t="s">
        <v>297</v>
      </c>
      <c r="D67" s="20" t="s">
        <v>298</v>
      </c>
      <c r="E67" s="20" t="s">
        <v>22</v>
      </c>
      <c r="F67" s="20" t="s">
        <v>299</v>
      </c>
      <c r="G67" s="24" t="s">
        <v>300</v>
      </c>
      <c r="H67" s="20">
        <v>450</v>
      </c>
      <c r="I67" s="20" t="s">
        <v>68</v>
      </c>
      <c r="J67" s="20" t="s">
        <v>26</v>
      </c>
      <c r="K67" s="20" t="s">
        <v>257</v>
      </c>
      <c r="L67" s="20">
        <v>100</v>
      </c>
      <c r="M67" s="24" t="s">
        <v>301</v>
      </c>
      <c r="N67" s="24" t="s">
        <v>296</v>
      </c>
    </row>
    <row r="68" s="1" customFormat="1" ht="34" customHeight="1" spans="1:14">
      <c r="A68" s="25">
        <f>MAX($A$1:A67)+1</f>
        <v>61</v>
      </c>
      <c r="B68" s="25"/>
      <c r="C68" s="20" t="s">
        <v>302</v>
      </c>
      <c r="D68" s="20" t="s">
        <v>139</v>
      </c>
      <c r="E68" s="20" t="s">
        <v>22</v>
      </c>
      <c r="F68" s="20" t="s">
        <v>303</v>
      </c>
      <c r="G68" s="24" t="s">
        <v>304</v>
      </c>
      <c r="H68" s="20">
        <v>520</v>
      </c>
      <c r="I68" s="20" t="s">
        <v>44</v>
      </c>
      <c r="J68" s="20" t="s">
        <v>26</v>
      </c>
      <c r="K68" s="20" t="s">
        <v>257</v>
      </c>
      <c r="L68" s="20">
        <v>30</v>
      </c>
      <c r="M68" s="24" t="s">
        <v>127</v>
      </c>
      <c r="N68" s="24" t="s">
        <v>305</v>
      </c>
    </row>
    <row r="69" s="1" customFormat="1" ht="34" customHeight="1" spans="1:14">
      <c r="A69" s="25">
        <f>MAX($A$1:A68)+1</f>
        <v>62</v>
      </c>
      <c r="B69" s="25"/>
      <c r="C69" s="20" t="s">
        <v>306</v>
      </c>
      <c r="D69" s="20" t="s">
        <v>230</v>
      </c>
      <c r="E69" s="20" t="s">
        <v>22</v>
      </c>
      <c r="F69" s="20" t="s">
        <v>307</v>
      </c>
      <c r="G69" s="24" t="s">
        <v>308</v>
      </c>
      <c r="H69" s="20">
        <v>600</v>
      </c>
      <c r="I69" s="20" t="s">
        <v>44</v>
      </c>
      <c r="J69" s="20" t="s">
        <v>26</v>
      </c>
      <c r="K69" s="20" t="s">
        <v>257</v>
      </c>
      <c r="L69" s="20">
        <v>66</v>
      </c>
      <c r="M69" s="24" t="s">
        <v>45</v>
      </c>
      <c r="N69" s="24" t="s">
        <v>309</v>
      </c>
    </row>
    <row r="70" s="1" customFormat="1" ht="34" customHeight="1" spans="1:14">
      <c r="A70" s="25">
        <f>MAX($A$1:A69)+1</f>
        <v>63</v>
      </c>
      <c r="B70" s="25"/>
      <c r="C70" s="20" t="s">
        <v>310</v>
      </c>
      <c r="D70" s="20" t="s">
        <v>311</v>
      </c>
      <c r="E70" s="20" t="s">
        <v>22</v>
      </c>
      <c r="F70" s="20" t="s">
        <v>312</v>
      </c>
      <c r="G70" s="24" t="s">
        <v>313</v>
      </c>
      <c r="H70" s="20">
        <v>400</v>
      </c>
      <c r="I70" s="20" t="s">
        <v>44</v>
      </c>
      <c r="J70" s="20" t="s">
        <v>26</v>
      </c>
      <c r="K70" s="20" t="s">
        <v>257</v>
      </c>
      <c r="L70" s="20">
        <v>50</v>
      </c>
      <c r="M70" s="24" t="s">
        <v>260</v>
      </c>
      <c r="N70" s="24" t="s">
        <v>314</v>
      </c>
    </row>
    <row r="71" s="1" customFormat="1" ht="39" customHeight="1" spans="1:14">
      <c r="A71" s="25">
        <f>MAX($A$1:A70)+1</f>
        <v>64</v>
      </c>
      <c r="B71" s="25"/>
      <c r="C71" s="34" t="s">
        <v>315</v>
      </c>
      <c r="D71" s="30" t="s">
        <v>316</v>
      </c>
      <c r="E71" s="30" t="s">
        <v>231</v>
      </c>
      <c r="F71" s="30" t="s">
        <v>317</v>
      </c>
      <c r="G71" s="35" t="s">
        <v>318</v>
      </c>
      <c r="H71" s="20">
        <v>300</v>
      </c>
      <c r="I71" s="30" t="s">
        <v>234</v>
      </c>
      <c r="J71" s="20" t="s">
        <v>26</v>
      </c>
      <c r="K71" s="20" t="s">
        <v>257</v>
      </c>
      <c r="L71" s="20">
        <v>200</v>
      </c>
      <c r="M71" s="24" t="s">
        <v>319</v>
      </c>
      <c r="N71" s="24" t="s">
        <v>320</v>
      </c>
    </row>
    <row r="72" s="1" customFormat="1" ht="34" customHeight="1" spans="1:14">
      <c r="A72" s="25">
        <f>MAX($A$1:A71)+1</f>
        <v>65</v>
      </c>
      <c r="B72" s="25"/>
      <c r="C72" s="20" t="s">
        <v>321</v>
      </c>
      <c r="D72" s="20" t="s">
        <v>257</v>
      </c>
      <c r="E72" s="20" t="s">
        <v>22</v>
      </c>
      <c r="F72" s="20" t="s">
        <v>162</v>
      </c>
      <c r="G72" s="24" t="s">
        <v>322</v>
      </c>
      <c r="H72" s="20">
        <v>650</v>
      </c>
      <c r="I72" s="20" t="s">
        <v>68</v>
      </c>
      <c r="J72" s="20" t="s">
        <v>26</v>
      </c>
      <c r="K72" s="20" t="s">
        <v>257</v>
      </c>
      <c r="L72" s="20">
        <v>50</v>
      </c>
      <c r="M72" s="24" t="s">
        <v>323</v>
      </c>
      <c r="N72" s="24" t="s">
        <v>324</v>
      </c>
    </row>
    <row r="73" s="1" customFormat="1" ht="34" customHeight="1" spans="1:14">
      <c r="A73" s="25">
        <f>MAX($A$1:A72)+1</f>
        <v>66</v>
      </c>
      <c r="B73" s="25"/>
      <c r="C73" s="20" t="s">
        <v>325</v>
      </c>
      <c r="D73" s="20" t="s">
        <v>326</v>
      </c>
      <c r="E73" s="20" t="s">
        <v>22</v>
      </c>
      <c r="F73" s="20" t="s">
        <v>258</v>
      </c>
      <c r="G73" s="24" t="s">
        <v>327</v>
      </c>
      <c r="H73" s="20">
        <v>1000</v>
      </c>
      <c r="I73" s="20" t="s">
        <v>32</v>
      </c>
      <c r="J73" s="20" t="s">
        <v>26</v>
      </c>
      <c r="K73" s="20" t="s">
        <v>257</v>
      </c>
      <c r="L73" s="20">
        <v>330</v>
      </c>
      <c r="M73" s="24" t="s">
        <v>328</v>
      </c>
      <c r="N73" s="24" t="s">
        <v>329</v>
      </c>
    </row>
    <row r="74" s="1" customFormat="1" ht="34" customHeight="1" spans="1:14">
      <c r="A74" s="25">
        <f>MAX($A$1:A73)+1</f>
        <v>67</v>
      </c>
      <c r="B74" s="25"/>
      <c r="C74" s="20" t="s">
        <v>330</v>
      </c>
      <c r="D74" s="20" t="s">
        <v>257</v>
      </c>
      <c r="E74" s="20" t="s">
        <v>22</v>
      </c>
      <c r="F74" s="20" t="s">
        <v>23</v>
      </c>
      <c r="G74" s="24" t="s">
        <v>331</v>
      </c>
      <c r="H74" s="20">
        <v>1200</v>
      </c>
      <c r="I74" s="20" t="s">
        <v>25</v>
      </c>
      <c r="J74" s="20" t="s">
        <v>26</v>
      </c>
      <c r="K74" s="20" t="s">
        <v>257</v>
      </c>
      <c r="L74" s="20">
        <v>1000</v>
      </c>
      <c r="M74" s="24" t="s">
        <v>332</v>
      </c>
      <c r="N74" s="24" t="s">
        <v>333</v>
      </c>
    </row>
    <row r="75" s="1" customFormat="1" ht="34" customHeight="1" spans="1:14">
      <c r="A75" s="25">
        <f>MAX($A$1:A74)+1</f>
        <v>68</v>
      </c>
      <c r="B75" s="25"/>
      <c r="C75" s="20" t="s">
        <v>334</v>
      </c>
      <c r="D75" s="20" t="s">
        <v>257</v>
      </c>
      <c r="E75" s="20" t="s">
        <v>22</v>
      </c>
      <c r="F75" s="20" t="s">
        <v>258</v>
      </c>
      <c r="G75" s="24" t="s">
        <v>335</v>
      </c>
      <c r="H75" s="20">
        <v>2000</v>
      </c>
      <c r="I75" s="20" t="s">
        <v>44</v>
      </c>
      <c r="J75" s="20" t="s">
        <v>26</v>
      </c>
      <c r="K75" s="20" t="s">
        <v>257</v>
      </c>
      <c r="L75" s="20">
        <v>400</v>
      </c>
      <c r="M75" s="24" t="s">
        <v>336</v>
      </c>
      <c r="N75" s="24" t="s">
        <v>261</v>
      </c>
    </row>
    <row r="76" s="1" customFormat="1" ht="34" customHeight="1" spans="1:14">
      <c r="A76" s="16" t="s">
        <v>337</v>
      </c>
      <c r="B76" s="16" t="s">
        <v>338</v>
      </c>
      <c r="C76" s="20"/>
      <c r="D76" s="20"/>
      <c r="E76" s="20"/>
      <c r="F76" s="20"/>
      <c r="G76" s="24"/>
      <c r="H76" s="16">
        <f>SUM(H77:H160)</f>
        <v>8795</v>
      </c>
      <c r="I76" s="20"/>
      <c r="J76" s="20"/>
      <c r="K76" s="20"/>
      <c r="L76" s="20"/>
      <c r="M76" s="24"/>
      <c r="N76" s="24"/>
    </row>
    <row r="77" s="1" customFormat="1" ht="34" customHeight="1" spans="1:14">
      <c r="A77" s="25">
        <f>MAX($A$1:A76)+1</f>
        <v>69</v>
      </c>
      <c r="B77" s="25"/>
      <c r="C77" s="20" t="s">
        <v>339</v>
      </c>
      <c r="D77" s="20" t="s">
        <v>215</v>
      </c>
      <c r="E77" s="20" t="s">
        <v>22</v>
      </c>
      <c r="F77" s="20" t="s">
        <v>340</v>
      </c>
      <c r="G77" s="24" t="s">
        <v>341</v>
      </c>
      <c r="H77" s="20">
        <v>50</v>
      </c>
      <c r="I77" s="34" t="s">
        <v>68</v>
      </c>
      <c r="J77" s="20" t="s">
        <v>26</v>
      </c>
      <c r="K77" s="20" t="s">
        <v>342</v>
      </c>
      <c r="L77" s="20">
        <v>200</v>
      </c>
      <c r="M77" s="24" t="s">
        <v>343</v>
      </c>
      <c r="N77" s="24" t="s">
        <v>344</v>
      </c>
    </row>
    <row r="78" s="1" customFormat="1" ht="34" customHeight="1" spans="1:14">
      <c r="A78" s="25">
        <f>MAX($A$1:A77)+1</f>
        <v>70</v>
      </c>
      <c r="B78" s="25"/>
      <c r="C78" s="20" t="s">
        <v>345</v>
      </c>
      <c r="D78" s="20" t="s">
        <v>346</v>
      </c>
      <c r="E78" s="20" t="s">
        <v>22</v>
      </c>
      <c r="F78" s="20" t="s">
        <v>347</v>
      </c>
      <c r="G78" s="24" t="s">
        <v>348</v>
      </c>
      <c r="H78" s="20">
        <v>50</v>
      </c>
      <c r="I78" s="34" t="s">
        <v>68</v>
      </c>
      <c r="J78" s="20" t="s">
        <v>26</v>
      </c>
      <c r="K78" s="20" t="s">
        <v>342</v>
      </c>
      <c r="L78" s="20">
        <v>200</v>
      </c>
      <c r="M78" s="24" t="s">
        <v>349</v>
      </c>
      <c r="N78" s="24" t="s">
        <v>350</v>
      </c>
    </row>
    <row r="79" s="1" customFormat="1" ht="34" customHeight="1" spans="1:14">
      <c r="A79" s="25">
        <f>MAX($A$1:A78)+1</f>
        <v>71</v>
      </c>
      <c r="B79" s="25"/>
      <c r="C79" s="20" t="s">
        <v>351</v>
      </c>
      <c r="D79" s="20" t="s">
        <v>230</v>
      </c>
      <c r="E79" s="20" t="s">
        <v>22</v>
      </c>
      <c r="F79" s="20" t="s">
        <v>352</v>
      </c>
      <c r="G79" s="24" t="s">
        <v>353</v>
      </c>
      <c r="H79" s="20">
        <v>50</v>
      </c>
      <c r="I79" s="34" t="s">
        <v>68</v>
      </c>
      <c r="J79" s="20" t="s">
        <v>26</v>
      </c>
      <c r="K79" s="20" t="s">
        <v>342</v>
      </c>
      <c r="L79" s="20">
        <v>1346</v>
      </c>
      <c r="M79" s="24" t="s">
        <v>354</v>
      </c>
      <c r="N79" s="24" t="s">
        <v>355</v>
      </c>
    </row>
    <row r="80" s="1" customFormat="1" ht="34" customHeight="1" spans="1:14">
      <c r="A80" s="25">
        <f>MAX($A$1:A79)+1</f>
        <v>72</v>
      </c>
      <c r="B80" s="25"/>
      <c r="C80" s="20" t="s">
        <v>356</v>
      </c>
      <c r="D80" s="20" t="s">
        <v>357</v>
      </c>
      <c r="E80" s="20" t="s">
        <v>22</v>
      </c>
      <c r="F80" s="20" t="s">
        <v>358</v>
      </c>
      <c r="G80" s="24" t="s">
        <v>359</v>
      </c>
      <c r="H80" s="20">
        <v>50</v>
      </c>
      <c r="I80" s="34" t="s">
        <v>68</v>
      </c>
      <c r="J80" s="20" t="s">
        <v>26</v>
      </c>
      <c r="K80" s="20" t="s">
        <v>342</v>
      </c>
      <c r="L80" s="20">
        <v>2100</v>
      </c>
      <c r="M80" s="24" t="s">
        <v>360</v>
      </c>
      <c r="N80" s="24" t="s">
        <v>361</v>
      </c>
    </row>
    <row r="81" s="1" customFormat="1" ht="34" customHeight="1" spans="1:14">
      <c r="A81" s="25">
        <f>MAX($A$1:A80)+1</f>
        <v>73</v>
      </c>
      <c r="B81" s="25"/>
      <c r="C81" s="20" t="s">
        <v>362</v>
      </c>
      <c r="D81" s="20" t="s">
        <v>40</v>
      </c>
      <c r="E81" s="20" t="s">
        <v>22</v>
      </c>
      <c r="F81" s="20" t="s">
        <v>363</v>
      </c>
      <c r="G81" s="24" t="s">
        <v>364</v>
      </c>
      <c r="H81" s="20">
        <v>50</v>
      </c>
      <c r="I81" s="34" t="s">
        <v>68</v>
      </c>
      <c r="J81" s="20" t="s">
        <v>26</v>
      </c>
      <c r="K81" s="20" t="s">
        <v>342</v>
      </c>
      <c r="L81" s="20">
        <v>60</v>
      </c>
      <c r="M81" s="24" t="s">
        <v>365</v>
      </c>
      <c r="N81" s="24" t="s">
        <v>366</v>
      </c>
    </row>
    <row r="82" s="1" customFormat="1" ht="34" customHeight="1" spans="1:14">
      <c r="A82" s="25">
        <f>MAX($A$1:A81)+1</f>
        <v>74</v>
      </c>
      <c r="B82" s="25"/>
      <c r="C82" s="20" t="s">
        <v>367</v>
      </c>
      <c r="D82" s="20" t="s">
        <v>80</v>
      </c>
      <c r="E82" s="20" t="s">
        <v>22</v>
      </c>
      <c r="F82" s="20" t="s">
        <v>368</v>
      </c>
      <c r="G82" s="24" t="s">
        <v>369</v>
      </c>
      <c r="H82" s="20">
        <v>50</v>
      </c>
      <c r="I82" s="34" t="s">
        <v>68</v>
      </c>
      <c r="J82" s="20" t="s">
        <v>26</v>
      </c>
      <c r="K82" s="20" t="s">
        <v>342</v>
      </c>
      <c r="L82" s="20">
        <v>34</v>
      </c>
      <c r="M82" s="24" t="s">
        <v>370</v>
      </c>
      <c r="N82" s="24" t="s">
        <v>371</v>
      </c>
    </row>
    <row r="83" s="1" customFormat="1" ht="34" customHeight="1" spans="1:14">
      <c r="A83" s="25">
        <f>MAX($A$1:A82)+1</f>
        <v>75</v>
      </c>
      <c r="B83" s="25"/>
      <c r="C83" s="20" t="s">
        <v>372</v>
      </c>
      <c r="D83" s="20" t="s">
        <v>65</v>
      </c>
      <c r="E83" s="20" t="s">
        <v>22</v>
      </c>
      <c r="F83" s="20" t="s">
        <v>373</v>
      </c>
      <c r="G83" s="24" t="s">
        <v>374</v>
      </c>
      <c r="H83" s="20">
        <v>50</v>
      </c>
      <c r="I83" s="34" t="s">
        <v>68</v>
      </c>
      <c r="J83" s="20" t="s">
        <v>26</v>
      </c>
      <c r="K83" s="20" t="s">
        <v>342</v>
      </c>
      <c r="L83" s="20">
        <v>65</v>
      </c>
      <c r="M83" s="24" t="s">
        <v>375</v>
      </c>
      <c r="N83" s="24" t="s">
        <v>376</v>
      </c>
    </row>
    <row r="84" s="1" customFormat="1" ht="34" customHeight="1" spans="1:14">
      <c r="A84" s="25">
        <f>MAX($A$1:A83)+1</f>
        <v>76</v>
      </c>
      <c r="B84" s="25"/>
      <c r="C84" s="20" t="s">
        <v>377</v>
      </c>
      <c r="D84" s="20" t="s">
        <v>98</v>
      </c>
      <c r="E84" s="20" t="s">
        <v>22</v>
      </c>
      <c r="F84" s="20" t="s">
        <v>99</v>
      </c>
      <c r="G84" s="24" t="s">
        <v>378</v>
      </c>
      <c r="H84" s="20">
        <v>50</v>
      </c>
      <c r="I84" s="34" t="s">
        <v>44</v>
      </c>
      <c r="J84" s="20" t="s">
        <v>26</v>
      </c>
      <c r="K84" s="20" t="s">
        <v>342</v>
      </c>
      <c r="L84" s="20">
        <v>80</v>
      </c>
      <c r="M84" s="24" t="s">
        <v>379</v>
      </c>
      <c r="N84" s="24" t="s">
        <v>380</v>
      </c>
    </row>
    <row r="85" s="1" customFormat="1" ht="34" customHeight="1" spans="1:14">
      <c r="A85" s="25">
        <f>MAX($A$1:A84)+1</f>
        <v>77</v>
      </c>
      <c r="B85" s="25"/>
      <c r="C85" s="20" t="s">
        <v>381</v>
      </c>
      <c r="D85" s="20" t="s">
        <v>98</v>
      </c>
      <c r="E85" s="20" t="s">
        <v>22</v>
      </c>
      <c r="F85" s="20" t="s">
        <v>99</v>
      </c>
      <c r="G85" s="24" t="s">
        <v>378</v>
      </c>
      <c r="H85" s="20">
        <v>50</v>
      </c>
      <c r="I85" s="34" t="s">
        <v>44</v>
      </c>
      <c r="J85" s="20" t="s">
        <v>26</v>
      </c>
      <c r="K85" s="20" t="s">
        <v>342</v>
      </c>
      <c r="L85" s="20">
        <v>75</v>
      </c>
      <c r="M85" s="24" t="s">
        <v>382</v>
      </c>
      <c r="N85" s="24" t="s">
        <v>380</v>
      </c>
    </row>
    <row r="86" s="1" customFormat="1" ht="34" customHeight="1" spans="1:14">
      <c r="A86" s="25">
        <f>MAX($A$1:A85)+1</f>
        <v>78</v>
      </c>
      <c r="B86" s="25"/>
      <c r="C86" s="20" t="s">
        <v>383</v>
      </c>
      <c r="D86" s="20" t="s">
        <v>384</v>
      </c>
      <c r="E86" s="20" t="s">
        <v>22</v>
      </c>
      <c r="F86" s="20" t="s">
        <v>385</v>
      </c>
      <c r="G86" s="24" t="s">
        <v>386</v>
      </c>
      <c r="H86" s="20">
        <v>50</v>
      </c>
      <c r="I86" s="34" t="s">
        <v>68</v>
      </c>
      <c r="J86" s="20" t="s">
        <v>26</v>
      </c>
      <c r="K86" s="20" t="s">
        <v>342</v>
      </c>
      <c r="L86" s="20">
        <v>100</v>
      </c>
      <c r="M86" s="24" t="s">
        <v>387</v>
      </c>
      <c r="N86" s="24" t="s">
        <v>388</v>
      </c>
    </row>
    <row r="87" s="1" customFormat="1" ht="34" customHeight="1" spans="1:14">
      <c r="A87" s="25">
        <f>MAX($A$1:A86)+1</f>
        <v>79</v>
      </c>
      <c r="B87" s="25"/>
      <c r="C87" s="20" t="s">
        <v>389</v>
      </c>
      <c r="D87" s="20" t="s">
        <v>144</v>
      </c>
      <c r="E87" s="20" t="s">
        <v>22</v>
      </c>
      <c r="F87" s="20" t="s">
        <v>390</v>
      </c>
      <c r="G87" s="24" t="s">
        <v>391</v>
      </c>
      <c r="H87" s="20">
        <v>50</v>
      </c>
      <c r="I87" s="34" t="s">
        <v>68</v>
      </c>
      <c r="J87" s="20" t="s">
        <v>26</v>
      </c>
      <c r="K87" s="20" t="s">
        <v>342</v>
      </c>
      <c r="L87" s="20">
        <v>30</v>
      </c>
      <c r="M87" s="24" t="s">
        <v>392</v>
      </c>
      <c r="N87" s="24" t="s">
        <v>393</v>
      </c>
    </row>
    <row r="88" s="1" customFormat="1" ht="34" customHeight="1" spans="1:14">
      <c r="A88" s="25">
        <f>MAX($A$1:A87)+1</f>
        <v>80</v>
      </c>
      <c r="B88" s="25"/>
      <c r="C88" s="20" t="s">
        <v>394</v>
      </c>
      <c r="D88" s="20" t="s">
        <v>118</v>
      </c>
      <c r="E88" s="20" t="s">
        <v>22</v>
      </c>
      <c r="F88" s="20" t="s">
        <v>395</v>
      </c>
      <c r="G88" s="24" t="s">
        <v>396</v>
      </c>
      <c r="H88" s="20">
        <v>50</v>
      </c>
      <c r="I88" s="34" t="s">
        <v>44</v>
      </c>
      <c r="J88" s="20" t="s">
        <v>26</v>
      </c>
      <c r="K88" s="20" t="s">
        <v>342</v>
      </c>
      <c r="L88" s="20">
        <v>210</v>
      </c>
      <c r="M88" s="24" t="s">
        <v>397</v>
      </c>
      <c r="N88" s="24" t="s">
        <v>380</v>
      </c>
    </row>
    <row r="89" s="1" customFormat="1" ht="34" customHeight="1" spans="1:14">
      <c r="A89" s="25">
        <f>MAX($A$1:A88)+1</f>
        <v>81</v>
      </c>
      <c r="B89" s="25"/>
      <c r="C89" s="20" t="s">
        <v>398</v>
      </c>
      <c r="D89" s="20" t="s">
        <v>298</v>
      </c>
      <c r="E89" s="20" t="s">
        <v>399</v>
      </c>
      <c r="F89" s="20" t="s">
        <v>400</v>
      </c>
      <c r="G89" s="24" t="s">
        <v>401</v>
      </c>
      <c r="H89" s="20">
        <v>50</v>
      </c>
      <c r="I89" s="34" t="s">
        <v>68</v>
      </c>
      <c r="J89" s="20" t="s">
        <v>26</v>
      </c>
      <c r="K89" s="20" t="s">
        <v>342</v>
      </c>
      <c r="L89" s="20">
        <v>320</v>
      </c>
      <c r="M89" s="24" t="s">
        <v>402</v>
      </c>
      <c r="N89" s="24" t="s">
        <v>403</v>
      </c>
    </row>
    <row r="90" s="1" customFormat="1" ht="34" customHeight="1" spans="1:14">
      <c r="A90" s="25">
        <f>MAX($A$1:A89)+1</f>
        <v>82</v>
      </c>
      <c r="B90" s="16"/>
      <c r="C90" s="20" t="s">
        <v>404</v>
      </c>
      <c r="D90" s="20" t="s">
        <v>287</v>
      </c>
      <c r="E90" s="20" t="s">
        <v>22</v>
      </c>
      <c r="F90" s="20" t="s">
        <v>405</v>
      </c>
      <c r="G90" s="24" t="s">
        <v>406</v>
      </c>
      <c r="H90" s="20">
        <v>50</v>
      </c>
      <c r="I90" s="34" t="s">
        <v>44</v>
      </c>
      <c r="J90" s="20" t="s">
        <v>26</v>
      </c>
      <c r="K90" s="20" t="s">
        <v>342</v>
      </c>
      <c r="L90" s="20">
        <v>350</v>
      </c>
      <c r="M90" s="24" t="s">
        <v>407</v>
      </c>
      <c r="N90" s="24" t="s">
        <v>380</v>
      </c>
    </row>
    <row r="91" s="1" customFormat="1" ht="34" customHeight="1" spans="1:14">
      <c r="A91" s="25">
        <f>MAX($A$1:A90)+1</f>
        <v>83</v>
      </c>
      <c r="B91" s="16"/>
      <c r="C91" s="20" t="s">
        <v>408</v>
      </c>
      <c r="D91" s="20" t="s">
        <v>311</v>
      </c>
      <c r="E91" s="20" t="s">
        <v>22</v>
      </c>
      <c r="F91" s="20" t="s">
        <v>312</v>
      </c>
      <c r="G91" s="24" t="s">
        <v>409</v>
      </c>
      <c r="H91" s="20">
        <v>50</v>
      </c>
      <c r="I91" s="34" t="s">
        <v>68</v>
      </c>
      <c r="J91" s="20" t="s">
        <v>26</v>
      </c>
      <c r="K91" s="20" t="s">
        <v>342</v>
      </c>
      <c r="L91" s="20">
        <v>80</v>
      </c>
      <c r="M91" s="24" t="s">
        <v>410</v>
      </c>
      <c r="N91" s="24" t="s">
        <v>411</v>
      </c>
    </row>
    <row r="92" s="1" customFormat="1" ht="34" customHeight="1" spans="1:14">
      <c r="A92" s="25">
        <f>MAX($A$1:A91)+1</f>
        <v>84</v>
      </c>
      <c r="B92" s="16"/>
      <c r="C92" s="20" t="s">
        <v>412</v>
      </c>
      <c r="D92" s="20" t="s">
        <v>48</v>
      </c>
      <c r="E92" s="20" t="s">
        <v>22</v>
      </c>
      <c r="F92" s="20" t="s">
        <v>413</v>
      </c>
      <c r="G92" s="24" t="s">
        <v>414</v>
      </c>
      <c r="H92" s="20">
        <v>50</v>
      </c>
      <c r="I92" s="34" t="s">
        <v>415</v>
      </c>
      <c r="J92" s="20" t="s">
        <v>26</v>
      </c>
      <c r="K92" s="20" t="s">
        <v>342</v>
      </c>
      <c r="L92" s="20">
        <v>500</v>
      </c>
      <c r="M92" s="24" t="s">
        <v>416</v>
      </c>
      <c r="N92" s="24" t="s">
        <v>417</v>
      </c>
    </row>
    <row r="93" s="1" customFormat="1" ht="34" customHeight="1" spans="1:14">
      <c r="A93" s="25">
        <f>MAX($A$1:A92)+1</f>
        <v>85</v>
      </c>
      <c r="B93" s="16"/>
      <c r="C93" s="20" t="s">
        <v>418</v>
      </c>
      <c r="D93" s="20" t="s">
        <v>40</v>
      </c>
      <c r="E93" s="20" t="s">
        <v>22</v>
      </c>
      <c r="F93" s="20" t="s">
        <v>99</v>
      </c>
      <c r="G93" s="24" t="s">
        <v>378</v>
      </c>
      <c r="H93" s="20">
        <v>50</v>
      </c>
      <c r="I93" s="34" t="s">
        <v>44</v>
      </c>
      <c r="J93" s="20" t="s">
        <v>26</v>
      </c>
      <c r="K93" s="20" t="s">
        <v>342</v>
      </c>
      <c r="L93" s="20">
        <v>50</v>
      </c>
      <c r="M93" s="24" t="s">
        <v>419</v>
      </c>
      <c r="N93" s="24" t="s">
        <v>380</v>
      </c>
    </row>
    <row r="94" s="1" customFormat="1" ht="34" customHeight="1" spans="1:14">
      <c r="A94" s="25">
        <f>MAX($A$1:A93)+1</f>
        <v>86</v>
      </c>
      <c r="B94" s="16"/>
      <c r="C94" s="20" t="s">
        <v>420</v>
      </c>
      <c r="D94" s="20" t="s">
        <v>65</v>
      </c>
      <c r="E94" s="20" t="s">
        <v>22</v>
      </c>
      <c r="F94" s="20" t="s">
        <v>421</v>
      </c>
      <c r="G94" s="24" t="s">
        <v>422</v>
      </c>
      <c r="H94" s="20">
        <v>100</v>
      </c>
      <c r="I94" s="34" t="s">
        <v>68</v>
      </c>
      <c r="J94" s="20" t="s">
        <v>26</v>
      </c>
      <c r="K94" s="20" t="s">
        <v>21</v>
      </c>
      <c r="L94" s="20">
        <v>30</v>
      </c>
      <c r="M94" s="24" t="s">
        <v>392</v>
      </c>
      <c r="N94" s="24" t="s">
        <v>393</v>
      </c>
    </row>
    <row r="95" s="1" customFormat="1" ht="34" customHeight="1" spans="1:14">
      <c r="A95" s="25">
        <f>MAX($A$1:A94)+1</f>
        <v>87</v>
      </c>
      <c r="B95" s="16"/>
      <c r="C95" s="20" t="s">
        <v>423</v>
      </c>
      <c r="D95" s="20" t="s">
        <v>65</v>
      </c>
      <c r="E95" s="20" t="s">
        <v>22</v>
      </c>
      <c r="F95" s="20" t="s">
        <v>421</v>
      </c>
      <c r="G95" s="24" t="s">
        <v>422</v>
      </c>
      <c r="H95" s="20">
        <v>100</v>
      </c>
      <c r="I95" s="34" t="s">
        <v>68</v>
      </c>
      <c r="J95" s="20" t="s">
        <v>26</v>
      </c>
      <c r="K95" s="20" t="s">
        <v>21</v>
      </c>
      <c r="L95" s="20">
        <v>20</v>
      </c>
      <c r="M95" s="24" t="s">
        <v>424</v>
      </c>
      <c r="N95" s="24" t="s">
        <v>393</v>
      </c>
    </row>
    <row r="96" s="1" customFormat="1" ht="34" customHeight="1" spans="1:14">
      <c r="A96" s="25">
        <f>MAX($A$1:A95)+1</f>
        <v>88</v>
      </c>
      <c r="B96" s="16"/>
      <c r="C96" s="20" t="s">
        <v>425</v>
      </c>
      <c r="D96" s="20" t="s">
        <v>65</v>
      </c>
      <c r="E96" s="20" t="s">
        <v>22</v>
      </c>
      <c r="F96" s="20" t="s">
        <v>421</v>
      </c>
      <c r="G96" s="24" t="s">
        <v>422</v>
      </c>
      <c r="H96" s="20">
        <v>100</v>
      </c>
      <c r="I96" s="34" t="s">
        <v>68</v>
      </c>
      <c r="J96" s="20" t="s">
        <v>26</v>
      </c>
      <c r="K96" s="20" t="s">
        <v>21</v>
      </c>
      <c r="L96" s="20">
        <v>40</v>
      </c>
      <c r="M96" s="24" t="s">
        <v>426</v>
      </c>
      <c r="N96" s="24" t="s">
        <v>393</v>
      </c>
    </row>
    <row r="97" s="1" customFormat="1" ht="34" customHeight="1" spans="1:14">
      <c r="A97" s="25">
        <f>MAX($A$1:A96)+1</f>
        <v>89</v>
      </c>
      <c r="B97" s="16"/>
      <c r="C97" s="20" t="s">
        <v>427</v>
      </c>
      <c r="D97" s="20" t="s">
        <v>65</v>
      </c>
      <c r="E97" s="20" t="s">
        <v>22</v>
      </c>
      <c r="F97" s="20" t="s">
        <v>421</v>
      </c>
      <c r="G97" s="24" t="s">
        <v>422</v>
      </c>
      <c r="H97" s="20">
        <v>100</v>
      </c>
      <c r="I97" s="34" t="s">
        <v>68</v>
      </c>
      <c r="J97" s="20" t="s">
        <v>26</v>
      </c>
      <c r="K97" s="20" t="s">
        <v>21</v>
      </c>
      <c r="L97" s="20">
        <v>55</v>
      </c>
      <c r="M97" s="24" t="s">
        <v>428</v>
      </c>
      <c r="N97" s="24" t="s">
        <v>393</v>
      </c>
    </row>
    <row r="98" s="1" customFormat="1" ht="34" customHeight="1" spans="1:14">
      <c r="A98" s="25">
        <f>MAX($A$1:A97)+1</f>
        <v>90</v>
      </c>
      <c r="B98" s="16"/>
      <c r="C98" s="20" t="s">
        <v>429</v>
      </c>
      <c r="D98" s="20" t="s">
        <v>65</v>
      </c>
      <c r="E98" s="20" t="s">
        <v>22</v>
      </c>
      <c r="F98" s="20" t="s">
        <v>421</v>
      </c>
      <c r="G98" s="24" t="s">
        <v>422</v>
      </c>
      <c r="H98" s="20">
        <v>100</v>
      </c>
      <c r="I98" s="34" t="s">
        <v>68</v>
      </c>
      <c r="J98" s="20" t="s">
        <v>26</v>
      </c>
      <c r="K98" s="20" t="s">
        <v>21</v>
      </c>
      <c r="L98" s="20">
        <v>65</v>
      </c>
      <c r="M98" s="24" t="s">
        <v>392</v>
      </c>
      <c r="N98" s="24" t="s">
        <v>393</v>
      </c>
    </row>
    <row r="99" s="1" customFormat="1" ht="34" customHeight="1" spans="1:14">
      <c r="A99" s="25">
        <f>MAX($A$1:A98)+1</f>
        <v>91</v>
      </c>
      <c r="B99" s="16"/>
      <c r="C99" s="20" t="s">
        <v>430</v>
      </c>
      <c r="D99" s="20" t="s">
        <v>65</v>
      </c>
      <c r="E99" s="20" t="s">
        <v>22</v>
      </c>
      <c r="F99" s="20" t="s">
        <v>421</v>
      </c>
      <c r="G99" s="24" t="s">
        <v>422</v>
      </c>
      <c r="H99" s="20">
        <v>100</v>
      </c>
      <c r="I99" s="34" t="s">
        <v>68</v>
      </c>
      <c r="J99" s="20" t="s">
        <v>26</v>
      </c>
      <c r="K99" s="20" t="s">
        <v>21</v>
      </c>
      <c r="L99" s="20">
        <v>50</v>
      </c>
      <c r="M99" s="24" t="s">
        <v>392</v>
      </c>
      <c r="N99" s="24" t="s">
        <v>393</v>
      </c>
    </row>
    <row r="100" s="1" customFormat="1" ht="34" customHeight="1" spans="1:14">
      <c r="A100" s="25">
        <f>MAX($A$1:A99)+1</f>
        <v>92</v>
      </c>
      <c r="B100" s="16"/>
      <c r="C100" s="20" t="s">
        <v>431</v>
      </c>
      <c r="D100" s="20" t="s">
        <v>65</v>
      </c>
      <c r="E100" s="20" t="s">
        <v>22</v>
      </c>
      <c r="F100" s="20" t="s">
        <v>421</v>
      </c>
      <c r="G100" s="24" t="s">
        <v>422</v>
      </c>
      <c r="H100" s="20">
        <v>100</v>
      </c>
      <c r="I100" s="34" t="s">
        <v>68</v>
      </c>
      <c r="J100" s="20" t="s">
        <v>26</v>
      </c>
      <c r="K100" s="20" t="s">
        <v>21</v>
      </c>
      <c r="L100" s="20">
        <v>60</v>
      </c>
      <c r="M100" s="24" t="s">
        <v>426</v>
      </c>
      <c r="N100" s="24" t="s">
        <v>393</v>
      </c>
    </row>
    <row r="101" s="1" customFormat="1" ht="34" customHeight="1" spans="1:14">
      <c r="A101" s="25">
        <f>MAX($A$1:A100)+1</f>
        <v>93</v>
      </c>
      <c r="B101" s="16"/>
      <c r="C101" s="20" t="s">
        <v>432</v>
      </c>
      <c r="D101" s="20" t="s">
        <v>384</v>
      </c>
      <c r="E101" s="20" t="s">
        <v>22</v>
      </c>
      <c r="F101" s="20" t="s">
        <v>130</v>
      </c>
      <c r="G101" s="24" t="s">
        <v>433</v>
      </c>
      <c r="H101" s="20">
        <v>100</v>
      </c>
      <c r="I101" s="34" t="s">
        <v>44</v>
      </c>
      <c r="J101" s="20" t="s">
        <v>26</v>
      </c>
      <c r="K101" s="20" t="s">
        <v>21</v>
      </c>
      <c r="L101" s="20">
        <v>30</v>
      </c>
      <c r="M101" s="24" t="s">
        <v>392</v>
      </c>
      <c r="N101" s="24" t="s">
        <v>393</v>
      </c>
    </row>
    <row r="102" s="1" customFormat="1" ht="34" customHeight="1" spans="1:14">
      <c r="A102" s="25">
        <f>MAX($A$1:A101)+1</f>
        <v>94</v>
      </c>
      <c r="B102" s="16"/>
      <c r="C102" s="20" t="s">
        <v>434</v>
      </c>
      <c r="D102" s="20" t="s">
        <v>384</v>
      </c>
      <c r="E102" s="20" t="s">
        <v>22</v>
      </c>
      <c r="F102" s="20" t="s">
        <v>130</v>
      </c>
      <c r="G102" s="24" t="s">
        <v>433</v>
      </c>
      <c r="H102" s="20">
        <v>100</v>
      </c>
      <c r="I102" s="34" t="s">
        <v>44</v>
      </c>
      <c r="J102" s="20" t="s">
        <v>26</v>
      </c>
      <c r="K102" s="20" t="s">
        <v>21</v>
      </c>
      <c r="L102" s="20">
        <v>20</v>
      </c>
      <c r="M102" s="24" t="s">
        <v>424</v>
      </c>
      <c r="N102" s="24" t="s">
        <v>393</v>
      </c>
    </row>
    <row r="103" s="1" customFormat="1" ht="34" customHeight="1" spans="1:14">
      <c r="A103" s="25">
        <f>MAX($A$1:A102)+1</f>
        <v>95</v>
      </c>
      <c r="B103" s="16"/>
      <c r="C103" s="20" t="s">
        <v>435</v>
      </c>
      <c r="D103" s="20" t="s">
        <v>384</v>
      </c>
      <c r="E103" s="20" t="s">
        <v>22</v>
      </c>
      <c r="F103" s="20" t="s">
        <v>130</v>
      </c>
      <c r="G103" s="24" t="s">
        <v>433</v>
      </c>
      <c r="H103" s="20">
        <v>100</v>
      </c>
      <c r="I103" s="34" t="s">
        <v>44</v>
      </c>
      <c r="J103" s="20" t="s">
        <v>26</v>
      </c>
      <c r="K103" s="20" t="s">
        <v>21</v>
      </c>
      <c r="L103" s="20">
        <v>40</v>
      </c>
      <c r="M103" s="24" t="s">
        <v>426</v>
      </c>
      <c r="N103" s="24" t="s">
        <v>393</v>
      </c>
    </row>
    <row r="104" s="1" customFormat="1" ht="34" customHeight="1" spans="1:14">
      <c r="A104" s="25">
        <f>MAX($A$1:A103)+1</f>
        <v>96</v>
      </c>
      <c r="B104" s="16"/>
      <c r="C104" s="20" t="s">
        <v>436</v>
      </c>
      <c r="D104" s="20" t="s">
        <v>384</v>
      </c>
      <c r="E104" s="20" t="s">
        <v>22</v>
      </c>
      <c r="F104" s="20" t="s">
        <v>130</v>
      </c>
      <c r="G104" s="24" t="s">
        <v>433</v>
      </c>
      <c r="H104" s="20">
        <v>100</v>
      </c>
      <c r="I104" s="34" t="s">
        <v>44</v>
      </c>
      <c r="J104" s="20" t="s">
        <v>26</v>
      </c>
      <c r="K104" s="20" t="s">
        <v>21</v>
      </c>
      <c r="L104" s="20">
        <v>55</v>
      </c>
      <c r="M104" s="24" t="s">
        <v>428</v>
      </c>
      <c r="N104" s="24" t="s">
        <v>393</v>
      </c>
    </row>
    <row r="105" s="1" customFormat="1" ht="34" customHeight="1" spans="1:14">
      <c r="A105" s="25">
        <f>MAX($A$1:A104)+1</f>
        <v>97</v>
      </c>
      <c r="B105" s="16"/>
      <c r="C105" s="20" t="s">
        <v>437</v>
      </c>
      <c r="D105" s="20" t="s">
        <v>384</v>
      </c>
      <c r="E105" s="20" t="s">
        <v>22</v>
      </c>
      <c r="F105" s="20" t="s">
        <v>130</v>
      </c>
      <c r="G105" s="24" t="s">
        <v>433</v>
      </c>
      <c r="H105" s="20">
        <v>100</v>
      </c>
      <c r="I105" s="34" t="s">
        <v>44</v>
      </c>
      <c r="J105" s="20" t="s">
        <v>26</v>
      </c>
      <c r="K105" s="20" t="s">
        <v>21</v>
      </c>
      <c r="L105" s="20">
        <v>65</v>
      </c>
      <c r="M105" s="24" t="s">
        <v>392</v>
      </c>
      <c r="N105" s="24" t="s">
        <v>393</v>
      </c>
    </row>
    <row r="106" s="1" customFormat="1" ht="34" customHeight="1" spans="1:14">
      <c r="A106" s="25">
        <f>MAX($A$1:A105)+1</f>
        <v>98</v>
      </c>
      <c r="B106" s="16"/>
      <c r="C106" s="20" t="s">
        <v>438</v>
      </c>
      <c r="D106" s="20" t="s">
        <v>439</v>
      </c>
      <c r="E106" s="20" t="s">
        <v>22</v>
      </c>
      <c r="F106" s="20" t="s">
        <v>440</v>
      </c>
      <c r="G106" s="24" t="s">
        <v>441</v>
      </c>
      <c r="H106" s="20">
        <v>100</v>
      </c>
      <c r="I106" s="34" t="s">
        <v>44</v>
      </c>
      <c r="J106" s="20" t="s">
        <v>26</v>
      </c>
      <c r="K106" s="20" t="s">
        <v>21</v>
      </c>
      <c r="L106" s="20">
        <v>50</v>
      </c>
      <c r="M106" s="24" t="s">
        <v>392</v>
      </c>
      <c r="N106" s="24" t="s">
        <v>393</v>
      </c>
    </row>
    <row r="107" s="1" customFormat="1" ht="34" customHeight="1" spans="1:14">
      <c r="A107" s="25">
        <f>MAX($A$1:A106)+1</f>
        <v>99</v>
      </c>
      <c r="B107" s="16"/>
      <c r="C107" s="20" t="s">
        <v>442</v>
      </c>
      <c r="D107" s="20" t="s">
        <v>439</v>
      </c>
      <c r="E107" s="20" t="s">
        <v>22</v>
      </c>
      <c r="F107" s="20" t="s">
        <v>440</v>
      </c>
      <c r="G107" s="24" t="s">
        <v>441</v>
      </c>
      <c r="H107" s="20">
        <v>100</v>
      </c>
      <c r="I107" s="34" t="s">
        <v>44</v>
      </c>
      <c r="J107" s="20" t="s">
        <v>26</v>
      </c>
      <c r="K107" s="20" t="s">
        <v>21</v>
      </c>
      <c r="L107" s="20">
        <v>60</v>
      </c>
      <c r="M107" s="24" t="s">
        <v>426</v>
      </c>
      <c r="N107" s="24" t="s">
        <v>393</v>
      </c>
    </row>
    <row r="108" s="1" customFormat="1" ht="34" customHeight="1" spans="1:14">
      <c r="A108" s="25">
        <f>MAX($A$1:A107)+1</f>
        <v>100</v>
      </c>
      <c r="B108" s="16"/>
      <c r="C108" s="20" t="s">
        <v>443</v>
      </c>
      <c r="D108" s="20" t="s">
        <v>439</v>
      </c>
      <c r="E108" s="20" t="s">
        <v>22</v>
      </c>
      <c r="F108" s="20" t="s">
        <v>440</v>
      </c>
      <c r="G108" s="24" t="s">
        <v>441</v>
      </c>
      <c r="H108" s="20">
        <v>100</v>
      </c>
      <c r="I108" s="34" t="s">
        <v>44</v>
      </c>
      <c r="J108" s="20" t="s">
        <v>26</v>
      </c>
      <c r="K108" s="20" t="s">
        <v>21</v>
      </c>
      <c r="L108" s="20">
        <v>30</v>
      </c>
      <c r="M108" s="24" t="s">
        <v>392</v>
      </c>
      <c r="N108" s="24" t="s">
        <v>393</v>
      </c>
    </row>
    <row r="109" s="1" customFormat="1" ht="34" customHeight="1" spans="1:14">
      <c r="A109" s="25">
        <f>MAX($A$1:A108)+1</f>
        <v>101</v>
      </c>
      <c r="B109" s="16"/>
      <c r="C109" s="20" t="s">
        <v>444</v>
      </c>
      <c r="D109" s="20" t="s">
        <v>98</v>
      </c>
      <c r="E109" s="20" t="s">
        <v>22</v>
      </c>
      <c r="F109" s="20" t="s">
        <v>162</v>
      </c>
      <c r="G109" s="24" t="s">
        <v>445</v>
      </c>
      <c r="H109" s="20">
        <v>95</v>
      </c>
      <c r="I109" s="34" t="s">
        <v>68</v>
      </c>
      <c r="J109" s="20" t="s">
        <v>26</v>
      </c>
      <c r="K109" s="20" t="s">
        <v>21</v>
      </c>
      <c r="L109" s="20">
        <v>55</v>
      </c>
      <c r="M109" s="24" t="s">
        <v>428</v>
      </c>
      <c r="N109" s="24" t="s">
        <v>393</v>
      </c>
    </row>
    <row r="110" s="1" customFormat="1" ht="34" customHeight="1" spans="1:14">
      <c r="A110" s="25">
        <f>MAX($A$1:A109)+1</f>
        <v>102</v>
      </c>
      <c r="B110" s="16"/>
      <c r="C110" s="20" t="s">
        <v>446</v>
      </c>
      <c r="D110" s="20" t="s">
        <v>98</v>
      </c>
      <c r="E110" s="20" t="s">
        <v>22</v>
      </c>
      <c r="F110" s="20" t="s">
        <v>162</v>
      </c>
      <c r="G110" s="24" t="s">
        <v>445</v>
      </c>
      <c r="H110" s="20">
        <v>100</v>
      </c>
      <c r="I110" s="34" t="s">
        <v>68</v>
      </c>
      <c r="J110" s="20" t="s">
        <v>26</v>
      </c>
      <c r="K110" s="20" t="s">
        <v>21</v>
      </c>
      <c r="L110" s="20">
        <v>65</v>
      </c>
      <c r="M110" s="24" t="s">
        <v>392</v>
      </c>
      <c r="N110" s="24" t="s">
        <v>393</v>
      </c>
    </row>
    <row r="111" s="1" customFormat="1" ht="34" customHeight="1" spans="1:14">
      <c r="A111" s="25">
        <f>MAX($A$1:A110)+1</f>
        <v>103</v>
      </c>
      <c r="B111" s="16"/>
      <c r="C111" s="20" t="s">
        <v>447</v>
      </c>
      <c r="D111" s="20" t="s">
        <v>98</v>
      </c>
      <c r="E111" s="20" t="s">
        <v>22</v>
      </c>
      <c r="F111" s="20" t="s">
        <v>162</v>
      </c>
      <c r="G111" s="24" t="s">
        <v>445</v>
      </c>
      <c r="H111" s="20">
        <v>100</v>
      </c>
      <c r="I111" s="34" t="s">
        <v>68</v>
      </c>
      <c r="J111" s="20" t="s">
        <v>26</v>
      </c>
      <c r="K111" s="20" t="s">
        <v>21</v>
      </c>
      <c r="L111" s="20">
        <v>50</v>
      </c>
      <c r="M111" s="24" t="s">
        <v>392</v>
      </c>
      <c r="N111" s="24" t="s">
        <v>393</v>
      </c>
    </row>
    <row r="112" s="1" customFormat="1" ht="34" customHeight="1" spans="1:14">
      <c r="A112" s="25">
        <f>MAX($A$1:A111)+1</f>
        <v>104</v>
      </c>
      <c r="B112" s="16"/>
      <c r="C112" s="20" t="s">
        <v>448</v>
      </c>
      <c r="D112" s="20" t="s">
        <v>98</v>
      </c>
      <c r="E112" s="20" t="s">
        <v>22</v>
      </c>
      <c r="F112" s="20" t="s">
        <v>162</v>
      </c>
      <c r="G112" s="24" t="s">
        <v>445</v>
      </c>
      <c r="H112" s="20">
        <v>100</v>
      </c>
      <c r="I112" s="34" t="s">
        <v>68</v>
      </c>
      <c r="J112" s="20" t="s">
        <v>26</v>
      </c>
      <c r="K112" s="20" t="s">
        <v>21</v>
      </c>
      <c r="L112" s="20">
        <v>60</v>
      </c>
      <c r="M112" s="24" t="s">
        <v>426</v>
      </c>
      <c r="N112" s="24" t="s">
        <v>393</v>
      </c>
    </row>
    <row r="113" s="1" customFormat="1" ht="34" customHeight="1" spans="1:14">
      <c r="A113" s="25">
        <f>MAX($A$1:A112)+1</f>
        <v>105</v>
      </c>
      <c r="B113" s="16"/>
      <c r="C113" s="20" t="s">
        <v>449</v>
      </c>
      <c r="D113" s="20" t="s">
        <v>40</v>
      </c>
      <c r="E113" s="20" t="s">
        <v>22</v>
      </c>
      <c r="F113" s="20" t="s">
        <v>162</v>
      </c>
      <c r="G113" s="24" t="s">
        <v>450</v>
      </c>
      <c r="H113" s="20">
        <v>100</v>
      </c>
      <c r="I113" s="34" t="s">
        <v>44</v>
      </c>
      <c r="J113" s="20" t="s">
        <v>26</v>
      </c>
      <c r="K113" s="20" t="s">
        <v>202</v>
      </c>
      <c r="L113" s="20">
        <v>30</v>
      </c>
      <c r="M113" s="24" t="s">
        <v>392</v>
      </c>
      <c r="N113" s="24" t="s">
        <v>393</v>
      </c>
    </row>
    <row r="114" s="1" customFormat="1" ht="34" customHeight="1" spans="1:14">
      <c r="A114" s="25">
        <f>MAX($A$1:A113)+1</f>
        <v>106</v>
      </c>
      <c r="B114" s="16"/>
      <c r="C114" s="20" t="s">
        <v>451</v>
      </c>
      <c r="D114" s="20" t="s">
        <v>40</v>
      </c>
      <c r="E114" s="20" t="s">
        <v>22</v>
      </c>
      <c r="F114" s="20" t="s">
        <v>162</v>
      </c>
      <c r="G114" s="24" t="s">
        <v>450</v>
      </c>
      <c r="H114" s="20">
        <v>100</v>
      </c>
      <c r="I114" s="34" t="s">
        <v>44</v>
      </c>
      <c r="J114" s="20" t="s">
        <v>26</v>
      </c>
      <c r="K114" s="20" t="s">
        <v>202</v>
      </c>
      <c r="L114" s="20">
        <v>20</v>
      </c>
      <c r="M114" s="24" t="s">
        <v>424</v>
      </c>
      <c r="N114" s="24" t="s">
        <v>393</v>
      </c>
    </row>
    <row r="115" s="1" customFormat="1" ht="34" customHeight="1" spans="1:14">
      <c r="A115" s="25">
        <f>MAX($A$1:A114)+1</f>
        <v>107</v>
      </c>
      <c r="B115" s="16"/>
      <c r="C115" s="20" t="s">
        <v>452</v>
      </c>
      <c r="D115" s="20" t="s">
        <v>453</v>
      </c>
      <c r="E115" s="20" t="s">
        <v>22</v>
      </c>
      <c r="F115" s="20" t="s">
        <v>454</v>
      </c>
      <c r="G115" s="24" t="s">
        <v>455</v>
      </c>
      <c r="H115" s="20">
        <v>100</v>
      </c>
      <c r="I115" s="34" t="s">
        <v>68</v>
      </c>
      <c r="J115" s="20" t="s">
        <v>26</v>
      </c>
      <c r="K115" s="20" t="s">
        <v>342</v>
      </c>
      <c r="L115" s="20">
        <v>30</v>
      </c>
      <c r="M115" s="24" t="s">
        <v>456</v>
      </c>
      <c r="N115" s="24" t="s">
        <v>403</v>
      </c>
    </row>
    <row r="116" s="1" customFormat="1" ht="34" customHeight="1" spans="1:14">
      <c r="A116" s="25">
        <f>MAX($A$1:A115)+1</f>
        <v>108</v>
      </c>
      <c r="B116" s="16"/>
      <c r="C116" s="20" t="s">
        <v>457</v>
      </c>
      <c r="D116" s="20" t="s">
        <v>40</v>
      </c>
      <c r="E116" s="20" t="s">
        <v>22</v>
      </c>
      <c r="F116" s="20" t="s">
        <v>162</v>
      </c>
      <c r="G116" s="24" t="s">
        <v>450</v>
      </c>
      <c r="H116" s="20">
        <v>100</v>
      </c>
      <c r="I116" s="34" t="s">
        <v>44</v>
      </c>
      <c r="J116" s="20" t="s">
        <v>26</v>
      </c>
      <c r="K116" s="20" t="s">
        <v>202</v>
      </c>
      <c r="L116" s="20">
        <v>30</v>
      </c>
      <c r="M116" s="24" t="s">
        <v>392</v>
      </c>
      <c r="N116" s="24" t="s">
        <v>393</v>
      </c>
    </row>
    <row r="117" s="1" customFormat="1" ht="34" customHeight="1" spans="1:14">
      <c r="A117" s="25">
        <f>MAX($A$1:A116)+1</f>
        <v>109</v>
      </c>
      <c r="B117" s="16"/>
      <c r="C117" s="20" t="s">
        <v>458</v>
      </c>
      <c r="D117" s="20" t="s">
        <v>40</v>
      </c>
      <c r="E117" s="20" t="s">
        <v>22</v>
      </c>
      <c r="F117" s="20" t="s">
        <v>162</v>
      </c>
      <c r="G117" s="24" t="s">
        <v>450</v>
      </c>
      <c r="H117" s="20">
        <v>100</v>
      </c>
      <c r="I117" s="34" t="s">
        <v>44</v>
      </c>
      <c r="J117" s="20" t="s">
        <v>26</v>
      </c>
      <c r="K117" s="20" t="s">
        <v>202</v>
      </c>
      <c r="L117" s="20">
        <v>20</v>
      </c>
      <c r="M117" s="24" t="s">
        <v>424</v>
      </c>
      <c r="N117" s="24" t="s">
        <v>393</v>
      </c>
    </row>
    <row r="118" s="1" customFormat="1" ht="34" customHeight="1" spans="1:14">
      <c r="A118" s="25">
        <f>MAX($A$1:A117)+1</f>
        <v>110</v>
      </c>
      <c r="B118" s="16"/>
      <c r="C118" s="20" t="s">
        <v>459</v>
      </c>
      <c r="D118" s="20" t="s">
        <v>40</v>
      </c>
      <c r="E118" s="20" t="s">
        <v>22</v>
      </c>
      <c r="F118" s="20" t="s">
        <v>162</v>
      </c>
      <c r="G118" s="24" t="s">
        <v>450</v>
      </c>
      <c r="H118" s="20">
        <v>100</v>
      </c>
      <c r="I118" s="34" t="s">
        <v>44</v>
      </c>
      <c r="J118" s="20" t="s">
        <v>26</v>
      </c>
      <c r="K118" s="20" t="s">
        <v>202</v>
      </c>
      <c r="L118" s="20">
        <v>40</v>
      </c>
      <c r="M118" s="24" t="s">
        <v>426</v>
      </c>
      <c r="N118" s="24" t="s">
        <v>393</v>
      </c>
    </row>
    <row r="119" s="1" customFormat="1" ht="34" customHeight="1" spans="1:14">
      <c r="A119" s="25">
        <f>MAX($A$1:A118)+1</f>
        <v>111</v>
      </c>
      <c r="B119" s="16"/>
      <c r="C119" s="20" t="s">
        <v>394</v>
      </c>
      <c r="D119" s="20" t="s">
        <v>118</v>
      </c>
      <c r="E119" s="20" t="s">
        <v>22</v>
      </c>
      <c r="F119" s="20" t="s">
        <v>454</v>
      </c>
      <c r="G119" s="24" t="s">
        <v>460</v>
      </c>
      <c r="H119" s="20">
        <v>100</v>
      </c>
      <c r="I119" s="34" t="s">
        <v>68</v>
      </c>
      <c r="J119" s="20" t="s">
        <v>26</v>
      </c>
      <c r="K119" s="20" t="s">
        <v>257</v>
      </c>
      <c r="L119" s="20">
        <v>55</v>
      </c>
      <c r="M119" s="24" t="s">
        <v>428</v>
      </c>
      <c r="N119" s="24" t="s">
        <v>393</v>
      </c>
    </row>
    <row r="120" s="1" customFormat="1" ht="34" customHeight="1" spans="1:14">
      <c r="A120" s="25">
        <f>MAX($A$1:A119)+1</f>
        <v>112</v>
      </c>
      <c r="B120" s="16"/>
      <c r="C120" s="20" t="s">
        <v>461</v>
      </c>
      <c r="D120" s="20" t="s">
        <v>118</v>
      </c>
      <c r="E120" s="20" t="s">
        <v>22</v>
      </c>
      <c r="F120" s="20" t="s">
        <v>454</v>
      </c>
      <c r="G120" s="24" t="s">
        <v>460</v>
      </c>
      <c r="H120" s="20">
        <v>100</v>
      </c>
      <c r="I120" s="34" t="s">
        <v>68</v>
      </c>
      <c r="J120" s="20" t="s">
        <v>26</v>
      </c>
      <c r="K120" s="20" t="s">
        <v>257</v>
      </c>
      <c r="L120" s="20">
        <v>65</v>
      </c>
      <c r="M120" s="24" t="s">
        <v>392</v>
      </c>
      <c r="N120" s="24" t="s">
        <v>393</v>
      </c>
    </row>
    <row r="121" s="1" customFormat="1" ht="34" customHeight="1" spans="1:14">
      <c r="A121" s="25">
        <f>MAX($A$1:A120)+1</f>
        <v>113</v>
      </c>
      <c r="B121" s="16"/>
      <c r="C121" s="20" t="s">
        <v>462</v>
      </c>
      <c r="D121" s="20" t="s">
        <v>287</v>
      </c>
      <c r="E121" s="20" t="s">
        <v>22</v>
      </c>
      <c r="F121" s="20" t="s">
        <v>463</v>
      </c>
      <c r="G121" s="24" t="s">
        <v>464</v>
      </c>
      <c r="H121" s="20">
        <v>100</v>
      </c>
      <c r="I121" s="34" t="s">
        <v>44</v>
      </c>
      <c r="J121" s="20" t="s">
        <v>26</v>
      </c>
      <c r="K121" s="20" t="s">
        <v>257</v>
      </c>
      <c r="L121" s="20">
        <v>50</v>
      </c>
      <c r="M121" s="24" t="s">
        <v>392</v>
      </c>
      <c r="N121" s="24" t="s">
        <v>393</v>
      </c>
    </row>
    <row r="122" s="1" customFormat="1" ht="34" customHeight="1" spans="1:14">
      <c r="A122" s="25">
        <f>MAX($A$1:A121)+1</f>
        <v>114</v>
      </c>
      <c r="B122" s="16"/>
      <c r="C122" s="20" t="s">
        <v>465</v>
      </c>
      <c r="D122" s="20" t="s">
        <v>287</v>
      </c>
      <c r="E122" s="20" t="s">
        <v>22</v>
      </c>
      <c r="F122" s="20" t="s">
        <v>463</v>
      </c>
      <c r="G122" s="24" t="s">
        <v>464</v>
      </c>
      <c r="H122" s="20">
        <v>100</v>
      </c>
      <c r="I122" s="34" t="s">
        <v>44</v>
      </c>
      <c r="J122" s="20" t="s">
        <v>26</v>
      </c>
      <c r="K122" s="20" t="s">
        <v>257</v>
      </c>
      <c r="L122" s="20">
        <v>60</v>
      </c>
      <c r="M122" s="24" t="s">
        <v>426</v>
      </c>
      <c r="N122" s="24" t="s">
        <v>393</v>
      </c>
    </row>
    <row r="123" s="1" customFormat="1" ht="34" customHeight="1" spans="1:14">
      <c r="A123" s="25">
        <f>MAX($A$1:A122)+1</f>
        <v>115</v>
      </c>
      <c r="B123" s="16"/>
      <c r="C123" s="20" t="s">
        <v>404</v>
      </c>
      <c r="D123" s="20" t="s">
        <v>287</v>
      </c>
      <c r="E123" s="20" t="s">
        <v>22</v>
      </c>
      <c r="F123" s="20" t="s">
        <v>463</v>
      </c>
      <c r="G123" s="24" t="s">
        <v>464</v>
      </c>
      <c r="H123" s="20">
        <v>100</v>
      </c>
      <c r="I123" s="34" t="s">
        <v>44</v>
      </c>
      <c r="J123" s="20" t="s">
        <v>26</v>
      </c>
      <c r="K123" s="20" t="s">
        <v>257</v>
      </c>
      <c r="L123" s="20">
        <v>60</v>
      </c>
      <c r="M123" s="24" t="s">
        <v>426</v>
      </c>
      <c r="N123" s="24" t="s">
        <v>393</v>
      </c>
    </row>
    <row r="124" s="1" customFormat="1" ht="34" customHeight="1" spans="1:14">
      <c r="A124" s="25">
        <f>MAX($A$1:A123)+1</f>
        <v>116</v>
      </c>
      <c r="B124" s="16"/>
      <c r="C124" s="20" t="s">
        <v>466</v>
      </c>
      <c r="D124" s="20" t="s">
        <v>281</v>
      </c>
      <c r="E124" s="20" t="s">
        <v>22</v>
      </c>
      <c r="F124" s="20" t="s">
        <v>467</v>
      </c>
      <c r="G124" s="24" t="s">
        <v>468</v>
      </c>
      <c r="H124" s="20">
        <v>100</v>
      </c>
      <c r="I124" s="34" t="s">
        <v>44</v>
      </c>
      <c r="J124" s="20" t="s">
        <v>26</v>
      </c>
      <c r="K124" s="20" t="s">
        <v>257</v>
      </c>
      <c r="L124" s="20">
        <v>30</v>
      </c>
      <c r="M124" s="24" t="s">
        <v>392</v>
      </c>
      <c r="N124" s="24" t="s">
        <v>393</v>
      </c>
    </row>
    <row r="125" s="1" customFormat="1" ht="34" customHeight="1" spans="1:14">
      <c r="A125" s="25">
        <f>MAX($A$1:A124)+1</f>
        <v>117</v>
      </c>
      <c r="B125" s="16"/>
      <c r="C125" s="20" t="s">
        <v>469</v>
      </c>
      <c r="D125" s="20" t="s">
        <v>281</v>
      </c>
      <c r="E125" s="20" t="s">
        <v>22</v>
      </c>
      <c r="F125" s="20" t="s">
        <v>467</v>
      </c>
      <c r="G125" s="24" t="s">
        <v>468</v>
      </c>
      <c r="H125" s="20">
        <v>100</v>
      </c>
      <c r="I125" s="34" t="s">
        <v>44</v>
      </c>
      <c r="J125" s="20" t="s">
        <v>26</v>
      </c>
      <c r="K125" s="20" t="s">
        <v>257</v>
      </c>
      <c r="L125" s="20">
        <v>20</v>
      </c>
      <c r="M125" s="24" t="s">
        <v>424</v>
      </c>
      <c r="N125" s="24" t="s">
        <v>393</v>
      </c>
    </row>
    <row r="126" s="1" customFormat="1" ht="34" customHeight="1" spans="1:14">
      <c r="A126" s="25">
        <f>MAX($A$1:A125)+1</f>
        <v>118</v>
      </c>
      <c r="B126" s="16"/>
      <c r="C126" s="20" t="s">
        <v>470</v>
      </c>
      <c r="D126" s="20" t="s">
        <v>281</v>
      </c>
      <c r="E126" s="20" t="s">
        <v>22</v>
      </c>
      <c r="F126" s="20" t="s">
        <v>467</v>
      </c>
      <c r="G126" s="24" t="s">
        <v>468</v>
      </c>
      <c r="H126" s="20">
        <v>100</v>
      </c>
      <c r="I126" s="34" t="s">
        <v>44</v>
      </c>
      <c r="J126" s="20" t="s">
        <v>26</v>
      </c>
      <c r="K126" s="20" t="s">
        <v>257</v>
      </c>
      <c r="L126" s="20">
        <v>30</v>
      </c>
      <c r="M126" s="24" t="s">
        <v>392</v>
      </c>
      <c r="N126" s="24" t="s">
        <v>393</v>
      </c>
    </row>
    <row r="127" s="1" customFormat="1" ht="34" customHeight="1" spans="1:14">
      <c r="A127" s="25">
        <f>MAX($A$1:A126)+1</f>
        <v>119</v>
      </c>
      <c r="B127" s="16"/>
      <c r="C127" s="20" t="s">
        <v>471</v>
      </c>
      <c r="D127" s="20" t="s">
        <v>357</v>
      </c>
      <c r="E127" s="20" t="s">
        <v>22</v>
      </c>
      <c r="F127" s="20" t="s">
        <v>472</v>
      </c>
      <c r="G127" s="24" t="s">
        <v>473</v>
      </c>
      <c r="H127" s="20">
        <v>100</v>
      </c>
      <c r="I127" s="34" t="s">
        <v>44</v>
      </c>
      <c r="J127" s="20" t="s">
        <v>26</v>
      </c>
      <c r="K127" s="20" t="s">
        <v>21</v>
      </c>
      <c r="L127" s="20">
        <v>65</v>
      </c>
      <c r="M127" s="24" t="s">
        <v>392</v>
      </c>
      <c r="N127" s="24" t="s">
        <v>393</v>
      </c>
    </row>
    <row r="128" s="1" customFormat="1" ht="34" customHeight="1" spans="1:14">
      <c r="A128" s="25">
        <f>MAX($A$1:A127)+1</f>
        <v>120</v>
      </c>
      <c r="B128" s="16"/>
      <c r="C128" s="20" t="s">
        <v>474</v>
      </c>
      <c r="D128" s="20" t="s">
        <v>357</v>
      </c>
      <c r="E128" s="20" t="s">
        <v>22</v>
      </c>
      <c r="F128" s="20" t="s">
        <v>472</v>
      </c>
      <c r="G128" s="24" t="s">
        <v>473</v>
      </c>
      <c r="H128" s="20">
        <v>100</v>
      </c>
      <c r="I128" s="34" t="s">
        <v>44</v>
      </c>
      <c r="J128" s="20" t="s">
        <v>26</v>
      </c>
      <c r="K128" s="20" t="s">
        <v>21</v>
      </c>
      <c r="L128" s="20">
        <v>50</v>
      </c>
      <c r="M128" s="24" t="s">
        <v>392</v>
      </c>
      <c r="N128" s="24" t="s">
        <v>393</v>
      </c>
    </row>
    <row r="129" s="1" customFormat="1" ht="34" customHeight="1" spans="1:14">
      <c r="A129" s="25">
        <f>MAX($A$1:A128)+1</f>
        <v>121</v>
      </c>
      <c r="B129" s="16"/>
      <c r="C129" s="20" t="s">
        <v>475</v>
      </c>
      <c r="D129" s="20" t="s">
        <v>357</v>
      </c>
      <c r="E129" s="20" t="s">
        <v>22</v>
      </c>
      <c r="F129" s="20" t="s">
        <v>472</v>
      </c>
      <c r="G129" s="24" t="s">
        <v>473</v>
      </c>
      <c r="H129" s="20">
        <v>100</v>
      </c>
      <c r="I129" s="34" t="s">
        <v>44</v>
      </c>
      <c r="J129" s="20" t="s">
        <v>26</v>
      </c>
      <c r="K129" s="20" t="s">
        <v>21</v>
      </c>
      <c r="L129" s="20">
        <v>60</v>
      </c>
      <c r="M129" s="24" t="s">
        <v>426</v>
      </c>
      <c r="N129" s="24" t="s">
        <v>393</v>
      </c>
    </row>
    <row r="130" s="1" customFormat="1" ht="34" customHeight="1" spans="1:14">
      <c r="A130" s="25">
        <f>MAX($A$1:A129)+1</f>
        <v>122</v>
      </c>
      <c r="B130" s="16"/>
      <c r="C130" s="20" t="s">
        <v>476</v>
      </c>
      <c r="D130" s="20" t="s">
        <v>242</v>
      </c>
      <c r="E130" s="20" t="s">
        <v>22</v>
      </c>
      <c r="F130" s="20" t="s">
        <v>130</v>
      </c>
      <c r="G130" s="24" t="s">
        <v>477</v>
      </c>
      <c r="H130" s="20">
        <v>100</v>
      </c>
      <c r="I130" s="34" t="s">
        <v>44</v>
      </c>
      <c r="J130" s="20" t="s">
        <v>26</v>
      </c>
      <c r="K130" s="20" t="s">
        <v>21</v>
      </c>
      <c r="L130" s="20">
        <v>30</v>
      </c>
      <c r="M130" s="24" t="s">
        <v>392</v>
      </c>
      <c r="N130" s="24" t="s">
        <v>393</v>
      </c>
    </row>
    <row r="131" s="1" customFormat="1" ht="34" customHeight="1" spans="1:14">
      <c r="A131" s="25">
        <f>MAX($A$1:A130)+1</f>
        <v>123</v>
      </c>
      <c r="B131" s="16"/>
      <c r="C131" s="20" t="s">
        <v>478</v>
      </c>
      <c r="D131" s="20" t="s">
        <v>65</v>
      </c>
      <c r="E131" s="20" t="s">
        <v>22</v>
      </c>
      <c r="F131" s="20" t="s">
        <v>421</v>
      </c>
      <c r="G131" s="24" t="s">
        <v>479</v>
      </c>
      <c r="H131" s="20">
        <v>150</v>
      </c>
      <c r="I131" s="34" t="s">
        <v>68</v>
      </c>
      <c r="J131" s="20" t="s">
        <v>26</v>
      </c>
      <c r="K131" s="20" t="s">
        <v>21</v>
      </c>
      <c r="L131" s="20">
        <v>20</v>
      </c>
      <c r="M131" s="24" t="s">
        <v>424</v>
      </c>
      <c r="N131" s="24" t="s">
        <v>393</v>
      </c>
    </row>
    <row r="132" s="1" customFormat="1" ht="34" customHeight="1" spans="1:14">
      <c r="A132" s="25">
        <f>MAX($A$1:A131)+1</f>
        <v>124</v>
      </c>
      <c r="B132" s="16"/>
      <c r="C132" s="20" t="s">
        <v>372</v>
      </c>
      <c r="D132" s="20" t="s">
        <v>65</v>
      </c>
      <c r="E132" s="20" t="s">
        <v>22</v>
      </c>
      <c r="F132" s="20" t="s">
        <v>421</v>
      </c>
      <c r="G132" s="24" t="s">
        <v>479</v>
      </c>
      <c r="H132" s="20">
        <v>100</v>
      </c>
      <c r="I132" s="34" t="s">
        <v>68</v>
      </c>
      <c r="J132" s="20" t="s">
        <v>26</v>
      </c>
      <c r="K132" s="20" t="s">
        <v>21</v>
      </c>
      <c r="L132" s="20">
        <v>40</v>
      </c>
      <c r="M132" s="24" t="s">
        <v>426</v>
      </c>
      <c r="N132" s="24" t="s">
        <v>393</v>
      </c>
    </row>
    <row r="133" s="1" customFormat="1" ht="34" customHeight="1" spans="1:14">
      <c r="A133" s="25">
        <f>MAX($A$1:A132)+1</f>
        <v>125</v>
      </c>
      <c r="B133" s="16"/>
      <c r="C133" s="20" t="s">
        <v>480</v>
      </c>
      <c r="D133" s="20" t="s">
        <v>65</v>
      </c>
      <c r="E133" s="20" t="s">
        <v>22</v>
      </c>
      <c r="F133" s="20" t="s">
        <v>421</v>
      </c>
      <c r="G133" s="24" t="s">
        <v>479</v>
      </c>
      <c r="H133" s="20">
        <v>100</v>
      </c>
      <c r="I133" s="34" t="s">
        <v>68</v>
      </c>
      <c r="J133" s="20" t="s">
        <v>26</v>
      </c>
      <c r="K133" s="20" t="s">
        <v>21</v>
      </c>
      <c r="L133" s="20">
        <v>55</v>
      </c>
      <c r="M133" s="24" t="s">
        <v>428</v>
      </c>
      <c r="N133" s="24" t="s">
        <v>393</v>
      </c>
    </row>
    <row r="134" s="1" customFormat="1" ht="34" customHeight="1" spans="1:14">
      <c r="A134" s="25">
        <f>MAX($A$1:A133)+1</f>
        <v>126</v>
      </c>
      <c r="B134" s="16"/>
      <c r="C134" s="20" t="s">
        <v>481</v>
      </c>
      <c r="D134" s="20" t="s">
        <v>65</v>
      </c>
      <c r="E134" s="20" t="s">
        <v>22</v>
      </c>
      <c r="F134" s="20" t="s">
        <v>421</v>
      </c>
      <c r="G134" s="24" t="s">
        <v>479</v>
      </c>
      <c r="H134" s="20">
        <v>100</v>
      </c>
      <c r="I134" s="34" t="s">
        <v>68</v>
      </c>
      <c r="J134" s="20" t="s">
        <v>26</v>
      </c>
      <c r="K134" s="20" t="s">
        <v>21</v>
      </c>
      <c r="L134" s="20">
        <v>65</v>
      </c>
      <c r="M134" s="24" t="s">
        <v>392</v>
      </c>
      <c r="N134" s="24" t="s">
        <v>393</v>
      </c>
    </row>
    <row r="135" s="1" customFormat="1" ht="34" customHeight="1" spans="1:14">
      <c r="A135" s="25">
        <f>MAX($A$1:A134)+1</f>
        <v>127</v>
      </c>
      <c r="B135" s="16"/>
      <c r="C135" s="20" t="s">
        <v>482</v>
      </c>
      <c r="D135" s="20" t="s">
        <v>98</v>
      </c>
      <c r="E135" s="20" t="s">
        <v>22</v>
      </c>
      <c r="F135" s="20" t="s">
        <v>483</v>
      </c>
      <c r="G135" s="24" t="s">
        <v>484</v>
      </c>
      <c r="H135" s="20">
        <v>100</v>
      </c>
      <c r="I135" s="34" t="s">
        <v>68</v>
      </c>
      <c r="J135" s="20" t="s">
        <v>26</v>
      </c>
      <c r="K135" s="20" t="s">
        <v>257</v>
      </c>
      <c r="L135" s="20">
        <v>50</v>
      </c>
      <c r="M135" s="24" t="s">
        <v>392</v>
      </c>
      <c r="N135" s="24" t="s">
        <v>393</v>
      </c>
    </row>
    <row r="136" s="1" customFormat="1" ht="34" customHeight="1" spans="1:14">
      <c r="A136" s="25">
        <f>MAX($A$1:A135)+1</f>
        <v>128</v>
      </c>
      <c r="B136" s="16"/>
      <c r="C136" s="20" t="s">
        <v>485</v>
      </c>
      <c r="D136" s="20" t="s">
        <v>98</v>
      </c>
      <c r="E136" s="20" t="s">
        <v>22</v>
      </c>
      <c r="F136" s="20" t="s">
        <v>483</v>
      </c>
      <c r="G136" s="24" t="s">
        <v>484</v>
      </c>
      <c r="H136" s="20">
        <v>100</v>
      </c>
      <c r="I136" s="34" t="s">
        <v>68</v>
      </c>
      <c r="J136" s="20" t="s">
        <v>26</v>
      </c>
      <c r="K136" s="20" t="s">
        <v>257</v>
      </c>
      <c r="L136" s="20">
        <v>60</v>
      </c>
      <c r="M136" s="24" t="s">
        <v>426</v>
      </c>
      <c r="N136" s="24" t="s">
        <v>393</v>
      </c>
    </row>
    <row r="137" s="1" customFormat="1" ht="34" customHeight="1" spans="1:14">
      <c r="A137" s="25">
        <f>MAX($A$1:A136)+1</f>
        <v>129</v>
      </c>
      <c r="B137" s="16"/>
      <c r="C137" s="20" t="s">
        <v>486</v>
      </c>
      <c r="D137" s="20" t="s">
        <v>98</v>
      </c>
      <c r="E137" s="20" t="s">
        <v>22</v>
      </c>
      <c r="F137" s="20" t="s">
        <v>483</v>
      </c>
      <c r="G137" s="24" t="s">
        <v>484</v>
      </c>
      <c r="H137" s="20">
        <v>100</v>
      </c>
      <c r="I137" s="34" t="s">
        <v>68</v>
      </c>
      <c r="J137" s="20" t="s">
        <v>26</v>
      </c>
      <c r="K137" s="20" t="s">
        <v>257</v>
      </c>
      <c r="L137" s="20">
        <v>30</v>
      </c>
      <c r="M137" s="24" t="s">
        <v>392</v>
      </c>
      <c r="N137" s="24" t="s">
        <v>393</v>
      </c>
    </row>
    <row r="138" s="1" customFormat="1" ht="34" customHeight="1" spans="1:14">
      <c r="A138" s="25">
        <f>MAX($A$1:A137)+1</f>
        <v>130</v>
      </c>
      <c r="B138" s="16"/>
      <c r="C138" s="20" t="s">
        <v>412</v>
      </c>
      <c r="D138" s="20" t="s">
        <v>98</v>
      </c>
      <c r="E138" s="20" t="s">
        <v>22</v>
      </c>
      <c r="F138" s="20" t="s">
        <v>487</v>
      </c>
      <c r="G138" s="24" t="s">
        <v>484</v>
      </c>
      <c r="H138" s="20">
        <v>100</v>
      </c>
      <c r="I138" s="34" t="s">
        <v>68</v>
      </c>
      <c r="J138" s="20" t="s">
        <v>26</v>
      </c>
      <c r="K138" s="20" t="s">
        <v>257</v>
      </c>
      <c r="L138" s="20">
        <v>20</v>
      </c>
      <c r="M138" s="24" t="s">
        <v>424</v>
      </c>
      <c r="N138" s="24" t="s">
        <v>393</v>
      </c>
    </row>
    <row r="139" s="1" customFormat="1" ht="34" customHeight="1" spans="1:14">
      <c r="A139" s="25">
        <f>MAX($A$1:A138)+1</f>
        <v>131</v>
      </c>
      <c r="B139" s="16"/>
      <c r="C139" s="20" t="s">
        <v>488</v>
      </c>
      <c r="D139" s="20" t="s">
        <v>98</v>
      </c>
      <c r="E139" s="20" t="s">
        <v>22</v>
      </c>
      <c r="F139" s="20" t="s">
        <v>487</v>
      </c>
      <c r="G139" s="24" t="s">
        <v>484</v>
      </c>
      <c r="H139" s="20">
        <v>100</v>
      </c>
      <c r="I139" s="34" t="s">
        <v>68</v>
      </c>
      <c r="J139" s="20" t="s">
        <v>26</v>
      </c>
      <c r="K139" s="20" t="s">
        <v>257</v>
      </c>
      <c r="L139" s="20">
        <v>30</v>
      </c>
      <c r="M139" s="24" t="s">
        <v>392</v>
      </c>
      <c r="N139" s="24" t="s">
        <v>393</v>
      </c>
    </row>
    <row r="140" s="1" customFormat="1" ht="34" customHeight="1" spans="1:14">
      <c r="A140" s="25">
        <f>MAX($A$1:A139)+1</f>
        <v>132</v>
      </c>
      <c r="B140" s="16"/>
      <c r="C140" s="20" t="s">
        <v>489</v>
      </c>
      <c r="D140" s="20" t="s">
        <v>98</v>
      </c>
      <c r="E140" s="20" t="s">
        <v>22</v>
      </c>
      <c r="F140" s="20" t="s">
        <v>487</v>
      </c>
      <c r="G140" s="24" t="s">
        <v>484</v>
      </c>
      <c r="H140" s="20">
        <v>150</v>
      </c>
      <c r="I140" s="34" t="s">
        <v>68</v>
      </c>
      <c r="J140" s="20" t="s">
        <v>26</v>
      </c>
      <c r="K140" s="20" t="s">
        <v>257</v>
      </c>
      <c r="L140" s="20">
        <v>30</v>
      </c>
      <c r="M140" s="24" t="s">
        <v>392</v>
      </c>
      <c r="N140" s="24" t="s">
        <v>393</v>
      </c>
    </row>
    <row r="141" s="1" customFormat="1" ht="34" customHeight="1" spans="1:14">
      <c r="A141" s="25">
        <f>MAX($A$1:A140)+1</f>
        <v>133</v>
      </c>
      <c r="B141" s="16"/>
      <c r="C141" s="20" t="s">
        <v>490</v>
      </c>
      <c r="D141" s="20" t="s">
        <v>215</v>
      </c>
      <c r="E141" s="20" t="s">
        <v>22</v>
      </c>
      <c r="F141" s="20" t="s">
        <v>216</v>
      </c>
      <c r="G141" s="24" t="s">
        <v>217</v>
      </c>
      <c r="H141" s="20">
        <v>100</v>
      </c>
      <c r="I141" s="34" t="s">
        <v>44</v>
      </c>
      <c r="J141" s="20" t="s">
        <v>26</v>
      </c>
      <c r="K141" s="20" t="s">
        <v>202</v>
      </c>
      <c r="L141" s="20">
        <v>20</v>
      </c>
      <c r="M141" s="24" t="s">
        <v>424</v>
      </c>
      <c r="N141" s="24" t="s">
        <v>393</v>
      </c>
    </row>
    <row r="142" s="1" customFormat="1" ht="34" customHeight="1" spans="1:14">
      <c r="A142" s="25">
        <f>MAX($A$1:A141)+1</f>
        <v>134</v>
      </c>
      <c r="B142" s="16"/>
      <c r="C142" s="20" t="s">
        <v>491</v>
      </c>
      <c r="D142" s="20" t="s">
        <v>215</v>
      </c>
      <c r="E142" s="20" t="s">
        <v>22</v>
      </c>
      <c r="F142" s="20" t="s">
        <v>216</v>
      </c>
      <c r="G142" s="24" t="s">
        <v>217</v>
      </c>
      <c r="H142" s="20">
        <v>100</v>
      </c>
      <c r="I142" s="34" t="s">
        <v>44</v>
      </c>
      <c r="J142" s="20" t="s">
        <v>26</v>
      </c>
      <c r="K142" s="20" t="s">
        <v>202</v>
      </c>
      <c r="L142" s="20">
        <v>40</v>
      </c>
      <c r="M142" s="24" t="s">
        <v>426</v>
      </c>
      <c r="N142" s="24" t="s">
        <v>393</v>
      </c>
    </row>
    <row r="143" s="1" customFormat="1" ht="34" customHeight="1" spans="1:14">
      <c r="A143" s="25">
        <f>MAX($A$1:A142)+1</f>
        <v>135</v>
      </c>
      <c r="B143" s="16"/>
      <c r="C143" s="20" t="s">
        <v>492</v>
      </c>
      <c r="D143" s="20" t="s">
        <v>98</v>
      </c>
      <c r="E143" s="20" t="s">
        <v>22</v>
      </c>
      <c r="F143" s="20" t="s">
        <v>109</v>
      </c>
      <c r="G143" s="24" t="s">
        <v>110</v>
      </c>
      <c r="H143" s="20">
        <v>200</v>
      </c>
      <c r="I143" s="34" t="s">
        <v>44</v>
      </c>
      <c r="J143" s="20" t="s">
        <v>26</v>
      </c>
      <c r="K143" s="20" t="s">
        <v>21</v>
      </c>
      <c r="L143" s="20">
        <v>60</v>
      </c>
      <c r="M143" s="24" t="s">
        <v>426</v>
      </c>
      <c r="N143" s="24" t="s">
        <v>393</v>
      </c>
    </row>
    <row r="144" s="1" customFormat="1" ht="34" customHeight="1" spans="1:14">
      <c r="A144" s="25">
        <f>MAX($A$1:A143)+1</f>
        <v>136</v>
      </c>
      <c r="B144" s="16"/>
      <c r="C144" s="20" t="s">
        <v>493</v>
      </c>
      <c r="D144" s="20" t="s">
        <v>98</v>
      </c>
      <c r="E144" s="20" t="s">
        <v>22</v>
      </c>
      <c r="F144" s="20" t="s">
        <v>109</v>
      </c>
      <c r="G144" s="24" t="s">
        <v>110</v>
      </c>
      <c r="H144" s="20">
        <v>200</v>
      </c>
      <c r="I144" s="34" t="s">
        <v>44</v>
      </c>
      <c r="J144" s="20" t="s">
        <v>26</v>
      </c>
      <c r="K144" s="20" t="s">
        <v>21</v>
      </c>
      <c r="L144" s="20">
        <v>30</v>
      </c>
      <c r="M144" s="24" t="s">
        <v>392</v>
      </c>
      <c r="N144" s="24" t="s">
        <v>393</v>
      </c>
    </row>
    <row r="145" s="1" customFormat="1" ht="34" customHeight="1" spans="1:14">
      <c r="A145" s="25">
        <f>MAX($A$1:A144)+1</f>
        <v>137</v>
      </c>
      <c r="B145" s="16"/>
      <c r="C145" s="20" t="s">
        <v>494</v>
      </c>
      <c r="D145" s="20" t="s">
        <v>98</v>
      </c>
      <c r="E145" s="20" t="s">
        <v>22</v>
      </c>
      <c r="F145" s="20" t="s">
        <v>109</v>
      </c>
      <c r="G145" s="24" t="s">
        <v>110</v>
      </c>
      <c r="H145" s="20">
        <v>200</v>
      </c>
      <c r="I145" s="34" t="s">
        <v>44</v>
      </c>
      <c r="J145" s="20" t="s">
        <v>26</v>
      </c>
      <c r="K145" s="20" t="s">
        <v>21</v>
      </c>
      <c r="L145" s="20">
        <v>20</v>
      </c>
      <c r="M145" s="24" t="s">
        <v>424</v>
      </c>
      <c r="N145" s="24" t="s">
        <v>393</v>
      </c>
    </row>
    <row r="146" s="1" customFormat="1" ht="34" customHeight="1" spans="1:14">
      <c r="A146" s="25">
        <f>MAX($A$1:A145)+1</f>
        <v>138</v>
      </c>
      <c r="B146" s="16"/>
      <c r="C146" s="20" t="s">
        <v>495</v>
      </c>
      <c r="D146" s="20" t="s">
        <v>98</v>
      </c>
      <c r="E146" s="20" t="s">
        <v>22</v>
      </c>
      <c r="F146" s="20" t="s">
        <v>109</v>
      </c>
      <c r="G146" s="24" t="s">
        <v>110</v>
      </c>
      <c r="H146" s="20">
        <v>200</v>
      </c>
      <c r="I146" s="34" t="s">
        <v>44</v>
      </c>
      <c r="J146" s="20" t="s">
        <v>26</v>
      </c>
      <c r="K146" s="20" t="s">
        <v>21</v>
      </c>
      <c r="L146" s="20">
        <v>40</v>
      </c>
      <c r="M146" s="24" t="s">
        <v>426</v>
      </c>
      <c r="N146" s="24" t="s">
        <v>393</v>
      </c>
    </row>
    <row r="147" s="1" customFormat="1" ht="34" customHeight="1" spans="1:14">
      <c r="A147" s="25">
        <f>MAX($A$1:A146)+1</f>
        <v>139</v>
      </c>
      <c r="B147" s="16"/>
      <c r="C147" s="36" t="s">
        <v>496</v>
      </c>
      <c r="D147" s="20" t="s">
        <v>98</v>
      </c>
      <c r="E147" s="20" t="s">
        <v>22</v>
      </c>
      <c r="F147" s="20" t="s">
        <v>109</v>
      </c>
      <c r="G147" s="24" t="s">
        <v>110</v>
      </c>
      <c r="H147" s="20">
        <v>800</v>
      </c>
      <c r="I147" s="34" t="s">
        <v>44</v>
      </c>
      <c r="J147" s="20" t="s">
        <v>26</v>
      </c>
      <c r="K147" s="20" t="s">
        <v>21</v>
      </c>
      <c r="L147" s="20">
        <v>55</v>
      </c>
      <c r="M147" s="24" t="s">
        <v>428</v>
      </c>
      <c r="N147" s="24" t="s">
        <v>393</v>
      </c>
    </row>
    <row r="148" s="1" customFormat="1" ht="34" customHeight="1" spans="1:14">
      <c r="A148" s="25">
        <f>MAX($A$1:A147)+1</f>
        <v>140</v>
      </c>
      <c r="B148" s="16"/>
      <c r="C148" s="36" t="s">
        <v>497</v>
      </c>
      <c r="D148" s="20" t="s">
        <v>98</v>
      </c>
      <c r="E148" s="20" t="s">
        <v>22</v>
      </c>
      <c r="F148" s="20" t="s">
        <v>109</v>
      </c>
      <c r="G148" s="24" t="s">
        <v>110</v>
      </c>
      <c r="H148" s="20">
        <v>200</v>
      </c>
      <c r="I148" s="34" t="s">
        <v>44</v>
      </c>
      <c r="J148" s="20" t="s">
        <v>26</v>
      </c>
      <c r="K148" s="20" t="s">
        <v>21</v>
      </c>
      <c r="L148" s="20">
        <v>65</v>
      </c>
      <c r="M148" s="24" t="s">
        <v>392</v>
      </c>
      <c r="N148" s="24" t="s">
        <v>393</v>
      </c>
    </row>
    <row r="149" s="1" customFormat="1" ht="34" customHeight="1" spans="1:14">
      <c r="A149" s="25">
        <f>MAX($A$1:A148)+1</f>
        <v>141</v>
      </c>
      <c r="B149" s="16"/>
      <c r="C149" s="36" t="s">
        <v>498</v>
      </c>
      <c r="D149" s="20" t="s">
        <v>98</v>
      </c>
      <c r="E149" s="20" t="s">
        <v>22</v>
      </c>
      <c r="F149" s="20" t="s">
        <v>109</v>
      </c>
      <c r="G149" s="24" t="s">
        <v>110</v>
      </c>
      <c r="H149" s="20">
        <v>200</v>
      </c>
      <c r="I149" s="34" t="s">
        <v>44</v>
      </c>
      <c r="J149" s="20" t="s">
        <v>26</v>
      </c>
      <c r="K149" s="20" t="s">
        <v>21</v>
      </c>
      <c r="L149" s="20">
        <v>50</v>
      </c>
      <c r="M149" s="24" t="s">
        <v>392</v>
      </c>
      <c r="N149" s="24" t="s">
        <v>393</v>
      </c>
    </row>
    <row r="150" s="1" customFormat="1" ht="34" customHeight="1" spans="1:14">
      <c r="A150" s="25">
        <f>MAX($A$1:A149)+1</f>
        <v>142</v>
      </c>
      <c r="B150" s="16"/>
      <c r="C150" s="36" t="s">
        <v>499</v>
      </c>
      <c r="D150" s="20" t="s">
        <v>98</v>
      </c>
      <c r="E150" s="20" t="s">
        <v>22</v>
      </c>
      <c r="F150" s="20" t="s">
        <v>211</v>
      </c>
      <c r="G150" s="24" t="s">
        <v>212</v>
      </c>
      <c r="H150" s="20">
        <v>100</v>
      </c>
      <c r="I150" s="34" t="s">
        <v>44</v>
      </c>
      <c r="J150" s="20" t="s">
        <v>26</v>
      </c>
      <c r="K150" s="20" t="s">
        <v>202</v>
      </c>
      <c r="L150" s="20">
        <v>20</v>
      </c>
      <c r="M150" s="24" t="s">
        <v>424</v>
      </c>
      <c r="N150" s="24" t="s">
        <v>393</v>
      </c>
    </row>
    <row r="151" s="1" customFormat="1" ht="34" customHeight="1" spans="1:14">
      <c r="A151" s="25">
        <f>MAX($A$1:A150)+1</f>
        <v>143</v>
      </c>
      <c r="B151" s="16"/>
      <c r="C151" s="36" t="s">
        <v>500</v>
      </c>
      <c r="D151" s="20" t="s">
        <v>98</v>
      </c>
      <c r="E151" s="20" t="s">
        <v>22</v>
      </c>
      <c r="F151" s="20" t="s">
        <v>211</v>
      </c>
      <c r="G151" s="24" t="s">
        <v>212</v>
      </c>
      <c r="H151" s="20">
        <v>100</v>
      </c>
      <c r="I151" s="34" t="s">
        <v>44</v>
      </c>
      <c r="J151" s="20" t="s">
        <v>26</v>
      </c>
      <c r="K151" s="20" t="s">
        <v>202</v>
      </c>
      <c r="L151" s="20">
        <v>30</v>
      </c>
      <c r="M151" s="24" t="s">
        <v>392</v>
      </c>
      <c r="N151" s="24" t="s">
        <v>393</v>
      </c>
    </row>
    <row r="152" s="1" customFormat="1" ht="34" customHeight="1" spans="1:14">
      <c r="A152" s="25">
        <f>MAX($A$1:A151)+1</f>
        <v>144</v>
      </c>
      <c r="B152" s="16"/>
      <c r="C152" s="36" t="s">
        <v>501</v>
      </c>
      <c r="D152" s="20" t="s">
        <v>98</v>
      </c>
      <c r="E152" s="20" t="s">
        <v>22</v>
      </c>
      <c r="F152" s="20" t="s">
        <v>211</v>
      </c>
      <c r="G152" s="24" t="s">
        <v>212</v>
      </c>
      <c r="H152" s="20">
        <v>100</v>
      </c>
      <c r="I152" s="34" t="s">
        <v>44</v>
      </c>
      <c r="J152" s="20" t="s">
        <v>26</v>
      </c>
      <c r="K152" s="20" t="s">
        <v>202</v>
      </c>
      <c r="L152" s="20">
        <v>30</v>
      </c>
      <c r="M152" s="24" t="s">
        <v>392</v>
      </c>
      <c r="N152" s="24" t="s">
        <v>393</v>
      </c>
    </row>
    <row r="153" s="1" customFormat="1" ht="34" customHeight="1" spans="1:14">
      <c r="A153" s="25">
        <f>MAX($A$1:A152)+1</f>
        <v>145</v>
      </c>
      <c r="B153" s="16"/>
      <c r="C153" s="36" t="s">
        <v>502</v>
      </c>
      <c r="D153" s="20" t="s">
        <v>311</v>
      </c>
      <c r="E153" s="20" t="s">
        <v>22</v>
      </c>
      <c r="F153" s="20" t="s">
        <v>66</v>
      </c>
      <c r="G153" s="24" t="s">
        <v>503</v>
      </c>
      <c r="H153" s="20">
        <v>100</v>
      </c>
      <c r="I153" s="34" t="s">
        <v>44</v>
      </c>
      <c r="J153" s="20" t="s">
        <v>26</v>
      </c>
      <c r="K153" s="20" t="s">
        <v>257</v>
      </c>
      <c r="L153" s="20">
        <v>20</v>
      </c>
      <c r="M153" s="24" t="s">
        <v>424</v>
      </c>
      <c r="N153" s="24" t="s">
        <v>393</v>
      </c>
    </row>
    <row r="154" s="1" customFormat="1" ht="34" customHeight="1" spans="1:14">
      <c r="A154" s="25">
        <f>MAX($A$1:A153)+1</f>
        <v>146</v>
      </c>
      <c r="B154" s="16"/>
      <c r="C154" s="37" t="s">
        <v>504</v>
      </c>
      <c r="D154" s="20" t="s">
        <v>311</v>
      </c>
      <c r="E154" s="20" t="s">
        <v>22</v>
      </c>
      <c r="F154" s="20" t="s">
        <v>66</v>
      </c>
      <c r="G154" s="24" t="s">
        <v>503</v>
      </c>
      <c r="H154" s="20">
        <v>100</v>
      </c>
      <c r="I154" s="34" t="s">
        <v>44</v>
      </c>
      <c r="J154" s="20" t="s">
        <v>26</v>
      </c>
      <c r="K154" s="20" t="s">
        <v>257</v>
      </c>
      <c r="L154" s="20">
        <v>40</v>
      </c>
      <c r="M154" s="24" t="s">
        <v>426</v>
      </c>
      <c r="N154" s="24" t="s">
        <v>393</v>
      </c>
    </row>
    <row r="155" s="1" customFormat="1" ht="34" customHeight="1" spans="1:14">
      <c r="A155" s="25">
        <f>MAX($A$1:A154)+1</f>
        <v>147</v>
      </c>
      <c r="B155" s="16"/>
      <c r="C155" s="38" t="s">
        <v>505</v>
      </c>
      <c r="D155" s="20" t="s">
        <v>80</v>
      </c>
      <c r="E155" s="20" t="s">
        <v>22</v>
      </c>
      <c r="F155" s="20" t="s">
        <v>506</v>
      </c>
      <c r="G155" s="24" t="s">
        <v>507</v>
      </c>
      <c r="H155" s="20">
        <v>25</v>
      </c>
      <c r="I155" s="34" t="s">
        <v>44</v>
      </c>
      <c r="J155" s="20" t="s">
        <v>26</v>
      </c>
      <c r="K155" s="20" t="s">
        <v>21</v>
      </c>
      <c r="L155" s="20">
        <v>60</v>
      </c>
      <c r="M155" s="24" t="s">
        <v>426</v>
      </c>
      <c r="N155" s="24" t="s">
        <v>393</v>
      </c>
    </row>
    <row r="156" s="1" customFormat="1" ht="34" customHeight="1" spans="1:14">
      <c r="A156" s="25">
        <f>MAX($A$1:A155)+1</f>
        <v>148</v>
      </c>
      <c r="B156" s="16"/>
      <c r="C156" s="38" t="s">
        <v>508</v>
      </c>
      <c r="D156" s="20" t="s">
        <v>80</v>
      </c>
      <c r="E156" s="20" t="s">
        <v>22</v>
      </c>
      <c r="F156" s="20" t="s">
        <v>506</v>
      </c>
      <c r="G156" s="24" t="s">
        <v>507</v>
      </c>
      <c r="H156" s="20">
        <v>25</v>
      </c>
      <c r="I156" s="34" t="s">
        <v>44</v>
      </c>
      <c r="J156" s="20" t="s">
        <v>26</v>
      </c>
      <c r="K156" s="20" t="s">
        <v>21</v>
      </c>
      <c r="L156" s="20">
        <v>30</v>
      </c>
      <c r="M156" s="24" t="s">
        <v>392</v>
      </c>
      <c r="N156" s="24" t="s">
        <v>393</v>
      </c>
    </row>
    <row r="157" s="1" customFormat="1" ht="34" customHeight="1" spans="1:14">
      <c r="A157" s="25">
        <f>MAX($A$1:A156)+1</f>
        <v>149</v>
      </c>
      <c r="B157" s="16"/>
      <c r="C157" s="20" t="s">
        <v>509</v>
      </c>
      <c r="D157" s="20" t="s">
        <v>98</v>
      </c>
      <c r="E157" s="20" t="s">
        <v>22</v>
      </c>
      <c r="F157" s="20" t="s">
        <v>99</v>
      </c>
      <c r="G157" s="24" t="s">
        <v>510</v>
      </c>
      <c r="H157" s="20">
        <v>100</v>
      </c>
      <c r="I157" s="34" t="s">
        <v>44</v>
      </c>
      <c r="J157" s="20" t="s">
        <v>26</v>
      </c>
      <c r="K157" s="20" t="s">
        <v>21</v>
      </c>
      <c r="L157" s="20">
        <v>60</v>
      </c>
      <c r="M157" s="24" t="s">
        <v>426</v>
      </c>
      <c r="N157" s="24" t="s">
        <v>393</v>
      </c>
    </row>
    <row r="158" s="1" customFormat="1" ht="34" customHeight="1" spans="1:14">
      <c r="A158" s="25">
        <f>MAX($A$1:A157)+1</f>
        <v>150</v>
      </c>
      <c r="B158" s="16"/>
      <c r="C158" s="20" t="s">
        <v>511</v>
      </c>
      <c r="D158" s="20" t="s">
        <v>98</v>
      </c>
      <c r="E158" s="20" t="s">
        <v>22</v>
      </c>
      <c r="F158" s="20" t="s">
        <v>99</v>
      </c>
      <c r="G158" s="24" t="s">
        <v>510</v>
      </c>
      <c r="H158" s="20">
        <v>100</v>
      </c>
      <c r="I158" s="34" t="s">
        <v>44</v>
      </c>
      <c r="J158" s="20" t="s">
        <v>26</v>
      </c>
      <c r="K158" s="20" t="s">
        <v>21</v>
      </c>
      <c r="L158" s="20">
        <v>30</v>
      </c>
      <c r="M158" s="24" t="s">
        <v>392</v>
      </c>
      <c r="N158" s="24" t="s">
        <v>393</v>
      </c>
    </row>
    <row r="159" s="1" customFormat="1" ht="34" customHeight="1" spans="1:14">
      <c r="A159" s="25">
        <f>MAX($A$1:A158)+1</f>
        <v>151</v>
      </c>
      <c r="B159" s="16"/>
      <c r="C159" s="20" t="s">
        <v>512</v>
      </c>
      <c r="D159" s="20" t="s">
        <v>98</v>
      </c>
      <c r="E159" s="20" t="s">
        <v>22</v>
      </c>
      <c r="F159" s="20" t="s">
        <v>99</v>
      </c>
      <c r="G159" s="24" t="s">
        <v>510</v>
      </c>
      <c r="H159" s="20">
        <v>100</v>
      </c>
      <c r="I159" s="34" t="s">
        <v>44</v>
      </c>
      <c r="J159" s="20" t="s">
        <v>26</v>
      </c>
      <c r="K159" s="20" t="s">
        <v>21</v>
      </c>
      <c r="L159" s="20">
        <v>20</v>
      </c>
      <c r="M159" s="24" t="s">
        <v>424</v>
      </c>
      <c r="N159" s="24" t="s">
        <v>393</v>
      </c>
    </row>
    <row r="160" s="1" customFormat="1" ht="34" customHeight="1" spans="1:14">
      <c r="A160" s="25">
        <f>MAX($A$1:A159)+1</f>
        <v>152</v>
      </c>
      <c r="B160" s="16"/>
      <c r="C160" s="20" t="s">
        <v>513</v>
      </c>
      <c r="D160" s="20" t="s">
        <v>98</v>
      </c>
      <c r="E160" s="20" t="s">
        <v>22</v>
      </c>
      <c r="F160" s="20" t="s">
        <v>99</v>
      </c>
      <c r="G160" s="24" t="s">
        <v>510</v>
      </c>
      <c r="H160" s="20">
        <v>100</v>
      </c>
      <c r="I160" s="34" t="s">
        <v>44</v>
      </c>
      <c r="J160" s="20" t="s">
        <v>26</v>
      </c>
      <c r="K160" s="20" t="s">
        <v>21</v>
      </c>
      <c r="L160" s="20">
        <v>65</v>
      </c>
      <c r="M160" s="24" t="s">
        <v>392</v>
      </c>
      <c r="N160" s="24" t="s">
        <v>393</v>
      </c>
    </row>
    <row r="161" s="1" customFormat="1" ht="34" customHeight="1" spans="1:14">
      <c r="A161" s="16" t="s">
        <v>514</v>
      </c>
      <c r="B161" s="16" t="s">
        <v>515</v>
      </c>
      <c r="C161" s="16"/>
      <c r="D161" s="16"/>
      <c r="E161" s="16"/>
      <c r="F161" s="16"/>
      <c r="G161" s="18"/>
      <c r="H161" s="16">
        <f>SUM(H162:H170)</f>
        <v>2245</v>
      </c>
      <c r="I161" s="16"/>
      <c r="J161" s="16"/>
      <c r="K161" s="16"/>
      <c r="L161" s="16"/>
      <c r="M161" s="16"/>
      <c r="N161" s="24"/>
    </row>
    <row r="162" s="3" customFormat="1" ht="34" customHeight="1" spans="1:14">
      <c r="A162" s="25">
        <v>153</v>
      </c>
      <c r="B162" s="16"/>
      <c r="C162" s="39" t="s">
        <v>516</v>
      </c>
      <c r="D162" s="20" t="s">
        <v>40</v>
      </c>
      <c r="E162" s="20" t="s">
        <v>103</v>
      </c>
      <c r="F162" s="20" t="s">
        <v>159</v>
      </c>
      <c r="G162" s="35" t="s">
        <v>517</v>
      </c>
      <c r="H162" s="20">
        <v>480</v>
      </c>
      <c r="I162" s="25" t="s">
        <v>32</v>
      </c>
      <c r="J162" s="20" t="s">
        <v>26</v>
      </c>
      <c r="K162" s="34" t="s">
        <v>518</v>
      </c>
      <c r="L162" s="25">
        <v>230</v>
      </c>
      <c r="M162" s="41" t="s">
        <v>519</v>
      </c>
      <c r="N162" s="41" t="s">
        <v>520</v>
      </c>
    </row>
    <row r="163" s="3" customFormat="1" ht="34" customHeight="1" spans="1:14">
      <c r="A163" s="25">
        <v>154</v>
      </c>
      <c r="B163" s="16"/>
      <c r="C163" s="39" t="s">
        <v>521</v>
      </c>
      <c r="D163" s="20" t="s">
        <v>439</v>
      </c>
      <c r="E163" s="20" t="s">
        <v>103</v>
      </c>
      <c r="F163" s="20" t="s">
        <v>522</v>
      </c>
      <c r="G163" s="35" t="s">
        <v>523</v>
      </c>
      <c r="H163" s="20">
        <v>150</v>
      </c>
      <c r="I163" s="25" t="s">
        <v>32</v>
      </c>
      <c r="J163" s="20" t="s">
        <v>26</v>
      </c>
      <c r="K163" s="25" t="s">
        <v>21</v>
      </c>
      <c r="L163" s="25">
        <v>185</v>
      </c>
      <c r="M163" s="41" t="s">
        <v>524</v>
      </c>
      <c r="N163" s="41" t="s">
        <v>525</v>
      </c>
    </row>
    <row r="164" s="3" customFormat="1" ht="42" customHeight="1" spans="1:14">
      <c r="A164" s="25">
        <v>155</v>
      </c>
      <c r="B164" s="16"/>
      <c r="C164" s="39" t="s">
        <v>526</v>
      </c>
      <c r="D164" s="20" t="s">
        <v>144</v>
      </c>
      <c r="E164" s="20" t="s">
        <v>103</v>
      </c>
      <c r="F164" s="20" t="s">
        <v>527</v>
      </c>
      <c r="G164" s="35" t="s">
        <v>528</v>
      </c>
      <c r="H164" s="20">
        <v>100</v>
      </c>
      <c r="I164" s="25" t="s">
        <v>32</v>
      </c>
      <c r="J164" s="20" t="s">
        <v>26</v>
      </c>
      <c r="K164" s="25" t="s">
        <v>21</v>
      </c>
      <c r="L164" s="25">
        <v>200</v>
      </c>
      <c r="M164" s="41" t="s">
        <v>529</v>
      </c>
      <c r="N164" s="41" t="s">
        <v>525</v>
      </c>
    </row>
    <row r="165" s="3" customFormat="1" ht="34" customHeight="1" spans="1:14">
      <c r="A165" s="25">
        <v>156</v>
      </c>
      <c r="B165" s="16"/>
      <c r="C165" s="39" t="s">
        <v>530</v>
      </c>
      <c r="D165" s="20" t="s">
        <v>144</v>
      </c>
      <c r="E165" s="20" t="s">
        <v>103</v>
      </c>
      <c r="F165" s="20" t="s">
        <v>527</v>
      </c>
      <c r="G165" s="24" t="s">
        <v>531</v>
      </c>
      <c r="H165" s="20">
        <v>275</v>
      </c>
      <c r="I165" s="25" t="s">
        <v>32</v>
      </c>
      <c r="J165" s="20" t="s">
        <v>26</v>
      </c>
      <c r="K165" s="25" t="s">
        <v>21</v>
      </c>
      <c r="L165" s="25">
        <v>125</v>
      </c>
      <c r="M165" s="41" t="s">
        <v>532</v>
      </c>
      <c r="N165" s="41" t="s">
        <v>533</v>
      </c>
    </row>
    <row r="166" s="3" customFormat="1" ht="42" customHeight="1" spans="1:14">
      <c r="A166" s="25">
        <v>157</v>
      </c>
      <c r="B166" s="16"/>
      <c r="C166" s="39" t="s">
        <v>534</v>
      </c>
      <c r="D166" s="20" t="s">
        <v>144</v>
      </c>
      <c r="E166" s="20" t="s">
        <v>103</v>
      </c>
      <c r="F166" s="20" t="s">
        <v>527</v>
      </c>
      <c r="G166" s="35" t="s">
        <v>535</v>
      </c>
      <c r="H166" s="20">
        <v>80</v>
      </c>
      <c r="I166" s="25" t="s">
        <v>32</v>
      </c>
      <c r="J166" s="20" t="s">
        <v>26</v>
      </c>
      <c r="K166" s="25" t="s">
        <v>21</v>
      </c>
      <c r="L166" s="25">
        <v>210</v>
      </c>
      <c r="M166" s="41" t="s">
        <v>536</v>
      </c>
      <c r="N166" s="41" t="s">
        <v>533</v>
      </c>
    </row>
    <row r="167" s="1" customFormat="1" ht="34" customHeight="1" spans="1:14">
      <c r="A167" s="25">
        <v>158</v>
      </c>
      <c r="B167" s="16"/>
      <c r="C167" s="39" t="s">
        <v>537</v>
      </c>
      <c r="D167" s="20" t="s">
        <v>538</v>
      </c>
      <c r="E167" s="20" t="s">
        <v>399</v>
      </c>
      <c r="F167" s="20" t="s">
        <v>527</v>
      </c>
      <c r="G167" s="35" t="s">
        <v>539</v>
      </c>
      <c r="H167" s="20">
        <v>285</v>
      </c>
      <c r="I167" s="25" t="s">
        <v>68</v>
      </c>
      <c r="J167" s="20" t="s">
        <v>26</v>
      </c>
      <c r="K167" s="25" t="s">
        <v>518</v>
      </c>
      <c r="L167" s="25">
        <v>800</v>
      </c>
      <c r="M167" s="41" t="s">
        <v>540</v>
      </c>
      <c r="N167" s="41" t="s">
        <v>541</v>
      </c>
    </row>
    <row r="168" s="1" customFormat="1" ht="34" customHeight="1" spans="1:14">
      <c r="A168" s="25">
        <v>159</v>
      </c>
      <c r="B168" s="16"/>
      <c r="C168" s="39" t="s">
        <v>542</v>
      </c>
      <c r="D168" s="20" t="s">
        <v>538</v>
      </c>
      <c r="E168" s="20" t="s">
        <v>399</v>
      </c>
      <c r="F168" s="20" t="s">
        <v>527</v>
      </c>
      <c r="G168" s="35" t="s">
        <v>543</v>
      </c>
      <c r="H168" s="20">
        <v>195</v>
      </c>
      <c r="I168" s="25" t="s">
        <v>68</v>
      </c>
      <c r="J168" s="20" t="s">
        <v>26</v>
      </c>
      <c r="K168" s="25" t="s">
        <v>21</v>
      </c>
      <c r="L168" s="25">
        <v>2000</v>
      </c>
      <c r="M168" s="41" t="s">
        <v>540</v>
      </c>
      <c r="N168" s="41" t="s">
        <v>544</v>
      </c>
    </row>
    <row r="169" s="1" customFormat="1" ht="34" customHeight="1" spans="1:14">
      <c r="A169" s="25">
        <v>160</v>
      </c>
      <c r="B169" s="16"/>
      <c r="C169" s="39" t="s">
        <v>545</v>
      </c>
      <c r="D169" s="20" t="s">
        <v>546</v>
      </c>
      <c r="E169" s="20" t="s">
        <v>22</v>
      </c>
      <c r="F169" s="20" t="s">
        <v>547</v>
      </c>
      <c r="G169" s="35" t="s">
        <v>548</v>
      </c>
      <c r="H169" s="20">
        <v>400</v>
      </c>
      <c r="I169" s="25" t="s">
        <v>68</v>
      </c>
      <c r="J169" s="20" t="s">
        <v>26</v>
      </c>
      <c r="K169" s="25" t="s">
        <v>518</v>
      </c>
      <c r="L169" s="25">
        <v>1000</v>
      </c>
      <c r="M169" s="41" t="s">
        <v>540</v>
      </c>
      <c r="N169" s="41" t="s">
        <v>549</v>
      </c>
    </row>
    <row r="170" s="1" customFormat="1" ht="34" customHeight="1" spans="1:14">
      <c r="A170" s="25">
        <v>161</v>
      </c>
      <c r="B170" s="16"/>
      <c r="C170" s="39" t="s">
        <v>550</v>
      </c>
      <c r="D170" s="20" t="s">
        <v>551</v>
      </c>
      <c r="E170" s="20" t="s">
        <v>22</v>
      </c>
      <c r="F170" s="20" t="s">
        <v>49</v>
      </c>
      <c r="G170" s="24" t="s">
        <v>552</v>
      </c>
      <c r="H170" s="20">
        <v>280</v>
      </c>
      <c r="I170" s="25" t="s">
        <v>32</v>
      </c>
      <c r="J170" s="20" t="s">
        <v>26</v>
      </c>
      <c r="K170" s="25" t="s">
        <v>21</v>
      </c>
      <c r="L170" s="25">
        <v>50</v>
      </c>
      <c r="M170" s="41" t="s">
        <v>553</v>
      </c>
      <c r="N170" s="41" t="s">
        <v>533</v>
      </c>
    </row>
    <row r="171" s="1" customFormat="1" ht="34" customHeight="1" spans="1:14">
      <c r="A171" s="16" t="s">
        <v>554</v>
      </c>
      <c r="B171" s="16" t="s">
        <v>555</v>
      </c>
      <c r="C171" s="16"/>
      <c r="D171" s="16"/>
      <c r="E171" s="16"/>
      <c r="F171" s="16"/>
      <c r="G171" s="18"/>
      <c r="H171" s="16">
        <f>SUM(H172:H173)</f>
        <v>2571</v>
      </c>
      <c r="I171" s="16"/>
      <c r="J171" s="16"/>
      <c r="K171" s="16"/>
      <c r="L171" s="16"/>
      <c r="M171" s="16"/>
      <c r="N171" s="24"/>
    </row>
    <row r="172" s="1" customFormat="1" ht="34" customHeight="1" spans="1:14">
      <c r="A172" s="25">
        <f>MAX($A$1:A171)+1</f>
        <v>162</v>
      </c>
      <c r="B172" s="20"/>
      <c r="C172" s="20" t="s">
        <v>556</v>
      </c>
      <c r="D172" s="20" t="s">
        <v>557</v>
      </c>
      <c r="E172" s="20" t="s">
        <v>22</v>
      </c>
      <c r="F172" s="20" t="s">
        <v>23</v>
      </c>
      <c r="G172" s="24" t="s">
        <v>558</v>
      </c>
      <c r="H172" s="20">
        <v>1571</v>
      </c>
      <c r="I172" s="20" t="s">
        <v>25</v>
      </c>
      <c r="J172" s="20" t="s">
        <v>26</v>
      </c>
      <c r="K172" s="20" t="s">
        <v>557</v>
      </c>
      <c r="L172" s="20">
        <v>15000</v>
      </c>
      <c r="M172" s="24" t="s">
        <v>559</v>
      </c>
      <c r="N172" s="24" t="s">
        <v>560</v>
      </c>
    </row>
    <row r="173" s="1" customFormat="1" ht="37" customHeight="1" spans="1:14">
      <c r="A173" s="22">
        <f>MAX($A$1:A172)+1</f>
        <v>163</v>
      </c>
      <c r="B173" s="22"/>
      <c r="C173" s="22" t="s">
        <v>561</v>
      </c>
      <c r="D173" s="22" t="s">
        <v>171</v>
      </c>
      <c r="E173" s="20" t="s">
        <v>22</v>
      </c>
      <c r="F173" s="22" t="s">
        <v>23</v>
      </c>
      <c r="G173" s="40" t="s">
        <v>562</v>
      </c>
      <c r="H173" s="22">
        <v>1000</v>
      </c>
      <c r="I173" s="22" t="s">
        <v>25</v>
      </c>
      <c r="J173" s="20" t="s">
        <v>26</v>
      </c>
      <c r="K173" s="22" t="s">
        <v>21</v>
      </c>
      <c r="L173" s="22">
        <v>200</v>
      </c>
      <c r="M173" s="22" t="s">
        <v>563</v>
      </c>
      <c r="N173" s="23" t="s">
        <v>564</v>
      </c>
    </row>
    <row r="174" s="1" customFormat="1" ht="34" customHeight="1" spans="1:14">
      <c r="A174" s="16" t="s">
        <v>565</v>
      </c>
      <c r="B174" s="16" t="s">
        <v>566</v>
      </c>
      <c r="C174" s="16"/>
      <c r="D174" s="16"/>
      <c r="E174" s="16"/>
      <c r="F174" s="16"/>
      <c r="G174" s="18"/>
      <c r="H174" s="16">
        <f>SUM(H175:H176)</f>
        <v>500</v>
      </c>
      <c r="I174" s="16"/>
      <c r="J174" s="16"/>
      <c r="K174" s="16"/>
      <c r="L174" s="20"/>
      <c r="M174" s="24"/>
      <c r="N174" s="24"/>
    </row>
    <row r="175" s="1" customFormat="1" ht="34" customHeight="1" spans="1:14">
      <c r="A175" s="25">
        <f>MAX($A$1:A174)+1</f>
        <v>164</v>
      </c>
      <c r="B175" s="20"/>
      <c r="C175" s="20" t="s">
        <v>567</v>
      </c>
      <c r="D175" s="20" t="s">
        <v>568</v>
      </c>
      <c r="E175" s="20" t="s">
        <v>22</v>
      </c>
      <c r="F175" s="20" t="s">
        <v>23</v>
      </c>
      <c r="G175" s="24" t="s">
        <v>569</v>
      </c>
      <c r="H175" s="20">
        <v>260</v>
      </c>
      <c r="I175" s="20" t="s">
        <v>25</v>
      </c>
      <c r="J175" s="20" t="s">
        <v>26</v>
      </c>
      <c r="K175" s="20" t="s">
        <v>568</v>
      </c>
      <c r="L175" s="20">
        <v>1000</v>
      </c>
      <c r="M175" s="24" t="s">
        <v>570</v>
      </c>
      <c r="N175" s="24" t="s">
        <v>571</v>
      </c>
    </row>
    <row r="176" s="1" customFormat="1" ht="34" customHeight="1" spans="1:14">
      <c r="A176" s="25">
        <f>MAX($A$1:A175)+1</f>
        <v>165</v>
      </c>
      <c r="B176" s="20"/>
      <c r="C176" s="20" t="s">
        <v>572</v>
      </c>
      <c r="D176" s="20" t="s">
        <v>568</v>
      </c>
      <c r="E176" s="20" t="s">
        <v>22</v>
      </c>
      <c r="F176" s="20" t="s">
        <v>23</v>
      </c>
      <c r="G176" s="24" t="s">
        <v>573</v>
      </c>
      <c r="H176" s="20">
        <v>240</v>
      </c>
      <c r="I176" s="20" t="s">
        <v>25</v>
      </c>
      <c r="J176" s="20" t="s">
        <v>26</v>
      </c>
      <c r="K176" s="20" t="s">
        <v>568</v>
      </c>
      <c r="L176" s="20">
        <v>3000</v>
      </c>
      <c r="M176" s="24" t="s">
        <v>574</v>
      </c>
      <c r="N176" s="24" t="s">
        <v>571</v>
      </c>
    </row>
    <row r="177" s="1" customFormat="1" ht="34" customHeight="1" spans="1:14">
      <c r="A177" s="16" t="s">
        <v>575</v>
      </c>
      <c r="B177" s="16" t="s">
        <v>576</v>
      </c>
      <c r="C177" s="20"/>
      <c r="D177" s="21"/>
      <c r="E177" s="20"/>
      <c r="F177" s="20"/>
      <c r="G177" s="20"/>
      <c r="H177" s="16">
        <f>SUM(H178:H193)</f>
        <v>38247</v>
      </c>
      <c r="I177" s="20"/>
      <c r="J177" s="20"/>
      <c r="K177" s="20"/>
      <c r="L177" s="20"/>
      <c r="M177" s="20"/>
      <c r="N177" s="20"/>
    </row>
    <row r="178" s="3" customFormat="1" ht="34" customHeight="1" spans="1:14">
      <c r="A178" s="25">
        <f>MAX($A$1:A177)+1</f>
        <v>166</v>
      </c>
      <c r="B178" s="20"/>
      <c r="C178" s="20" t="s">
        <v>577</v>
      </c>
      <c r="D178" s="20" t="s">
        <v>287</v>
      </c>
      <c r="E178" s="20" t="s">
        <v>22</v>
      </c>
      <c r="F178" s="20" t="s">
        <v>288</v>
      </c>
      <c r="G178" s="24" t="s">
        <v>578</v>
      </c>
      <c r="H178" s="25">
        <v>500</v>
      </c>
      <c r="I178" s="20" t="s">
        <v>32</v>
      </c>
      <c r="J178" s="20" t="s">
        <v>26</v>
      </c>
      <c r="K178" s="25" t="s">
        <v>518</v>
      </c>
      <c r="L178" s="25">
        <v>250</v>
      </c>
      <c r="M178" s="20" t="s">
        <v>579</v>
      </c>
      <c r="N178" s="20" t="s">
        <v>580</v>
      </c>
    </row>
    <row r="179" s="3" customFormat="1" ht="34" customHeight="1" spans="1:14">
      <c r="A179" s="25">
        <f>MAX($A$1:A178)+1</f>
        <v>167</v>
      </c>
      <c r="B179" s="20"/>
      <c r="C179" s="20" t="s">
        <v>581</v>
      </c>
      <c r="D179" s="20" t="s">
        <v>144</v>
      </c>
      <c r="E179" s="20" t="s">
        <v>22</v>
      </c>
      <c r="F179" s="20" t="s">
        <v>527</v>
      </c>
      <c r="G179" s="24" t="s">
        <v>582</v>
      </c>
      <c r="H179" s="25">
        <v>2000</v>
      </c>
      <c r="I179" s="20" t="s">
        <v>32</v>
      </c>
      <c r="J179" s="20" t="s">
        <v>26</v>
      </c>
      <c r="K179" s="25" t="s">
        <v>518</v>
      </c>
      <c r="L179" s="20">
        <v>360</v>
      </c>
      <c r="M179" s="20" t="s">
        <v>328</v>
      </c>
      <c r="N179" s="20" t="s">
        <v>580</v>
      </c>
    </row>
    <row r="180" s="3" customFormat="1" ht="34" customHeight="1" spans="1:14">
      <c r="A180" s="25">
        <f>MAX($A$1:A179)+1</f>
        <v>168</v>
      </c>
      <c r="B180" s="20"/>
      <c r="C180" s="20" t="s">
        <v>583</v>
      </c>
      <c r="D180" s="20" t="s">
        <v>584</v>
      </c>
      <c r="E180" s="20" t="s">
        <v>22</v>
      </c>
      <c r="F180" s="20" t="s">
        <v>547</v>
      </c>
      <c r="G180" s="24" t="s">
        <v>585</v>
      </c>
      <c r="H180" s="25">
        <v>410</v>
      </c>
      <c r="I180" s="20" t="s">
        <v>32</v>
      </c>
      <c r="J180" s="20" t="s">
        <v>26</v>
      </c>
      <c r="K180" s="25" t="s">
        <v>518</v>
      </c>
      <c r="L180" s="20">
        <v>120</v>
      </c>
      <c r="M180" s="20" t="s">
        <v>586</v>
      </c>
      <c r="N180" s="20" t="s">
        <v>587</v>
      </c>
    </row>
    <row r="181" s="3" customFormat="1" ht="34" customHeight="1" spans="1:14">
      <c r="A181" s="25">
        <f>MAX($A$1:A180)+1</f>
        <v>169</v>
      </c>
      <c r="B181" s="20"/>
      <c r="C181" s="20" t="s">
        <v>588</v>
      </c>
      <c r="D181" s="20" t="s">
        <v>439</v>
      </c>
      <c r="E181" s="20" t="s">
        <v>22</v>
      </c>
      <c r="F181" s="20" t="s">
        <v>522</v>
      </c>
      <c r="G181" s="24" t="s">
        <v>589</v>
      </c>
      <c r="H181" s="25">
        <v>200</v>
      </c>
      <c r="I181" s="20" t="s">
        <v>32</v>
      </c>
      <c r="J181" s="20" t="s">
        <v>26</v>
      </c>
      <c r="K181" s="25" t="s">
        <v>518</v>
      </c>
      <c r="L181" s="20">
        <v>455</v>
      </c>
      <c r="M181" s="20" t="s">
        <v>590</v>
      </c>
      <c r="N181" s="20" t="s">
        <v>580</v>
      </c>
    </row>
    <row r="182" s="3" customFormat="1" ht="34" customHeight="1" spans="1:14">
      <c r="A182" s="25">
        <f>MAX($A$1:A181)+1</f>
        <v>170</v>
      </c>
      <c r="B182" s="20"/>
      <c r="C182" s="20" t="s">
        <v>591</v>
      </c>
      <c r="D182" s="20" t="s">
        <v>439</v>
      </c>
      <c r="E182" s="20" t="s">
        <v>22</v>
      </c>
      <c r="F182" s="20" t="s">
        <v>440</v>
      </c>
      <c r="G182" s="24" t="s">
        <v>592</v>
      </c>
      <c r="H182" s="25">
        <v>300</v>
      </c>
      <c r="I182" s="20" t="s">
        <v>32</v>
      </c>
      <c r="J182" s="20" t="s">
        <v>26</v>
      </c>
      <c r="K182" s="25" t="s">
        <v>518</v>
      </c>
      <c r="L182" s="20">
        <v>600</v>
      </c>
      <c r="M182" s="20" t="s">
        <v>328</v>
      </c>
      <c r="N182" s="20" t="s">
        <v>580</v>
      </c>
    </row>
    <row r="183" s="3" customFormat="1" ht="34" customHeight="1" spans="1:14">
      <c r="A183" s="25">
        <f>MAX($A$1:A182)+1</f>
        <v>171</v>
      </c>
      <c r="B183" s="20"/>
      <c r="C183" s="20" t="s">
        <v>593</v>
      </c>
      <c r="D183" s="20" t="s">
        <v>98</v>
      </c>
      <c r="E183" s="20" t="s">
        <v>22</v>
      </c>
      <c r="F183" s="20" t="s">
        <v>99</v>
      </c>
      <c r="G183" s="20" t="s">
        <v>594</v>
      </c>
      <c r="H183" s="20">
        <v>97</v>
      </c>
      <c r="I183" s="20" t="s">
        <v>32</v>
      </c>
      <c r="J183" s="20" t="s">
        <v>26</v>
      </c>
      <c r="K183" s="25" t="s">
        <v>518</v>
      </c>
      <c r="L183" s="20">
        <v>80</v>
      </c>
      <c r="M183" s="20" t="s">
        <v>586</v>
      </c>
      <c r="N183" s="20" t="s">
        <v>587</v>
      </c>
    </row>
    <row r="184" s="3" customFormat="1" ht="34" customHeight="1" spans="1:14">
      <c r="A184" s="25">
        <f>MAX($A$1:A183)+1</f>
        <v>172</v>
      </c>
      <c r="B184" s="20"/>
      <c r="C184" s="20" t="s">
        <v>595</v>
      </c>
      <c r="D184" s="20" t="s">
        <v>65</v>
      </c>
      <c r="E184" s="20" t="s">
        <v>22</v>
      </c>
      <c r="F184" s="20" t="s">
        <v>596</v>
      </c>
      <c r="G184" s="20" t="s">
        <v>597</v>
      </c>
      <c r="H184" s="20">
        <v>494</v>
      </c>
      <c r="I184" s="20" t="s">
        <v>32</v>
      </c>
      <c r="J184" s="20" t="s">
        <v>26</v>
      </c>
      <c r="K184" s="25" t="s">
        <v>518</v>
      </c>
      <c r="L184" s="20">
        <v>120</v>
      </c>
      <c r="M184" s="20" t="s">
        <v>598</v>
      </c>
      <c r="N184" s="20" t="s">
        <v>599</v>
      </c>
    </row>
    <row r="185" s="3" customFormat="1" ht="34" customHeight="1" spans="1:14">
      <c r="A185" s="25">
        <f>MAX($A$1:A184)+1</f>
        <v>173</v>
      </c>
      <c r="B185" s="20"/>
      <c r="C185" s="20" t="s">
        <v>600</v>
      </c>
      <c r="D185" s="20" t="s">
        <v>601</v>
      </c>
      <c r="E185" s="20" t="s">
        <v>22</v>
      </c>
      <c r="F185" s="20" t="s">
        <v>602</v>
      </c>
      <c r="G185" s="20" t="s">
        <v>603</v>
      </c>
      <c r="H185" s="20">
        <v>31.88</v>
      </c>
      <c r="I185" s="20" t="s">
        <v>32</v>
      </c>
      <c r="J185" s="20" t="s">
        <v>26</v>
      </c>
      <c r="K185" s="25" t="s">
        <v>518</v>
      </c>
      <c r="L185" s="20">
        <v>100</v>
      </c>
      <c r="M185" s="20" t="s">
        <v>604</v>
      </c>
      <c r="N185" s="20" t="s">
        <v>599</v>
      </c>
    </row>
    <row r="186" s="3" customFormat="1" ht="118" customHeight="1" spans="1:14">
      <c r="A186" s="25">
        <f>MAX($A$1:A185)+1</f>
        <v>174</v>
      </c>
      <c r="B186" s="20"/>
      <c r="C186" s="20" t="s">
        <v>605</v>
      </c>
      <c r="D186" s="20" t="s">
        <v>601</v>
      </c>
      <c r="E186" s="20" t="s">
        <v>22</v>
      </c>
      <c r="F186" s="20" t="s">
        <v>602</v>
      </c>
      <c r="G186" s="24" t="s">
        <v>606</v>
      </c>
      <c r="H186" s="20">
        <v>333.12</v>
      </c>
      <c r="I186" s="20" t="s">
        <v>32</v>
      </c>
      <c r="J186" s="20" t="s">
        <v>26</v>
      </c>
      <c r="K186" s="25" t="s">
        <v>518</v>
      </c>
      <c r="L186" s="20">
        <v>268</v>
      </c>
      <c r="M186" s="20" t="s">
        <v>607</v>
      </c>
      <c r="N186" s="20" t="s">
        <v>599</v>
      </c>
    </row>
    <row r="187" s="3" customFormat="1" ht="34" customHeight="1" spans="1:14">
      <c r="A187" s="25">
        <f>MAX($A$1:A186)+1</f>
        <v>175</v>
      </c>
      <c r="B187" s="20"/>
      <c r="C187" s="20" t="s">
        <v>608</v>
      </c>
      <c r="D187" s="20" t="s">
        <v>357</v>
      </c>
      <c r="E187" s="20" t="s">
        <v>22</v>
      </c>
      <c r="F187" s="20" t="s">
        <v>609</v>
      </c>
      <c r="G187" s="24" t="s">
        <v>610</v>
      </c>
      <c r="H187" s="20">
        <v>350</v>
      </c>
      <c r="I187" s="20" t="s">
        <v>32</v>
      </c>
      <c r="J187" s="20" t="s">
        <v>26</v>
      </c>
      <c r="K187" s="25" t="s">
        <v>518</v>
      </c>
      <c r="L187" s="20">
        <v>350</v>
      </c>
      <c r="M187" s="20" t="s">
        <v>611</v>
      </c>
      <c r="N187" s="20" t="s">
        <v>612</v>
      </c>
    </row>
    <row r="188" s="3" customFormat="1" ht="34" customHeight="1" spans="1:14">
      <c r="A188" s="25">
        <f>MAX($A$1:A187)+1</f>
        <v>176</v>
      </c>
      <c r="B188" s="20"/>
      <c r="C188" s="20" t="s">
        <v>613</v>
      </c>
      <c r="D188" s="20" t="s">
        <v>357</v>
      </c>
      <c r="E188" s="20" t="s">
        <v>22</v>
      </c>
      <c r="F188" s="20" t="s">
        <v>609</v>
      </c>
      <c r="G188" s="24" t="s">
        <v>614</v>
      </c>
      <c r="H188" s="20">
        <v>30</v>
      </c>
      <c r="I188" s="20" t="s">
        <v>32</v>
      </c>
      <c r="J188" s="20" t="s">
        <v>26</v>
      </c>
      <c r="K188" s="25" t="s">
        <v>518</v>
      </c>
      <c r="L188" s="20">
        <v>260</v>
      </c>
      <c r="M188" s="20" t="s">
        <v>615</v>
      </c>
      <c r="N188" s="20" t="s">
        <v>616</v>
      </c>
    </row>
    <row r="189" s="3" customFormat="1" ht="47" customHeight="1" spans="1:14">
      <c r="A189" s="25">
        <f>MAX($A$1:A188)+1</f>
        <v>177</v>
      </c>
      <c r="B189" s="20"/>
      <c r="C189" s="20" t="s">
        <v>617</v>
      </c>
      <c r="D189" s="20" t="s">
        <v>618</v>
      </c>
      <c r="E189" s="20" t="s">
        <v>22</v>
      </c>
      <c r="F189" s="20" t="s">
        <v>619</v>
      </c>
      <c r="G189" s="20" t="s">
        <v>620</v>
      </c>
      <c r="H189" s="20">
        <v>200</v>
      </c>
      <c r="I189" s="20" t="s">
        <v>32</v>
      </c>
      <c r="J189" s="20" t="s">
        <v>26</v>
      </c>
      <c r="K189" s="25" t="s">
        <v>518</v>
      </c>
      <c r="L189" s="20">
        <v>390</v>
      </c>
      <c r="M189" s="20" t="s">
        <v>621</v>
      </c>
      <c r="N189" s="20" t="s">
        <v>622</v>
      </c>
    </row>
    <row r="190" s="3" customFormat="1" ht="77" customHeight="1" spans="1:14">
      <c r="A190" s="25">
        <f>MAX($A$1:A189)+1</f>
        <v>178</v>
      </c>
      <c r="B190" s="20"/>
      <c r="C190" s="20" t="s">
        <v>623</v>
      </c>
      <c r="D190" s="20" t="s">
        <v>518</v>
      </c>
      <c r="E190" s="20" t="s">
        <v>41</v>
      </c>
      <c r="F190" s="20" t="s">
        <v>624</v>
      </c>
      <c r="G190" s="20" t="s">
        <v>625</v>
      </c>
      <c r="H190" s="20">
        <v>7806</v>
      </c>
      <c r="I190" s="20" t="s">
        <v>32</v>
      </c>
      <c r="J190" s="20" t="s">
        <v>26</v>
      </c>
      <c r="K190" s="25" t="s">
        <v>518</v>
      </c>
      <c r="L190" s="20">
        <v>1800</v>
      </c>
      <c r="M190" s="20" t="s">
        <v>626</v>
      </c>
      <c r="N190" s="20" t="s">
        <v>580</v>
      </c>
    </row>
    <row r="191" s="3" customFormat="1" ht="39" customHeight="1" spans="1:14">
      <c r="A191" s="25">
        <f>MAX($A$1:A190)+1</f>
        <v>179</v>
      </c>
      <c r="B191" s="20"/>
      <c r="C191" s="20" t="s">
        <v>627</v>
      </c>
      <c r="D191" s="20" t="s">
        <v>518</v>
      </c>
      <c r="E191" s="20" t="s">
        <v>41</v>
      </c>
      <c r="F191" s="20" t="s">
        <v>628</v>
      </c>
      <c r="G191" s="20" t="s">
        <v>629</v>
      </c>
      <c r="H191" s="21">
        <v>6680</v>
      </c>
      <c r="I191" s="20" t="s">
        <v>32</v>
      </c>
      <c r="J191" s="20" t="s">
        <v>26</v>
      </c>
      <c r="K191" s="25" t="s">
        <v>518</v>
      </c>
      <c r="L191" s="20">
        <v>1600</v>
      </c>
      <c r="M191" s="20" t="s">
        <v>630</v>
      </c>
      <c r="N191" s="20" t="s">
        <v>580</v>
      </c>
    </row>
    <row r="192" s="3" customFormat="1" ht="34" customHeight="1" spans="1:14">
      <c r="A192" s="25">
        <f>MAX($A$1:A191)+1</f>
        <v>180</v>
      </c>
      <c r="B192" s="20"/>
      <c r="C192" s="20" t="s">
        <v>631</v>
      </c>
      <c r="D192" s="20" t="s">
        <v>518</v>
      </c>
      <c r="E192" s="20" t="s">
        <v>41</v>
      </c>
      <c r="F192" s="20" t="s">
        <v>632</v>
      </c>
      <c r="G192" s="20" t="s">
        <v>633</v>
      </c>
      <c r="H192" s="21">
        <v>9667</v>
      </c>
      <c r="I192" s="20" t="s">
        <v>32</v>
      </c>
      <c r="J192" s="20" t="s">
        <v>26</v>
      </c>
      <c r="K192" s="25" t="s">
        <v>518</v>
      </c>
      <c r="L192" s="20">
        <v>2100</v>
      </c>
      <c r="M192" s="20" t="s">
        <v>634</v>
      </c>
      <c r="N192" s="20" t="s">
        <v>580</v>
      </c>
    </row>
    <row r="193" s="3" customFormat="1" ht="34" customHeight="1" spans="1:14">
      <c r="A193" s="25">
        <f>MAX($A$1:A192)+1</f>
        <v>181</v>
      </c>
      <c r="B193" s="20"/>
      <c r="C193" s="20" t="s">
        <v>635</v>
      </c>
      <c r="D193" s="20" t="s">
        <v>518</v>
      </c>
      <c r="E193" s="20" t="s">
        <v>41</v>
      </c>
      <c r="F193" s="20" t="s">
        <v>636</v>
      </c>
      <c r="G193" s="20" t="s">
        <v>637</v>
      </c>
      <c r="H193" s="21">
        <v>9148</v>
      </c>
      <c r="I193" s="20" t="s">
        <v>32</v>
      </c>
      <c r="J193" s="20" t="s">
        <v>26</v>
      </c>
      <c r="K193" s="25" t="s">
        <v>518</v>
      </c>
      <c r="L193" s="20">
        <v>2000</v>
      </c>
      <c r="M193" s="20" t="s">
        <v>638</v>
      </c>
      <c r="N193" s="20" t="s">
        <v>580</v>
      </c>
    </row>
    <row r="194" s="3" customFormat="1" ht="34" customHeight="1" spans="1:14">
      <c r="A194" s="16" t="s">
        <v>639</v>
      </c>
      <c r="B194" s="16" t="s">
        <v>640</v>
      </c>
      <c r="C194" s="20"/>
      <c r="D194" s="21"/>
      <c r="E194" s="20"/>
      <c r="F194" s="20"/>
      <c r="G194" s="20"/>
      <c r="H194" s="16">
        <f>H195+H200+H206+H270+H305+H319+H343</f>
        <v>40253.84</v>
      </c>
      <c r="I194" s="20"/>
      <c r="J194" s="20"/>
      <c r="K194" s="20"/>
      <c r="L194" s="20"/>
      <c r="M194" s="20"/>
      <c r="N194" s="20"/>
    </row>
    <row r="195" s="3" customFormat="1" ht="34" customHeight="1" spans="1:14">
      <c r="A195" s="16" t="s">
        <v>18</v>
      </c>
      <c r="B195" s="16" t="s">
        <v>641</v>
      </c>
      <c r="C195" s="20"/>
      <c r="D195" s="21"/>
      <c r="E195" s="20"/>
      <c r="F195" s="20"/>
      <c r="G195" s="20"/>
      <c r="H195" s="16">
        <f>SUM(H196:H199)</f>
        <v>459</v>
      </c>
      <c r="I195" s="20"/>
      <c r="J195" s="20"/>
      <c r="K195" s="20"/>
      <c r="L195" s="20"/>
      <c r="M195" s="20"/>
      <c r="N195" s="20"/>
    </row>
    <row r="196" s="3" customFormat="1" ht="60" customHeight="1" spans="1:14">
      <c r="A196" s="25">
        <v>182</v>
      </c>
      <c r="B196" s="20"/>
      <c r="C196" s="42" t="s">
        <v>642</v>
      </c>
      <c r="D196" s="43" t="s">
        <v>118</v>
      </c>
      <c r="E196" s="43" t="s">
        <v>22</v>
      </c>
      <c r="F196" s="43" t="s">
        <v>643</v>
      </c>
      <c r="G196" s="44" t="s">
        <v>644</v>
      </c>
      <c r="H196" s="45">
        <v>195</v>
      </c>
      <c r="I196" s="20" t="s">
        <v>32</v>
      </c>
      <c r="J196" s="20" t="s">
        <v>26</v>
      </c>
      <c r="K196" s="20" t="s">
        <v>645</v>
      </c>
      <c r="L196" s="20">
        <v>456</v>
      </c>
      <c r="M196" s="24" t="s">
        <v>646</v>
      </c>
      <c r="N196" s="24" t="s">
        <v>647</v>
      </c>
    </row>
    <row r="197" s="3" customFormat="1" ht="75" customHeight="1" spans="1:14">
      <c r="A197" s="25">
        <v>183</v>
      </c>
      <c r="B197" s="20"/>
      <c r="C197" s="42" t="s">
        <v>648</v>
      </c>
      <c r="D197" s="43" t="s">
        <v>584</v>
      </c>
      <c r="E197" s="43" t="s">
        <v>22</v>
      </c>
      <c r="F197" s="43" t="s">
        <v>547</v>
      </c>
      <c r="G197" s="46" t="s">
        <v>649</v>
      </c>
      <c r="H197" s="43">
        <v>178</v>
      </c>
      <c r="I197" s="25" t="s">
        <v>32</v>
      </c>
      <c r="J197" s="25" t="s">
        <v>26</v>
      </c>
      <c r="K197" s="20" t="s">
        <v>645</v>
      </c>
      <c r="L197" s="20">
        <v>450</v>
      </c>
      <c r="M197" s="24" t="s">
        <v>650</v>
      </c>
      <c r="N197" s="24" t="s">
        <v>647</v>
      </c>
    </row>
    <row r="198" s="3" customFormat="1" ht="39" customHeight="1" spans="1:14">
      <c r="A198" s="25">
        <v>184</v>
      </c>
      <c r="B198" s="16"/>
      <c r="C198" s="20" t="s">
        <v>651</v>
      </c>
      <c r="D198" s="21" t="s">
        <v>139</v>
      </c>
      <c r="E198" s="20" t="s">
        <v>22</v>
      </c>
      <c r="F198" s="20" t="s">
        <v>303</v>
      </c>
      <c r="G198" s="41" t="s">
        <v>652</v>
      </c>
      <c r="H198" s="20">
        <v>50</v>
      </c>
      <c r="I198" s="20" t="s">
        <v>32</v>
      </c>
      <c r="J198" s="20" t="s">
        <v>26</v>
      </c>
      <c r="K198" s="20" t="s">
        <v>653</v>
      </c>
      <c r="L198" s="20">
        <v>45</v>
      </c>
      <c r="M198" s="20" t="s">
        <v>654</v>
      </c>
      <c r="N198" s="20" t="s">
        <v>655</v>
      </c>
    </row>
    <row r="199" s="3" customFormat="1" ht="34" customHeight="1" spans="1:14">
      <c r="A199" s="25">
        <v>185</v>
      </c>
      <c r="B199" s="16"/>
      <c r="C199" s="20" t="s">
        <v>656</v>
      </c>
      <c r="D199" s="21" t="s">
        <v>584</v>
      </c>
      <c r="E199" s="20" t="s">
        <v>22</v>
      </c>
      <c r="F199" s="20" t="s">
        <v>657</v>
      </c>
      <c r="G199" s="41" t="s">
        <v>658</v>
      </c>
      <c r="H199" s="20">
        <v>36</v>
      </c>
      <c r="I199" s="20" t="s">
        <v>32</v>
      </c>
      <c r="J199" s="20" t="s">
        <v>26</v>
      </c>
      <c r="K199" s="20" t="s">
        <v>653</v>
      </c>
      <c r="L199" s="20">
        <v>35</v>
      </c>
      <c r="M199" s="20" t="s">
        <v>659</v>
      </c>
      <c r="N199" s="20" t="s">
        <v>660</v>
      </c>
    </row>
    <row r="200" s="3" customFormat="1" ht="34" customHeight="1" spans="1:14">
      <c r="A200" s="16" t="s">
        <v>199</v>
      </c>
      <c r="B200" s="16" t="s">
        <v>661</v>
      </c>
      <c r="C200" s="20"/>
      <c r="D200" s="21"/>
      <c r="E200" s="20"/>
      <c r="F200" s="20"/>
      <c r="G200" s="20"/>
      <c r="H200" s="16">
        <f>SUM(H201:H205)</f>
        <v>1616</v>
      </c>
      <c r="I200" s="20"/>
      <c r="J200" s="20"/>
      <c r="K200" s="20"/>
      <c r="L200" s="20"/>
      <c r="M200" s="20"/>
      <c r="N200" s="20"/>
    </row>
    <row r="201" s="3" customFormat="1" ht="39" customHeight="1" spans="1:14">
      <c r="A201" s="25">
        <f>MAX($A$1:A200)+1</f>
        <v>186</v>
      </c>
      <c r="B201" s="20"/>
      <c r="C201" s="39" t="s">
        <v>662</v>
      </c>
      <c r="D201" s="43" t="s">
        <v>663</v>
      </c>
      <c r="E201" s="43" t="s">
        <v>103</v>
      </c>
      <c r="F201" s="43" t="s">
        <v>664</v>
      </c>
      <c r="G201" s="46" t="s">
        <v>665</v>
      </c>
      <c r="H201" s="20">
        <v>149</v>
      </c>
      <c r="I201" s="25" t="s">
        <v>32</v>
      </c>
      <c r="J201" s="20" t="s">
        <v>26</v>
      </c>
      <c r="K201" s="43" t="s">
        <v>202</v>
      </c>
      <c r="L201" s="25">
        <v>268</v>
      </c>
      <c r="M201" s="24" t="s">
        <v>666</v>
      </c>
      <c r="N201" s="24" t="s">
        <v>667</v>
      </c>
    </row>
    <row r="202" s="3" customFormat="1" ht="34" customHeight="1" spans="1:14">
      <c r="A202" s="25">
        <f>MAX($A$1:A201)+1</f>
        <v>187</v>
      </c>
      <c r="B202" s="20"/>
      <c r="C202" s="39" t="s">
        <v>668</v>
      </c>
      <c r="D202" s="43" t="s">
        <v>202</v>
      </c>
      <c r="E202" s="43" t="s">
        <v>22</v>
      </c>
      <c r="F202" s="43" t="s">
        <v>669</v>
      </c>
      <c r="G202" s="46" t="s">
        <v>670</v>
      </c>
      <c r="H202" s="20">
        <v>120</v>
      </c>
      <c r="I202" s="25" t="s">
        <v>32</v>
      </c>
      <c r="J202" s="20" t="s">
        <v>26</v>
      </c>
      <c r="K202" s="43" t="s">
        <v>202</v>
      </c>
      <c r="L202" s="25">
        <v>30</v>
      </c>
      <c r="M202" s="20" t="s">
        <v>671</v>
      </c>
      <c r="N202" s="20" t="s">
        <v>672</v>
      </c>
    </row>
    <row r="203" s="3" customFormat="1" ht="34" customHeight="1" spans="1:14">
      <c r="A203" s="25">
        <f>MAX($A$1:A202)+1</f>
        <v>188</v>
      </c>
      <c r="B203" s="20"/>
      <c r="C203" s="39" t="s">
        <v>673</v>
      </c>
      <c r="D203" s="43" t="s">
        <v>202</v>
      </c>
      <c r="E203" s="43" t="s">
        <v>22</v>
      </c>
      <c r="F203" s="43" t="s">
        <v>674</v>
      </c>
      <c r="G203" s="46" t="s">
        <v>675</v>
      </c>
      <c r="H203" s="20">
        <v>147</v>
      </c>
      <c r="I203" s="25" t="s">
        <v>32</v>
      </c>
      <c r="J203" s="20" t="s">
        <v>26</v>
      </c>
      <c r="K203" s="43" t="s">
        <v>202</v>
      </c>
      <c r="L203" s="25">
        <v>250</v>
      </c>
      <c r="M203" s="20" t="s">
        <v>676</v>
      </c>
      <c r="N203" s="20" t="s">
        <v>672</v>
      </c>
    </row>
    <row r="204" s="3" customFormat="1" ht="34" customHeight="1" spans="1:14">
      <c r="A204" s="25">
        <f>MAX($A$1:A203)+1</f>
        <v>189</v>
      </c>
      <c r="B204" s="20"/>
      <c r="C204" s="39" t="s">
        <v>677</v>
      </c>
      <c r="D204" s="43" t="s">
        <v>202</v>
      </c>
      <c r="E204" s="43" t="s">
        <v>22</v>
      </c>
      <c r="F204" s="43" t="s">
        <v>674</v>
      </c>
      <c r="G204" s="46" t="s">
        <v>678</v>
      </c>
      <c r="H204" s="20">
        <v>1000</v>
      </c>
      <c r="I204" s="25" t="s">
        <v>32</v>
      </c>
      <c r="J204" s="20" t="s">
        <v>26</v>
      </c>
      <c r="K204" s="43" t="s">
        <v>202</v>
      </c>
      <c r="L204" s="25">
        <v>221</v>
      </c>
      <c r="M204" s="20" t="s">
        <v>679</v>
      </c>
      <c r="N204" s="20" t="s">
        <v>672</v>
      </c>
    </row>
    <row r="205" s="3" customFormat="1" ht="34" customHeight="1" spans="1:14">
      <c r="A205" s="25">
        <f>MAX($A$1:A204)+1</f>
        <v>190</v>
      </c>
      <c r="B205" s="20"/>
      <c r="C205" s="39" t="s">
        <v>680</v>
      </c>
      <c r="D205" s="43" t="s">
        <v>202</v>
      </c>
      <c r="E205" s="43" t="s">
        <v>22</v>
      </c>
      <c r="F205" s="43" t="s">
        <v>472</v>
      </c>
      <c r="G205" s="44" t="s">
        <v>681</v>
      </c>
      <c r="H205" s="20">
        <v>200</v>
      </c>
      <c r="I205" s="25" t="s">
        <v>32</v>
      </c>
      <c r="J205" s="20" t="s">
        <v>26</v>
      </c>
      <c r="K205" s="43" t="s">
        <v>202</v>
      </c>
      <c r="L205" s="25">
        <v>252</v>
      </c>
      <c r="M205" s="20" t="s">
        <v>682</v>
      </c>
      <c r="N205" s="20" t="s">
        <v>672</v>
      </c>
    </row>
    <row r="206" s="3" customFormat="1" ht="34" customHeight="1" spans="1:14">
      <c r="A206" s="16" t="s">
        <v>254</v>
      </c>
      <c r="B206" s="18" t="s">
        <v>683</v>
      </c>
      <c r="C206" s="20"/>
      <c r="D206" s="21"/>
      <c r="E206" s="20"/>
      <c r="F206" s="20"/>
      <c r="G206" s="20"/>
      <c r="H206" s="16">
        <f>SUM(H207:H269)</f>
        <v>10556.3</v>
      </c>
      <c r="I206" s="20"/>
      <c r="J206" s="20"/>
      <c r="K206" s="20"/>
      <c r="L206" s="20"/>
      <c r="M206" s="20"/>
      <c r="N206" s="20"/>
    </row>
    <row r="207" s="4" customFormat="1" ht="34" customHeight="1" spans="1:14">
      <c r="A207" s="25">
        <v>191</v>
      </c>
      <c r="B207" s="20"/>
      <c r="C207" s="39" t="s">
        <v>684</v>
      </c>
      <c r="D207" s="43" t="s">
        <v>685</v>
      </c>
      <c r="E207" s="43" t="s">
        <v>22</v>
      </c>
      <c r="F207" s="43" t="s">
        <v>686</v>
      </c>
      <c r="G207" s="24" t="s">
        <v>687</v>
      </c>
      <c r="H207" s="20">
        <v>887</v>
      </c>
      <c r="I207" s="25" t="s">
        <v>32</v>
      </c>
      <c r="J207" s="20" t="s">
        <v>26</v>
      </c>
      <c r="K207" s="20" t="s">
        <v>688</v>
      </c>
      <c r="L207" s="20">
        <v>42000</v>
      </c>
      <c r="M207" s="20" t="s">
        <v>689</v>
      </c>
      <c r="N207" s="20" t="s">
        <v>690</v>
      </c>
    </row>
    <row r="208" s="1" customFormat="1" ht="34" customHeight="1" spans="1:14">
      <c r="A208" s="20">
        <v>192</v>
      </c>
      <c r="B208" s="16"/>
      <c r="C208" s="20" t="s">
        <v>691</v>
      </c>
      <c r="D208" s="20" t="s">
        <v>384</v>
      </c>
      <c r="E208" s="20" t="s">
        <v>22</v>
      </c>
      <c r="F208" s="20" t="s">
        <v>692</v>
      </c>
      <c r="G208" s="24" t="s">
        <v>693</v>
      </c>
      <c r="H208" s="20">
        <v>572.9</v>
      </c>
      <c r="I208" s="34" t="s">
        <v>32</v>
      </c>
      <c r="J208" s="20" t="s">
        <v>26</v>
      </c>
      <c r="K208" s="20" t="s">
        <v>688</v>
      </c>
      <c r="L208" s="20">
        <v>600</v>
      </c>
      <c r="M208" s="20" t="s">
        <v>590</v>
      </c>
      <c r="N208" s="20" t="s">
        <v>694</v>
      </c>
    </row>
    <row r="209" s="1" customFormat="1" ht="34" customHeight="1" spans="1:14">
      <c r="A209" s="25">
        <v>193</v>
      </c>
      <c r="B209" s="16"/>
      <c r="C209" s="20" t="s">
        <v>695</v>
      </c>
      <c r="D209" s="20" t="s">
        <v>357</v>
      </c>
      <c r="E209" s="20" t="s">
        <v>22</v>
      </c>
      <c r="F209" s="20" t="s">
        <v>609</v>
      </c>
      <c r="G209" s="24" t="s">
        <v>696</v>
      </c>
      <c r="H209" s="20">
        <v>100</v>
      </c>
      <c r="I209" s="34" t="s">
        <v>32</v>
      </c>
      <c r="J209" s="20" t="s">
        <v>26</v>
      </c>
      <c r="K209" s="20" t="s">
        <v>688</v>
      </c>
      <c r="L209" s="20">
        <v>200</v>
      </c>
      <c r="M209" s="24" t="s">
        <v>697</v>
      </c>
      <c r="N209" s="24" t="s">
        <v>698</v>
      </c>
    </row>
    <row r="210" s="1" customFormat="1" ht="34" customHeight="1" spans="1:14">
      <c r="A210" s="20">
        <v>194</v>
      </c>
      <c r="B210" s="16"/>
      <c r="C210" s="20" t="s">
        <v>699</v>
      </c>
      <c r="D210" s="20" t="s">
        <v>144</v>
      </c>
      <c r="E210" s="20" t="s">
        <v>22</v>
      </c>
      <c r="F210" s="20" t="s">
        <v>700</v>
      </c>
      <c r="G210" s="24" t="s">
        <v>701</v>
      </c>
      <c r="H210" s="20">
        <v>140</v>
      </c>
      <c r="I210" s="34" t="s">
        <v>32</v>
      </c>
      <c r="J210" s="20" t="s">
        <v>26</v>
      </c>
      <c r="K210" s="20" t="s">
        <v>688</v>
      </c>
      <c r="L210" s="20">
        <v>1100</v>
      </c>
      <c r="M210" s="24" t="s">
        <v>702</v>
      </c>
      <c r="N210" s="24" t="s">
        <v>698</v>
      </c>
    </row>
    <row r="211" s="1" customFormat="1" ht="34" customHeight="1" spans="1:14">
      <c r="A211" s="25">
        <v>195</v>
      </c>
      <c r="B211" s="16"/>
      <c r="C211" s="20" t="s">
        <v>703</v>
      </c>
      <c r="D211" s="20" t="s">
        <v>98</v>
      </c>
      <c r="E211" s="20" t="s">
        <v>22</v>
      </c>
      <c r="F211" s="20" t="s">
        <v>704</v>
      </c>
      <c r="G211" s="24" t="s">
        <v>705</v>
      </c>
      <c r="H211" s="20">
        <v>91.5</v>
      </c>
      <c r="I211" s="34" t="s">
        <v>32</v>
      </c>
      <c r="J211" s="20" t="s">
        <v>26</v>
      </c>
      <c r="K211" s="20" t="s">
        <v>688</v>
      </c>
      <c r="L211" s="20">
        <v>450</v>
      </c>
      <c r="M211" s="24" t="s">
        <v>706</v>
      </c>
      <c r="N211" s="24" t="s">
        <v>698</v>
      </c>
    </row>
    <row r="212" s="1" customFormat="1" ht="34" customHeight="1" spans="1:15">
      <c r="A212" s="20">
        <v>196</v>
      </c>
      <c r="B212" s="16"/>
      <c r="C212" s="20" t="s">
        <v>707</v>
      </c>
      <c r="D212" s="20" t="s">
        <v>242</v>
      </c>
      <c r="E212" s="20" t="s">
        <v>22</v>
      </c>
      <c r="F212" s="20" t="s">
        <v>708</v>
      </c>
      <c r="G212" s="24" t="s">
        <v>709</v>
      </c>
      <c r="H212" s="20">
        <v>1347</v>
      </c>
      <c r="I212" s="34" t="s">
        <v>32</v>
      </c>
      <c r="J212" s="20" t="s">
        <v>26</v>
      </c>
      <c r="K212" s="20" t="s">
        <v>688</v>
      </c>
      <c r="L212" s="20">
        <v>1850</v>
      </c>
      <c r="M212" s="24" t="s">
        <v>710</v>
      </c>
      <c r="N212" s="24" t="s">
        <v>698</v>
      </c>
      <c r="O212" s="1" t="s">
        <v>711</v>
      </c>
    </row>
    <row r="213" s="1" customFormat="1" ht="34" customHeight="1" spans="1:15">
      <c r="A213" s="25">
        <v>197</v>
      </c>
      <c r="B213" s="16"/>
      <c r="C213" s="20" t="s">
        <v>712</v>
      </c>
      <c r="D213" s="20" t="s">
        <v>242</v>
      </c>
      <c r="E213" s="20" t="s">
        <v>22</v>
      </c>
      <c r="F213" s="20" t="s">
        <v>713</v>
      </c>
      <c r="G213" s="24" t="s">
        <v>714</v>
      </c>
      <c r="H213" s="20">
        <v>362</v>
      </c>
      <c r="I213" s="34" t="s">
        <v>32</v>
      </c>
      <c r="J213" s="20" t="s">
        <v>26</v>
      </c>
      <c r="K213" s="20" t="s">
        <v>688</v>
      </c>
      <c r="L213" s="20">
        <v>480</v>
      </c>
      <c r="M213" s="24" t="s">
        <v>715</v>
      </c>
      <c r="N213" s="24" t="s">
        <v>698</v>
      </c>
      <c r="O213" s="1" t="s">
        <v>711</v>
      </c>
    </row>
    <row r="214" s="1" customFormat="1" ht="34" customHeight="1" spans="1:15">
      <c r="A214" s="20">
        <v>198</v>
      </c>
      <c r="B214" s="16"/>
      <c r="C214" s="20" t="s">
        <v>716</v>
      </c>
      <c r="D214" s="20" t="s">
        <v>242</v>
      </c>
      <c r="E214" s="20" t="s">
        <v>22</v>
      </c>
      <c r="F214" s="20" t="s">
        <v>717</v>
      </c>
      <c r="G214" s="24" t="s">
        <v>718</v>
      </c>
      <c r="H214" s="20">
        <v>12</v>
      </c>
      <c r="I214" s="34" t="s">
        <v>32</v>
      </c>
      <c r="J214" s="20" t="s">
        <v>26</v>
      </c>
      <c r="K214" s="20" t="s">
        <v>688</v>
      </c>
      <c r="L214" s="20">
        <v>430</v>
      </c>
      <c r="M214" s="24" t="s">
        <v>719</v>
      </c>
      <c r="N214" s="24" t="s">
        <v>698</v>
      </c>
      <c r="O214" s="1" t="s">
        <v>711</v>
      </c>
    </row>
    <row r="215" s="1" customFormat="1" ht="34" customHeight="1" spans="1:14">
      <c r="A215" s="25">
        <v>199</v>
      </c>
      <c r="B215" s="16"/>
      <c r="C215" s="20" t="s">
        <v>720</v>
      </c>
      <c r="D215" s="20" t="s">
        <v>601</v>
      </c>
      <c r="E215" s="20" t="s">
        <v>22</v>
      </c>
      <c r="F215" s="20" t="s">
        <v>602</v>
      </c>
      <c r="G215" s="24" t="s">
        <v>721</v>
      </c>
      <c r="H215" s="20">
        <v>53</v>
      </c>
      <c r="I215" s="34" t="s">
        <v>32</v>
      </c>
      <c r="J215" s="20" t="s">
        <v>26</v>
      </c>
      <c r="K215" s="20" t="s">
        <v>688</v>
      </c>
      <c r="L215" s="20">
        <v>200</v>
      </c>
      <c r="M215" s="24" t="s">
        <v>51</v>
      </c>
      <c r="N215" s="24" t="s">
        <v>698</v>
      </c>
    </row>
    <row r="216" s="1" customFormat="1" ht="34" customHeight="1" spans="1:14">
      <c r="A216" s="20">
        <v>200</v>
      </c>
      <c r="B216" s="16"/>
      <c r="C216" s="20" t="s">
        <v>722</v>
      </c>
      <c r="D216" s="20" t="s">
        <v>601</v>
      </c>
      <c r="E216" s="20" t="s">
        <v>22</v>
      </c>
      <c r="F216" s="20" t="s">
        <v>723</v>
      </c>
      <c r="G216" s="24" t="s">
        <v>724</v>
      </c>
      <c r="H216" s="20">
        <v>2.7</v>
      </c>
      <c r="I216" s="34" t="s">
        <v>32</v>
      </c>
      <c r="J216" s="20" t="s">
        <v>26</v>
      </c>
      <c r="K216" s="20" t="s">
        <v>688</v>
      </c>
      <c r="L216" s="20">
        <v>200</v>
      </c>
      <c r="M216" s="24" t="s">
        <v>725</v>
      </c>
      <c r="N216" s="24" t="s">
        <v>726</v>
      </c>
    </row>
    <row r="217" s="1" customFormat="1" ht="34" customHeight="1" spans="1:14">
      <c r="A217" s="25">
        <v>201</v>
      </c>
      <c r="B217" s="16"/>
      <c r="C217" s="20" t="s">
        <v>727</v>
      </c>
      <c r="D217" s="20" t="s">
        <v>144</v>
      </c>
      <c r="E217" s="20" t="s">
        <v>22</v>
      </c>
      <c r="F217" s="20" t="s">
        <v>728</v>
      </c>
      <c r="G217" s="24" t="s">
        <v>729</v>
      </c>
      <c r="H217" s="20">
        <v>48</v>
      </c>
      <c r="I217" s="34" t="s">
        <v>32</v>
      </c>
      <c r="J217" s="20" t="s">
        <v>26</v>
      </c>
      <c r="K217" s="20" t="s">
        <v>688</v>
      </c>
      <c r="L217" s="20">
        <v>500</v>
      </c>
      <c r="M217" s="24" t="s">
        <v>328</v>
      </c>
      <c r="N217" s="24" t="s">
        <v>698</v>
      </c>
    </row>
    <row r="218" s="1" customFormat="1" ht="34" customHeight="1" spans="1:14">
      <c r="A218" s="20">
        <v>202</v>
      </c>
      <c r="B218" s="16"/>
      <c r="C218" s="20" t="s">
        <v>730</v>
      </c>
      <c r="D218" s="20" t="s">
        <v>144</v>
      </c>
      <c r="E218" s="20" t="s">
        <v>22</v>
      </c>
      <c r="F218" s="20" t="s">
        <v>731</v>
      </c>
      <c r="G218" s="24" t="s">
        <v>732</v>
      </c>
      <c r="H218" s="20">
        <v>100</v>
      </c>
      <c r="I218" s="34" t="s">
        <v>32</v>
      </c>
      <c r="J218" s="20" t="s">
        <v>26</v>
      </c>
      <c r="K218" s="20" t="s">
        <v>688</v>
      </c>
      <c r="L218" s="20">
        <v>745</v>
      </c>
      <c r="M218" s="24" t="s">
        <v>733</v>
      </c>
      <c r="N218" s="24" t="s">
        <v>698</v>
      </c>
    </row>
    <row r="219" s="1" customFormat="1" ht="34" customHeight="1" spans="1:14">
      <c r="A219" s="25">
        <v>203</v>
      </c>
      <c r="B219" s="16"/>
      <c r="C219" s="20" t="s">
        <v>734</v>
      </c>
      <c r="D219" s="20" t="s">
        <v>357</v>
      </c>
      <c r="E219" s="20" t="s">
        <v>22</v>
      </c>
      <c r="F219" s="20" t="s">
        <v>358</v>
      </c>
      <c r="G219" s="24" t="s">
        <v>735</v>
      </c>
      <c r="H219" s="20">
        <v>32.6</v>
      </c>
      <c r="I219" s="34" t="s">
        <v>32</v>
      </c>
      <c r="J219" s="20" t="s">
        <v>26</v>
      </c>
      <c r="K219" s="20" t="s">
        <v>688</v>
      </c>
      <c r="L219" s="20">
        <v>1250</v>
      </c>
      <c r="M219" s="24" t="s">
        <v>736</v>
      </c>
      <c r="N219" s="24" t="s">
        <v>698</v>
      </c>
    </row>
    <row r="220" s="1" customFormat="1" ht="34" customHeight="1" spans="1:14">
      <c r="A220" s="20">
        <v>204</v>
      </c>
      <c r="B220" s="16"/>
      <c r="C220" s="20" t="s">
        <v>737</v>
      </c>
      <c r="D220" s="20" t="s">
        <v>357</v>
      </c>
      <c r="E220" s="20" t="s">
        <v>22</v>
      </c>
      <c r="F220" s="20" t="s">
        <v>738</v>
      </c>
      <c r="G220" s="24" t="s">
        <v>739</v>
      </c>
      <c r="H220" s="20">
        <v>15</v>
      </c>
      <c r="I220" s="34" t="s">
        <v>32</v>
      </c>
      <c r="J220" s="20" t="s">
        <v>26</v>
      </c>
      <c r="K220" s="20" t="s">
        <v>688</v>
      </c>
      <c r="L220" s="20">
        <v>730</v>
      </c>
      <c r="M220" s="24" t="s">
        <v>740</v>
      </c>
      <c r="N220" s="24" t="s">
        <v>698</v>
      </c>
    </row>
    <row r="221" s="1" customFormat="1" ht="34" customHeight="1" spans="1:14">
      <c r="A221" s="25">
        <v>205</v>
      </c>
      <c r="B221" s="16"/>
      <c r="C221" s="20" t="s">
        <v>741</v>
      </c>
      <c r="D221" s="20" t="s">
        <v>118</v>
      </c>
      <c r="E221" s="20" t="s">
        <v>22</v>
      </c>
      <c r="F221" s="20" t="s">
        <v>742</v>
      </c>
      <c r="G221" s="24" t="s">
        <v>743</v>
      </c>
      <c r="H221" s="20">
        <v>130</v>
      </c>
      <c r="I221" s="34" t="s">
        <v>32</v>
      </c>
      <c r="J221" s="20" t="s">
        <v>26</v>
      </c>
      <c r="K221" s="20" t="s">
        <v>688</v>
      </c>
      <c r="L221" s="20">
        <v>1650</v>
      </c>
      <c r="M221" s="24" t="s">
        <v>744</v>
      </c>
      <c r="N221" s="24" t="s">
        <v>698</v>
      </c>
    </row>
    <row r="222" s="1" customFormat="1" ht="34" customHeight="1" spans="1:14">
      <c r="A222" s="20">
        <v>206</v>
      </c>
      <c r="B222" s="16"/>
      <c r="C222" s="20" t="s">
        <v>745</v>
      </c>
      <c r="D222" s="20" t="s">
        <v>384</v>
      </c>
      <c r="E222" s="20" t="s">
        <v>22</v>
      </c>
      <c r="F222" s="20" t="s">
        <v>746</v>
      </c>
      <c r="G222" s="24" t="s">
        <v>747</v>
      </c>
      <c r="H222" s="20">
        <v>75</v>
      </c>
      <c r="I222" s="34" t="s">
        <v>32</v>
      </c>
      <c r="J222" s="20" t="s">
        <v>26</v>
      </c>
      <c r="K222" s="20" t="s">
        <v>688</v>
      </c>
      <c r="L222" s="20">
        <v>80</v>
      </c>
      <c r="M222" s="24" t="s">
        <v>748</v>
      </c>
      <c r="N222" s="24" t="s">
        <v>698</v>
      </c>
    </row>
    <row r="223" s="1" customFormat="1" ht="34" customHeight="1" spans="1:14">
      <c r="A223" s="25">
        <v>207</v>
      </c>
      <c r="B223" s="16"/>
      <c r="C223" s="20" t="s">
        <v>749</v>
      </c>
      <c r="D223" s="20" t="s">
        <v>346</v>
      </c>
      <c r="E223" s="20" t="s">
        <v>22</v>
      </c>
      <c r="F223" s="20" t="s">
        <v>750</v>
      </c>
      <c r="G223" s="24" t="s">
        <v>724</v>
      </c>
      <c r="H223" s="20">
        <v>2.5</v>
      </c>
      <c r="I223" s="34" t="s">
        <v>32</v>
      </c>
      <c r="J223" s="20" t="s">
        <v>26</v>
      </c>
      <c r="K223" s="20" t="s">
        <v>688</v>
      </c>
      <c r="L223" s="20">
        <v>20</v>
      </c>
      <c r="M223" s="24" t="s">
        <v>751</v>
      </c>
      <c r="N223" s="24" t="s">
        <v>698</v>
      </c>
    </row>
    <row r="224" s="1" customFormat="1" ht="34" customHeight="1" spans="1:14">
      <c r="A224" s="20">
        <v>208</v>
      </c>
      <c r="B224" s="16"/>
      <c r="C224" s="20" t="s">
        <v>752</v>
      </c>
      <c r="D224" s="20" t="s">
        <v>346</v>
      </c>
      <c r="E224" s="20" t="s">
        <v>22</v>
      </c>
      <c r="F224" s="20" t="s">
        <v>753</v>
      </c>
      <c r="G224" s="24" t="s">
        <v>754</v>
      </c>
      <c r="H224" s="20">
        <v>4</v>
      </c>
      <c r="I224" s="34" t="s">
        <v>32</v>
      </c>
      <c r="J224" s="20" t="s">
        <v>26</v>
      </c>
      <c r="K224" s="20" t="s">
        <v>688</v>
      </c>
      <c r="L224" s="20">
        <v>50</v>
      </c>
      <c r="M224" s="24" t="s">
        <v>755</v>
      </c>
      <c r="N224" s="24" t="s">
        <v>698</v>
      </c>
    </row>
    <row r="225" s="1" customFormat="1" ht="34" customHeight="1" spans="1:14">
      <c r="A225" s="25">
        <v>209</v>
      </c>
      <c r="B225" s="16"/>
      <c r="C225" s="20" t="s">
        <v>756</v>
      </c>
      <c r="D225" s="20" t="s">
        <v>230</v>
      </c>
      <c r="E225" s="20" t="s">
        <v>22</v>
      </c>
      <c r="F225" s="20" t="s">
        <v>757</v>
      </c>
      <c r="G225" s="24" t="s">
        <v>758</v>
      </c>
      <c r="H225" s="20">
        <v>48.8</v>
      </c>
      <c r="I225" s="34" t="s">
        <v>32</v>
      </c>
      <c r="J225" s="20" t="s">
        <v>26</v>
      </c>
      <c r="K225" s="20" t="s">
        <v>688</v>
      </c>
      <c r="L225" s="20">
        <v>600</v>
      </c>
      <c r="M225" s="24" t="s">
        <v>218</v>
      </c>
      <c r="N225" s="24" t="s">
        <v>698</v>
      </c>
    </row>
    <row r="226" s="1" customFormat="1" ht="34" customHeight="1" spans="1:14">
      <c r="A226" s="20">
        <v>210</v>
      </c>
      <c r="B226" s="16"/>
      <c r="C226" s="20" t="s">
        <v>759</v>
      </c>
      <c r="D226" s="20" t="s">
        <v>65</v>
      </c>
      <c r="E226" s="20" t="s">
        <v>22</v>
      </c>
      <c r="F226" s="20" t="s">
        <v>760</v>
      </c>
      <c r="G226" s="24" t="s">
        <v>761</v>
      </c>
      <c r="H226" s="20">
        <v>55</v>
      </c>
      <c r="I226" s="34" t="s">
        <v>32</v>
      </c>
      <c r="J226" s="20" t="s">
        <v>26</v>
      </c>
      <c r="K226" s="20" t="s">
        <v>688</v>
      </c>
      <c r="L226" s="20">
        <v>50</v>
      </c>
      <c r="M226" s="24" t="s">
        <v>762</v>
      </c>
      <c r="N226" s="24" t="s">
        <v>698</v>
      </c>
    </row>
    <row r="227" s="1" customFormat="1" ht="34" customHeight="1" spans="1:14">
      <c r="A227" s="25">
        <v>211</v>
      </c>
      <c r="B227" s="16"/>
      <c r="C227" s="20" t="s">
        <v>763</v>
      </c>
      <c r="D227" s="20" t="s">
        <v>65</v>
      </c>
      <c r="E227" s="20" t="s">
        <v>22</v>
      </c>
      <c r="F227" s="20" t="s">
        <v>764</v>
      </c>
      <c r="G227" s="24" t="s">
        <v>765</v>
      </c>
      <c r="H227" s="20">
        <v>89</v>
      </c>
      <c r="I227" s="34" t="s">
        <v>32</v>
      </c>
      <c r="J227" s="20" t="s">
        <v>26</v>
      </c>
      <c r="K227" s="20" t="s">
        <v>688</v>
      </c>
      <c r="L227" s="20">
        <v>200</v>
      </c>
      <c r="M227" s="24" t="s">
        <v>697</v>
      </c>
      <c r="N227" s="24" t="s">
        <v>698</v>
      </c>
    </row>
    <row r="228" s="1" customFormat="1" ht="34" customHeight="1" spans="1:14">
      <c r="A228" s="20">
        <v>212</v>
      </c>
      <c r="B228" s="16"/>
      <c r="C228" s="20" t="s">
        <v>766</v>
      </c>
      <c r="D228" s="20" t="s">
        <v>65</v>
      </c>
      <c r="E228" s="20" t="s">
        <v>22</v>
      </c>
      <c r="F228" s="20" t="s">
        <v>767</v>
      </c>
      <c r="G228" s="24" t="s">
        <v>768</v>
      </c>
      <c r="H228" s="20">
        <v>42.5</v>
      </c>
      <c r="I228" s="34" t="s">
        <v>32</v>
      </c>
      <c r="J228" s="20" t="s">
        <v>26</v>
      </c>
      <c r="K228" s="20" t="s">
        <v>688</v>
      </c>
      <c r="L228" s="20">
        <v>70</v>
      </c>
      <c r="M228" s="24" t="s">
        <v>769</v>
      </c>
      <c r="N228" s="24" t="s">
        <v>698</v>
      </c>
    </row>
    <row r="229" s="1" customFormat="1" ht="34" customHeight="1" spans="1:14">
      <c r="A229" s="25">
        <v>213</v>
      </c>
      <c r="B229" s="16"/>
      <c r="C229" s="20" t="s">
        <v>770</v>
      </c>
      <c r="D229" s="20" t="s">
        <v>65</v>
      </c>
      <c r="E229" s="20" t="s">
        <v>22</v>
      </c>
      <c r="F229" s="20" t="s">
        <v>767</v>
      </c>
      <c r="G229" s="24" t="s">
        <v>771</v>
      </c>
      <c r="H229" s="20">
        <v>100</v>
      </c>
      <c r="I229" s="34" t="s">
        <v>32</v>
      </c>
      <c r="J229" s="20" t="s">
        <v>26</v>
      </c>
      <c r="K229" s="20" t="s">
        <v>688</v>
      </c>
      <c r="L229" s="20">
        <v>500</v>
      </c>
      <c r="M229" s="24" t="s">
        <v>772</v>
      </c>
      <c r="N229" s="24" t="s">
        <v>698</v>
      </c>
    </row>
    <row r="230" s="1" customFormat="1" ht="34" customHeight="1" spans="1:14">
      <c r="A230" s="20">
        <v>214</v>
      </c>
      <c r="B230" s="16"/>
      <c r="C230" s="20" t="s">
        <v>773</v>
      </c>
      <c r="D230" s="20" t="s">
        <v>618</v>
      </c>
      <c r="E230" s="20" t="s">
        <v>22</v>
      </c>
      <c r="F230" s="20" t="s">
        <v>774</v>
      </c>
      <c r="G230" s="24" t="s">
        <v>775</v>
      </c>
      <c r="H230" s="20">
        <v>60</v>
      </c>
      <c r="I230" s="34" t="s">
        <v>32</v>
      </c>
      <c r="J230" s="20" t="s">
        <v>26</v>
      </c>
      <c r="K230" s="20" t="s">
        <v>688</v>
      </c>
      <c r="L230" s="20">
        <v>2500</v>
      </c>
      <c r="M230" s="24" t="s">
        <v>776</v>
      </c>
      <c r="N230" s="24" t="s">
        <v>698</v>
      </c>
    </row>
    <row r="231" s="1" customFormat="1" ht="34" customHeight="1" spans="1:14">
      <c r="A231" s="25">
        <v>215</v>
      </c>
      <c r="B231" s="16"/>
      <c r="C231" s="20" t="s">
        <v>777</v>
      </c>
      <c r="D231" s="20" t="s">
        <v>618</v>
      </c>
      <c r="E231" s="20" t="s">
        <v>22</v>
      </c>
      <c r="F231" s="20" t="s">
        <v>778</v>
      </c>
      <c r="G231" s="24" t="s">
        <v>779</v>
      </c>
      <c r="H231" s="20">
        <v>235</v>
      </c>
      <c r="I231" s="34" t="s">
        <v>32</v>
      </c>
      <c r="J231" s="20" t="s">
        <v>26</v>
      </c>
      <c r="K231" s="20" t="s">
        <v>688</v>
      </c>
      <c r="L231" s="20">
        <v>1450</v>
      </c>
      <c r="M231" s="24" t="s">
        <v>780</v>
      </c>
      <c r="N231" s="24" t="s">
        <v>698</v>
      </c>
    </row>
    <row r="232" s="1" customFormat="1" ht="34" customHeight="1" spans="1:14">
      <c r="A232" s="20">
        <v>216</v>
      </c>
      <c r="B232" s="16"/>
      <c r="C232" s="20" t="s">
        <v>781</v>
      </c>
      <c r="D232" s="20" t="s">
        <v>782</v>
      </c>
      <c r="E232" s="20" t="s">
        <v>22</v>
      </c>
      <c r="F232" s="20" t="s">
        <v>783</v>
      </c>
      <c r="G232" s="24" t="s">
        <v>784</v>
      </c>
      <c r="H232" s="20">
        <v>47.3</v>
      </c>
      <c r="I232" s="34" t="s">
        <v>32</v>
      </c>
      <c r="J232" s="20" t="s">
        <v>26</v>
      </c>
      <c r="K232" s="20" t="s">
        <v>688</v>
      </c>
      <c r="L232" s="20">
        <v>1100</v>
      </c>
      <c r="M232" s="24" t="s">
        <v>785</v>
      </c>
      <c r="N232" s="24" t="s">
        <v>698</v>
      </c>
    </row>
    <row r="233" s="1" customFormat="1" ht="34" customHeight="1" spans="1:14">
      <c r="A233" s="25">
        <v>217</v>
      </c>
      <c r="B233" s="16"/>
      <c r="C233" s="20" t="s">
        <v>786</v>
      </c>
      <c r="D233" s="20" t="s">
        <v>782</v>
      </c>
      <c r="E233" s="20" t="s">
        <v>22</v>
      </c>
      <c r="F233" s="20" t="s">
        <v>787</v>
      </c>
      <c r="G233" s="24" t="s">
        <v>788</v>
      </c>
      <c r="H233" s="20">
        <v>6</v>
      </c>
      <c r="I233" s="34" t="s">
        <v>32</v>
      </c>
      <c r="J233" s="20" t="s">
        <v>26</v>
      </c>
      <c r="K233" s="20" t="s">
        <v>688</v>
      </c>
      <c r="L233" s="20">
        <v>1350</v>
      </c>
      <c r="M233" s="24" t="s">
        <v>789</v>
      </c>
      <c r="N233" s="24" t="s">
        <v>698</v>
      </c>
    </row>
    <row r="234" s="1" customFormat="1" ht="34" customHeight="1" spans="1:14">
      <c r="A234" s="20">
        <v>218</v>
      </c>
      <c r="B234" s="16"/>
      <c r="C234" s="20" t="s">
        <v>790</v>
      </c>
      <c r="D234" s="20" t="s">
        <v>782</v>
      </c>
      <c r="E234" s="20" t="s">
        <v>399</v>
      </c>
      <c r="F234" s="20" t="s">
        <v>791</v>
      </c>
      <c r="G234" s="24" t="s">
        <v>792</v>
      </c>
      <c r="H234" s="20">
        <v>116</v>
      </c>
      <c r="I234" s="34" t="s">
        <v>32</v>
      </c>
      <c r="J234" s="20" t="s">
        <v>26</v>
      </c>
      <c r="K234" s="20" t="s">
        <v>688</v>
      </c>
      <c r="L234" s="20">
        <v>1600</v>
      </c>
      <c r="M234" s="24" t="s">
        <v>793</v>
      </c>
      <c r="N234" s="24" t="s">
        <v>698</v>
      </c>
    </row>
    <row r="235" s="1" customFormat="1" ht="34" customHeight="1" spans="1:14">
      <c r="A235" s="25">
        <v>219</v>
      </c>
      <c r="B235" s="16"/>
      <c r="C235" s="20" t="s">
        <v>794</v>
      </c>
      <c r="D235" s="20" t="s">
        <v>80</v>
      </c>
      <c r="E235" s="20" t="s">
        <v>22</v>
      </c>
      <c r="F235" s="20" t="s">
        <v>795</v>
      </c>
      <c r="G235" s="24" t="s">
        <v>796</v>
      </c>
      <c r="H235" s="20">
        <v>5</v>
      </c>
      <c r="I235" s="34" t="s">
        <v>32</v>
      </c>
      <c r="J235" s="20" t="s">
        <v>26</v>
      </c>
      <c r="K235" s="20" t="s">
        <v>688</v>
      </c>
      <c r="L235" s="20">
        <v>450</v>
      </c>
      <c r="M235" s="24" t="s">
        <v>715</v>
      </c>
      <c r="N235" s="24" t="s">
        <v>698</v>
      </c>
    </row>
    <row r="236" s="1" customFormat="1" ht="34" customHeight="1" spans="1:14">
      <c r="A236" s="20">
        <v>220</v>
      </c>
      <c r="B236" s="16"/>
      <c r="C236" s="20" t="s">
        <v>797</v>
      </c>
      <c r="D236" s="20" t="s">
        <v>80</v>
      </c>
      <c r="E236" s="20" t="s">
        <v>22</v>
      </c>
      <c r="F236" s="20" t="s">
        <v>506</v>
      </c>
      <c r="G236" s="24" t="s">
        <v>798</v>
      </c>
      <c r="H236" s="20">
        <v>62.5</v>
      </c>
      <c r="I236" s="34" t="s">
        <v>32</v>
      </c>
      <c r="J236" s="20" t="s">
        <v>26</v>
      </c>
      <c r="K236" s="20" t="s">
        <v>688</v>
      </c>
      <c r="L236" s="20">
        <v>150</v>
      </c>
      <c r="M236" s="24" t="s">
        <v>799</v>
      </c>
      <c r="N236" s="24" t="s">
        <v>698</v>
      </c>
    </row>
    <row r="237" s="1" customFormat="1" ht="34" customHeight="1" spans="1:14">
      <c r="A237" s="25">
        <v>221</v>
      </c>
      <c r="B237" s="16"/>
      <c r="C237" s="20" t="s">
        <v>800</v>
      </c>
      <c r="D237" s="20" t="s">
        <v>298</v>
      </c>
      <c r="E237" s="20" t="s">
        <v>22</v>
      </c>
      <c r="F237" s="20" t="s">
        <v>801</v>
      </c>
      <c r="G237" s="24" t="s">
        <v>802</v>
      </c>
      <c r="H237" s="20">
        <v>61</v>
      </c>
      <c r="I237" s="34" t="s">
        <v>32</v>
      </c>
      <c r="J237" s="20" t="s">
        <v>26</v>
      </c>
      <c r="K237" s="20" t="s">
        <v>688</v>
      </c>
      <c r="L237" s="20">
        <v>150</v>
      </c>
      <c r="M237" s="24" t="s">
        <v>803</v>
      </c>
      <c r="N237" s="24" t="s">
        <v>698</v>
      </c>
    </row>
    <row r="238" s="5" customFormat="1" ht="34" customHeight="1" spans="1:14">
      <c r="A238" s="20">
        <v>222</v>
      </c>
      <c r="B238" s="20"/>
      <c r="C238" s="39" t="s">
        <v>804</v>
      </c>
      <c r="D238" s="47" t="s">
        <v>98</v>
      </c>
      <c r="E238" s="47" t="s">
        <v>22</v>
      </c>
      <c r="F238" s="48" t="s">
        <v>805</v>
      </c>
      <c r="G238" s="49" t="s">
        <v>806</v>
      </c>
      <c r="H238" s="20">
        <v>420</v>
      </c>
      <c r="I238" s="25" t="s">
        <v>32</v>
      </c>
      <c r="J238" s="20" t="s">
        <v>26</v>
      </c>
      <c r="K238" s="20" t="s">
        <v>688</v>
      </c>
      <c r="L238" s="20">
        <v>8800</v>
      </c>
      <c r="M238" s="24" t="s">
        <v>807</v>
      </c>
      <c r="N238" s="24" t="s">
        <v>808</v>
      </c>
    </row>
    <row r="239" s="2" customFormat="1" ht="34" customHeight="1" spans="1:14">
      <c r="A239" s="25">
        <v>223</v>
      </c>
      <c r="B239" s="16"/>
      <c r="C239" s="39" t="s">
        <v>809</v>
      </c>
      <c r="D239" s="20" t="s">
        <v>601</v>
      </c>
      <c r="E239" s="20" t="s">
        <v>22</v>
      </c>
      <c r="F239" s="20" t="s">
        <v>810</v>
      </c>
      <c r="G239" s="24" t="s">
        <v>811</v>
      </c>
      <c r="H239" s="25">
        <v>135</v>
      </c>
      <c r="I239" s="25" t="s">
        <v>32</v>
      </c>
      <c r="J239" s="20" t="s">
        <v>26</v>
      </c>
      <c r="K239" s="25" t="s">
        <v>688</v>
      </c>
      <c r="L239" s="25">
        <v>250</v>
      </c>
      <c r="M239" s="20" t="s">
        <v>812</v>
      </c>
      <c r="N239" s="20" t="s">
        <v>813</v>
      </c>
    </row>
    <row r="240" s="2" customFormat="1" ht="34" customHeight="1" spans="1:14">
      <c r="A240" s="20">
        <v>224</v>
      </c>
      <c r="B240" s="25"/>
      <c r="C240" s="39" t="s">
        <v>814</v>
      </c>
      <c r="D240" s="20" t="s">
        <v>215</v>
      </c>
      <c r="E240" s="20" t="s">
        <v>22</v>
      </c>
      <c r="F240" s="20" t="s">
        <v>815</v>
      </c>
      <c r="G240" s="24" t="s">
        <v>816</v>
      </c>
      <c r="H240" s="25">
        <v>100</v>
      </c>
      <c r="I240" s="25" t="s">
        <v>32</v>
      </c>
      <c r="J240" s="20" t="s">
        <v>26</v>
      </c>
      <c r="K240" s="25" t="s">
        <v>688</v>
      </c>
      <c r="L240" s="25">
        <v>125</v>
      </c>
      <c r="M240" s="20" t="s">
        <v>817</v>
      </c>
      <c r="N240" s="20" t="s">
        <v>813</v>
      </c>
    </row>
    <row r="241" s="2" customFormat="1" ht="34" customHeight="1" spans="1:14">
      <c r="A241" s="25">
        <v>225</v>
      </c>
      <c r="B241" s="16"/>
      <c r="C241" s="39" t="s">
        <v>818</v>
      </c>
      <c r="D241" s="20" t="s">
        <v>40</v>
      </c>
      <c r="E241" s="20" t="s">
        <v>22</v>
      </c>
      <c r="F241" s="20" t="s">
        <v>819</v>
      </c>
      <c r="G241" s="24" t="s">
        <v>820</v>
      </c>
      <c r="H241" s="25">
        <v>100</v>
      </c>
      <c r="I241" s="25" t="s">
        <v>32</v>
      </c>
      <c r="J241" s="20" t="s">
        <v>26</v>
      </c>
      <c r="K241" s="25" t="s">
        <v>688</v>
      </c>
      <c r="L241" s="25">
        <v>160</v>
      </c>
      <c r="M241" s="20" t="s">
        <v>821</v>
      </c>
      <c r="N241" s="20" t="s">
        <v>813</v>
      </c>
    </row>
    <row r="242" s="2" customFormat="1" ht="34" customHeight="1" spans="1:14">
      <c r="A242" s="20">
        <v>226</v>
      </c>
      <c r="B242" s="16"/>
      <c r="C242" s="39" t="s">
        <v>822</v>
      </c>
      <c r="D242" s="20" t="s">
        <v>298</v>
      </c>
      <c r="E242" s="20" t="s">
        <v>22</v>
      </c>
      <c r="F242" s="20" t="s">
        <v>823</v>
      </c>
      <c r="G242" s="24" t="s">
        <v>824</v>
      </c>
      <c r="H242" s="25">
        <v>100</v>
      </c>
      <c r="I242" s="25" t="s">
        <v>32</v>
      </c>
      <c r="J242" s="20" t="s">
        <v>26</v>
      </c>
      <c r="K242" s="25" t="s">
        <v>688</v>
      </c>
      <c r="L242" s="25">
        <v>220</v>
      </c>
      <c r="M242" s="20" t="s">
        <v>682</v>
      </c>
      <c r="N242" s="20" t="s">
        <v>813</v>
      </c>
    </row>
    <row r="243" s="2" customFormat="1" ht="34" customHeight="1" spans="1:14">
      <c r="A243" s="25">
        <v>227</v>
      </c>
      <c r="B243" s="16"/>
      <c r="C243" s="39" t="s">
        <v>825</v>
      </c>
      <c r="D243" s="20" t="s">
        <v>298</v>
      </c>
      <c r="E243" s="20" t="s">
        <v>22</v>
      </c>
      <c r="F243" s="20" t="s">
        <v>826</v>
      </c>
      <c r="G243" s="24" t="s">
        <v>827</v>
      </c>
      <c r="H243" s="25">
        <v>100</v>
      </c>
      <c r="I243" s="25" t="s">
        <v>32</v>
      </c>
      <c r="J243" s="20" t="s">
        <v>26</v>
      </c>
      <c r="K243" s="25" t="s">
        <v>688</v>
      </c>
      <c r="L243" s="25">
        <v>230</v>
      </c>
      <c r="M243" s="20" t="s">
        <v>828</v>
      </c>
      <c r="N243" s="20" t="s">
        <v>813</v>
      </c>
    </row>
    <row r="244" s="2" customFormat="1" ht="34" customHeight="1" spans="1:14">
      <c r="A244" s="20">
        <v>228</v>
      </c>
      <c r="B244" s="16"/>
      <c r="C244" s="50" t="s">
        <v>829</v>
      </c>
      <c r="D244" s="20" t="s">
        <v>584</v>
      </c>
      <c r="E244" s="20" t="s">
        <v>22</v>
      </c>
      <c r="F244" s="25" t="s">
        <v>830</v>
      </c>
      <c r="G244" s="51" t="s">
        <v>831</v>
      </c>
      <c r="H244" s="25">
        <v>100</v>
      </c>
      <c r="I244" s="25" t="s">
        <v>32</v>
      </c>
      <c r="J244" s="20" t="s">
        <v>26</v>
      </c>
      <c r="K244" s="25" t="s">
        <v>688</v>
      </c>
      <c r="L244" s="25">
        <v>185</v>
      </c>
      <c r="M244" s="20" t="s">
        <v>812</v>
      </c>
      <c r="N244" s="20" t="s">
        <v>813</v>
      </c>
    </row>
    <row r="245" s="2" customFormat="1" ht="34" customHeight="1" spans="1:14">
      <c r="A245" s="25">
        <v>229</v>
      </c>
      <c r="B245" s="16"/>
      <c r="C245" s="39" t="s">
        <v>832</v>
      </c>
      <c r="D245" s="20" t="s">
        <v>48</v>
      </c>
      <c r="E245" s="20" t="s">
        <v>22</v>
      </c>
      <c r="F245" s="20" t="s">
        <v>833</v>
      </c>
      <c r="G245" s="24" t="s">
        <v>834</v>
      </c>
      <c r="H245" s="25">
        <v>100</v>
      </c>
      <c r="I245" s="25" t="s">
        <v>32</v>
      </c>
      <c r="J245" s="20" t="s">
        <v>26</v>
      </c>
      <c r="K245" s="25" t="s">
        <v>688</v>
      </c>
      <c r="L245" s="25">
        <v>200</v>
      </c>
      <c r="M245" s="20" t="s">
        <v>679</v>
      </c>
      <c r="N245" s="20" t="s">
        <v>813</v>
      </c>
    </row>
    <row r="246" s="2" customFormat="1" ht="34" customHeight="1" spans="1:14">
      <c r="A246" s="20">
        <v>230</v>
      </c>
      <c r="B246" s="16"/>
      <c r="C246" s="39" t="s">
        <v>835</v>
      </c>
      <c r="D246" s="20" t="s">
        <v>298</v>
      </c>
      <c r="E246" s="20" t="s">
        <v>22</v>
      </c>
      <c r="F246" s="20" t="s">
        <v>836</v>
      </c>
      <c r="G246" s="24" t="s">
        <v>837</v>
      </c>
      <c r="H246" s="25">
        <v>104</v>
      </c>
      <c r="I246" s="25" t="s">
        <v>32</v>
      </c>
      <c r="J246" s="20" t="s">
        <v>26</v>
      </c>
      <c r="K246" s="25" t="s">
        <v>688</v>
      </c>
      <c r="L246" s="25">
        <v>125</v>
      </c>
      <c r="M246" s="20" t="s">
        <v>817</v>
      </c>
      <c r="N246" s="20" t="s">
        <v>813</v>
      </c>
    </row>
    <row r="247" s="2" customFormat="1" ht="34" customHeight="1" spans="1:14">
      <c r="A247" s="25">
        <v>231</v>
      </c>
      <c r="B247" s="16"/>
      <c r="C247" s="39" t="s">
        <v>838</v>
      </c>
      <c r="D247" s="20" t="s">
        <v>287</v>
      </c>
      <c r="E247" s="20" t="s">
        <v>22</v>
      </c>
      <c r="F247" s="20" t="s">
        <v>839</v>
      </c>
      <c r="G247" s="24" t="s">
        <v>840</v>
      </c>
      <c r="H247" s="25">
        <v>300</v>
      </c>
      <c r="I247" s="25" t="s">
        <v>32</v>
      </c>
      <c r="J247" s="20" t="s">
        <v>26</v>
      </c>
      <c r="K247" s="25" t="s">
        <v>688</v>
      </c>
      <c r="L247" s="25">
        <v>160</v>
      </c>
      <c r="M247" s="20" t="s">
        <v>821</v>
      </c>
      <c r="N247" s="20" t="s">
        <v>813</v>
      </c>
    </row>
    <row r="248" s="2" customFormat="1" ht="34" customHeight="1" spans="1:14">
      <c r="A248" s="20">
        <v>232</v>
      </c>
      <c r="B248" s="16"/>
      <c r="C248" s="39" t="s">
        <v>841</v>
      </c>
      <c r="D248" s="20" t="s">
        <v>782</v>
      </c>
      <c r="E248" s="20" t="s">
        <v>22</v>
      </c>
      <c r="F248" s="20" t="s">
        <v>842</v>
      </c>
      <c r="G248" s="52" t="s">
        <v>843</v>
      </c>
      <c r="H248" s="25">
        <v>460</v>
      </c>
      <c r="I248" s="25" t="s">
        <v>32</v>
      </c>
      <c r="J248" s="20" t="s">
        <v>26</v>
      </c>
      <c r="K248" s="25" t="s">
        <v>688</v>
      </c>
      <c r="L248" s="25">
        <v>320</v>
      </c>
      <c r="M248" s="20" t="s">
        <v>844</v>
      </c>
      <c r="N248" s="20" t="s">
        <v>813</v>
      </c>
    </row>
    <row r="249" s="2" customFormat="1" ht="34" customHeight="1" spans="1:14">
      <c r="A249" s="25">
        <v>233</v>
      </c>
      <c r="B249" s="16"/>
      <c r="C249" s="39" t="s">
        <v>845</v>
      </c>
      <c r="D249" s="20" t="s">
        <v>384</v>
      </c>
      <c r="E249" s="20" t="s">
        <v>22</v>
      </c>
      <c r="F249" s="20" t="s">
        <v>846</v>
      </c>
      <c r="G249" s="24" t="s">
        <v>847</v>
      </c>
      <c r="H249" s="25">
        <v>140</v>
      </c>
      <c r="I249" s="25" t="s">
        <v>32</v>
      </c>
      <c r="J249" s="20" t="s">
        <v>26</v>
      </c>
      <c r="K249" s="25" t="s">
        <v>688</v>
      </c>
      <c r="L249" s="25">
        <v>230</v>
      </c>
      <c r="M249" s="20" t="s">
        <v>828</v>
      </c>
      <c r="N249" s="20" t="s">
        <v>813</v>
      </c>
    </row>
    <row r="250" s="2" customFormat="1" ht="34" customHeight="1" spans="1:14">
      <c r="A250" s="20">
        <v>234</v>
      </c>
      <c r="B250" s="16"/>
      <c r="C250" s="39" t="s">
        <v>848</v>
      </c>
      <c r="D250" s="20" t="s">
        <v>384</v>
      </c>
      <c r="E250" s="20" t="s">
        <v>22</v>
      </c>
      <c r="F250" s="20" t="s">
        <v>846</v>
      </c>
      <c r="G250" s="24" t="s">
        <v>849</v>
      </c>
      <c r="H250" s="25">
        <v>100</v>
      </c>
      <c r="I250" s="25" t="s">
        <v>32</v>
      </c>
      <c r="J250" s="20" t="s">
        <v>26</v>
      </c>
      <c r="K250" s="25" t="s">
        <v>688</v>
      </c>
      <c r="L250" s="25">
        <v>185</v>
      </c>
      <c r="M250" s="20" t="s">
        <v>812</v>
      </c>
      <c r="N250" s="20" t="s">
        <v>813</v>
      </c>
    </row>
    <row r="251" s="2" customFormat="1" ht="34" customHeight="1" spans="1:14">
      <c r="A251" s="25">
        <v>235</v>
      </c>
      <c r="B251" s="16"/>
      <c r="C251" s="39" t="s">
        <v>850</v>
      </c>
      <c r="D251" s="20" t="s">
        <v>384</v>
      </c>
      <c r="E251" s="20" t="s">
        <v>22</v>
      </c>
      <c r="F251" s="20" t="s">
        <v>851</v>
      </c>
      <c r="G251" s="24" t="s">
        <v>852</v>
      </c>
      <c r="H251" s="25">
        <v>110</v>
      </c>
      <c r="I251" s="25" t="s">
        <v>32</v>
      </c>
      <c r="J251" s="20" t="s">
        <v>26</v>
      </c>
      <c r="K251" s="25" t="s">
        <v>688</v>
      </c>
      <c r="L251" s="25">
        <v>196</v>
      </c>
      <c r="M251" s="20" t="s">
        <v>679</v>
      </c>
      <c r="N251" s="20" t="s">
        <v>813</v>
      </c>
    </row>
    <row r="252" s="2" customFormat="1" ht="39" customHeight="1" spans="1:14">
      <c r="A252" s="20">
        <v>236</v>
      </c>
      <c r="B252" s="16"/>
      <c r="C252" s="39" t="s">
        <v>853</v>
      </c>
      <c r="D252" s="20" t="s">
        <v>384</v>
      </c>
      <c r="E252" s="20" t="s">
        <v>22</v>
      </c>
      <c r="F252" s="20" t="s">
        <v>385</v>
      </c>
      <c r="G252" s="24" t="s">
        <v>854</v>
      </c>
      <c r="H252" s="25">
        <v>128</v>
      </c>
      <c r="I252" s="25" t="s">
        <v>32</v>
      </c>
      <c r="J252" s="20" t="s">
        <v>26</v>
      </c>
      <c r="K252" s="25" t="s">
        <v>688</v>
      </c>
      <c r="L252" s="25">
        <v>200</v>
      </c>
      <c r="M252" s="20" t="s">
        <v>855</v>
      </c>
      <c r="N252" s="20" t="s">
        <v>813</v>
      </c>
    </row>
    <row r="253" s="2" customFormat="1" ht="61" customHeight="1" spans="1:14">
      <c r="A253" s="25">
        <v>237</v>
      </c>
      <c r="B253" s="16"/>
      <c r="C253" s="39" t="s">
        <v>856</v>
      </c>
      <c r="D253" s="20" t="s">
        <v>65</v>
      </c>
      <c r="E253" s="20" t="s">
        <v>103</v>
      </c>
      <c r="F253" s="20" t="s">
        <v>857</v>
      </c>
      <c r="G253" s="24" t="s">
        <v>858</v>
      </c>
      <c r="H253" s="25">
        <v>70</v>
      </c>
      <c r="I253" s="25" t="s">
        <v>32</v>
      </c>
      <c r="J253" s="20" t="s">
        <v>26</v>
      </c>
      <c r="K253" s="25" t="s">
        <v>688</v>
      </c>
      <c r="L253" s="25">
        <v>90</v>
      </c>
      <c r="M253" s="20" t="s">
        <v>671</v>
      </c>
      <c r="N253" s="20" t="s">
        <v>808</v>
      </c>
    </row>
    <row r="254" s="2" customFormat="1" ht="34" customHeight="1" spans="1:14">
      <c r="A254" s="20">
        <v>238</v>
      </c>
      <c r="B254" s="16"/>
      <c r="C254" s="39" t="s">
        <v>859</v>
      </c>
      <c r="D254" s="20" t="s">
        <v>65</v>
      </c>
      <c r="E254" s="20" t="s">
        <v>22</v>
      </c>
      <c r="F254" s="20" t="s">
        <v>860</v>
      </c>
      <c r="G254" s="24" t="s">
        <v>861</v>
      </c>
      <c r="H254" s="25">
        <v>130</v>
      </c>
      <c r="I254" s="25" t="s">
        <v>32</v>
      </c>
      <c r="J254" s="20" t="s">
        <v>26</v>
      </c>
      <c r="K254" s="25" t="s">
        <v>688</v>
      </c>
      <c r="L254" s="25">
        <v>125</v>
      </c>
      <c r="M254" s="20" t="s">
        <v>817</v>
      </c>
      <c r="N254" s="20" t="s">
        <v>813</v>
      </c>
    </row>
    <row r="255" s="2" customFormat="1" ht="34" customHeight="1" spans="1:14">
      <c r="A255" s="25">
        <v>239</v>
      </c>
      <c r="B255" s="16"/>
      <c r="C255" s="53" t="s">
        <v>862</v>
      </c>
      <c r="D255" s="20" t="s">
        <v>357</v>
      </c>
      <c r="E255" s="20" t="s">
        <v>22</v>
      </c>
      <c r="F255" s="20" t="s">
        <v>358</v>
      </c>
      <c r="G255" s="24" t="s">
        <v>863</v>
      </c>
      <c r="H255" s="25">
        <v>255</v>
      </c>
      <c r="I255" s="25" t="s">
        <v>32</v>
      </c>
      <c r="J255" s="20" t="s">
        <v>26</v>
      </c>
      <c r="K255" s="25" t="s">
        <v>688</v>
      </c>
      <c r="L255" s="25">
        <v>320</v>
      </c>
      <c r="M255" s="20" t="s">
        <v>844</v>
      </c>
      <c r="N255" s="20" t="s">
        <v>813</v>
      </c>
    </row>
    <row r="256" s="2" customFormat="1" ht="34" customHeight="1" spans="1:14">
      <c r="A256" s="20">
        <v>240</v>
      </c>
      <c r="B256" s="16"/>
      <c r="C256" s="39" t="s">
        <v>864</v>
      </c>
      <c r="D256" s="54" t="s">
        <v>48</v>
      </c>
      <c r="E256" s="43" t="s">
        <v>22</v>
      </c>
      <c r="F256" s="43" t="s">
        <v>833</v>
      </c>
      <c r="G256" s="24" t="s">
        <v>865</v>
      </c>
      <c r="H256" s="20">
        <v>178</v>
      </c>
      <c r="I256" s="25" t="s">
        <v>32</v>
      </c>
      <c r="J256" s="20" t="s">
        <v>26</v>
      </c>
      <c r="K256" s="25" t="s">
        <v>688</v>
      </c>
      <c r="L256" s="25">
        <v>900</v>
      </c>
      <c r="M256" s="20" t="s">
        <v>866</v>
      </c>
      <c r="N256" s="20" t="s">
        <v>808</v>
      </c>
    </row>
    <row r="257" s="2" customFormat="1" ht="34" customHeight="1" spans="1:14">
      <c r="A257" s="25">
        <v>241</v>
      </c>
      <c r="B257" s="16"/>
      <c r="C257" s="39" t="s">
        <v>867</v>
      </c>
      <c r="D257" s="20" t="s">
        <v>48</v>
      </c>
      <c r="E257" s="20" t="s">
        <v>22</v>
      </c>
      <c r="F257" s="20" t="s">
        <v>833</v>
      </c>
      <c r="G257" s="24" t="s">
        <v>868</v>
      </c>
      <c r="H257" s="25">
        <v>47</v>
      </c>
      <c r="I257" s="25" t="s">
        <v>32</v>
      </c>
      <c r="J257" s="20" t="s">
        <v>26</v>
      </c>
      <c r="K257" s="25" t="s">
        <v>688</v>
      </c>
      <c r="L257" s="25">
        <v>250</v>
      </c>
      <c r="M257" s="20" t="s">
        <v>679</v>
      </c>
      <c r="N257" s="20" t="s">
        <v>813</v>
      </c>
    </row>
    <row r="258" s="2" customFormat="1" ht="34" customHeight="1" spans="1:14">
      <c r="A258" s="20">
        <v>242</v>
      </c>
      <c r="B258" s="16"/>
      <c r="C258" s="39" t="s">
        <v>869</v>
      </c>
      <c r="D258" s="43" t="s">
        <v>48</v>
      </c>
      <c r="E258" s="43" t="s">
        <v>399</v>
      </c>
      <c r="F258" s="43" t="s">
        <v>833</v>
      </c>
      <c r="G258" s="24" t="s">
        <v>870</v>
      </c>
      <c r="H258" s="20">
        <v>204</v>
      </c>
      <c r="I258" s="25" t="s">
        <v>32</v>
      </c>
      <c r="J258" s="20" t="s">
        <v>26</v>
      </c>
      <c r="K258" s="25" t="s">
        <v>688</v>
      </c>
      <c r="L258" s="25">
        <v>230</v>
      </c>
      <c r="M258" s="20" t="s">
        <v>828</v>
      </c>
      <c r="N258" s="20" t="s">
        <v>813</v>
      </c>
    </row>
    <row r="259" s="2" customFormat="1" ht="34" customHeight="1" spans="1:14">
      <c r="A259" s="25">
        <v>243</v>
      </c>
      <c r="B259" s="16"/>
      <c r="C259" s="39" t="s">
        <v>871</v>
      </c>
      <c r="D259" s="43" t="s">
        <v>618</v>
      </c>
      <c r="E259" s="43" t="s">
        <v>399</v>
      </c>
      <c r="F259" s="43" t="s">
        <v>872</v>
      </c>
      <c r="G259" s="24" t="s">
        <v>873</v>
      </c>
      <c r="H259" s="20">
        <v>150</v>
      </c>
      <c r="I259" s="25" t="s">
        <v>32</v>
      </c>
      <c r="J259" s="20" t="s">
        <v>26</v>
      </c>
      <c r="K259" s="25" t="s">
        <v>688</v>
      </c>
      <c r="L259" s="25">
        <v>120</v>
      </c>
      <c r="M259" s="20" t="s">
        <v>874</v>
      </c>
      <c r="N259" s="20" t="s">
        <v>813</v>
      </c>
    </row>
    <row r="260" s="2" customFormat="1" ht="34" customHeight="1" spans="1:14">
      <c r="A260" s="20">
        <v>244</v>
      </c>
      <c r="B260" s="16"/>
      <c r="C260" s="39" t="s">
        <v>875</v>
      </c>
      <c r="D260" s="43" t="s">
        <v>782</v>
      </c>
      <c r="E260" s="43" t="s">
        <v>399</v>
      </c>
      <c r="F260" s="43" t="s">
        <v>876</v>
      </c>
      <c r="G260" s="24" t="s">
        <v>877</v>
      </c>
      <c r="H260" s="20">
        <v>380</v>
      </c>
      <c r="I260" s="25" t="s">
        <v>32</v>
      </c>
      <c r="J260" s="20" t="s">
        <v>26</v>
      </c>
      <c r="K260" s="25" t="s">
        <v>688</v>
      </c>
      <c r="L260" s="25">
        <v>300</v>
      </c>
      <c r="M260" s="20" t="s">
        <v>855</v>
      </c>
      <c r="N260" s="20" t="s">
        <v>813</v>
      </c>
    </row>
    <row r="261" s="2" customFormat="1" ht="34" customHeight="1" spans="1:14">
      <c r="A261" s="25">
        <v>245</v>
      </c>
      <c r="B261" s="16"/>
      <c r="C261" s="39" t="s">
        <v>878</v>
      </c>
      <c r="D261" s="43" t="s">
        <v>782</v>
      </c>
      <c r="E261" s="43" t="s">
        <v>22</v>
      </c>
      <c r="F261" s="43" t="s">
        <v>783</v>
      </c>
      <c r="G261" s="24" t="s">
        <v>879</v>
      </c>
      <c r="H261" s="20">
        <v>30</v>
      </c>
      <c r="I261" s="25" t="s">
        <v>32</v>
      </c>
      <c r="J261" s="20" t="s">
        <v>26</v>
      </c>
      <c r="K261" s="25" t="s">
        <v>688</v>
      </c>
      <c r="L261" s="25">
        <v>85</v>
      </c>
      <c r="M261" s="20" t="s">
        <v>880</v>
      </c>
      <c r="N261" s="20" t="s">
        <v>813</v>
      </c>
    </row>
    <row r="262" s="2" customFormat="1" ht="34" customHeight="1" spans="1:14">
      <c r="A262" s="20">
        <v>246</v>
      </c>
      <c r="B262" s="16"/>
      <c r="C262" s="39" t="s">
        <v>881</v>
      </c>
      <c r="D262" s="43" t="s">
        <v>298</v>
      </c>
      <c r="E262" s="43" t="s">
        <v>399</v>
      </c>
      <c r="F262" s="43" t="s">
        <v>823</v>
      </c>
      <c r="G262" s="24" t="s">
        <v>882</v>
      </c>
      <c r="H262" s="20">
        <v>148</v>
      </c>
      <c r="I262" s="25" t="s">
        <v>32</v>
      </c>
      <c r="J262" s="20" t="s">
        <v>26</v>
      </c>
      <c r="K262" s="25" t="s">
        <v>688</v>
      </c>
      <c r="L262" s="25">
        <v>320</v>
      </c>
      <c r="M262" s="20" t="s">
        <v>844</v>
      </c>
      <c r="N262" s="20" t="s">
        <v>813</v>
      </c>
    </row>
    <row r="263" s="2" customFormat="1" ht="34" customHeight="1" spans="1:14">
      <c r="A263" s="25">
        <v>247</v>
      </c>
      <c r="B263" s="16"/>
      <c r="C263" s="39" t="s">
        <v>883</v>
      </c>
      <c r="D263" s="43" t="s">
        <v>384</v>
      </c>
      <c r="E263" s="43" t="s">
        <v>22</v>
      </c>
      <c r="F263" s="43" t="s">
        <v>884</v>
      </c>
      <c r="G263" s="24" t="s">
        <v>885</v>
      </c>
      <c r="H263" s="20">
        <v>265</v>
      </c>
      <c r="I263" s="25" t="s">
        <v>32</v>
      </c>
      <c r="J263" s="20" t="s">
        <v>26</v>
      </c>
      <c r="K263" s="25" t="s">
        <v>688</v>
      </c>
      <c r="L263" s="25">
        <v>420</v>
      </c>
      <c r="M263" s="20" t="s">
        <v>886</v>
      </c>
      <c r="N263" s="20" t="s">
        <v>808</v>
      </c>
    </row>
    <row r="264" s="2" customFormat="1" ht="34" customHeight="1" spans="1:14">
      <c r="A264" s="20">
        <v>248</v>
      </c>
      <c r="B264" s="16"/>
      <c r="C264" s="39" t="s">
        <v>887</v>
      </c>
      <c r="D264" s="43" t="s">
        <v>80</v>
      </c>
      <c r="E264" s="43" t="s">
        <v>22</v>
      </c>
      <c r="F264" s="43" t="s">
        <v>888</v>
      </c>
      <c r="G264" s="24" t="s">
        <v>889</v>
      </c>
      <c r="H264" s="20">
        <v>260</v>
      </c>
      <c r="I264" s="25" t="s">
        <v>32</v>
      </c>
      <c r="J264" s="20" t="s">
        <v>26</v>
      </c>
      <c r="K264" s="25" t="s">
        <v>688</v>
      </c>
      <c r="L264" s="25">
        <v>243</v>
      </c>
      <c r="M264" s="20" t="s">
        <v>890</v>
      </c>
      <c r="N264" s="20" t="s">
        <v>813</v>
      </c>
    </row>
    <row r="265" s="2" customFormat="1" ht="34" customHeight="1" spans="1:14">
      <c r="A265" s="25">
        <v>249</v>
      </c>
      <c r="B265" s="16"/>
      <c r="C265" s="39" t="s">
        <v>891</v>
      </c>
      <c r="D265" s="39" t="s">
        <v>80</v>
      </c>
      <c r="E265" s="39" t="s">
        <v>22</v>
      </c>
      <c r="F265" s="39" t="s">
        <v>81</v>
      </c>
      <c r="G265" s="55" t="s">
        <v>892</v>
      </c>
      <c r="H265" s="39">
        <v>680</v>
      </c>
      <c r="I265" s="25" t="s">
        <v>32</v>
      </c>
      <c r="J265" s="20" t="s">
        <v>26</v>
      </c>
      <c r="K265" s="25" t="s">
        <v>688</v>
      </c>
      <c r="L265" s="25">
        <v>420</v>
      </c>
      <c r="M265" s="20" t="s">
        <v>719</v>
      </c>
      <c r="N265" s="20" t="s">
        <v>808</v>
      </c>
    </row>
    <row r="266" s="2" customFormat="1" ht="34" customHeight="1" spans="1:14">
      <c r="A266" s="20">
        <v>250</v>
      </c>
      <c r="B266" s="16"/>
      <c r="C266" s="39" t="s">
        <v>893</v>
      </c>
      <c r="D266" s="39" t="s">
        <v>298</v>
      </c>
      <c r="E266" s="39" t="s">
        <v>22</v>
      </c>
      <c r="F266" s="39" t="s">
        <v>894</v>
      </c>
      <c r="G266" s="55" t="s">
        <v>895</v>
      </c>
      <c r="H266" s="39">
        <v>170</v>
      </c>
      <c r="I266" s="25" t="s">
        <v>32</v>
      </c>
      <c r="J266" s="20" t="s">
        <v>26</v>
      </c>
      <c r="K266" s="25" t="s">
        <v>688</v>
      </c>
      <c r="L266" s="25">
        <v>210</v>
      </c>
      <c r="M266" s="20" t="s">
        <v>676</v>
      </c>
      <c r="N266" s="20" t="s">
        <v>813</v>
      </c>
    </row>
    <row r="267" s="2" customFormat="1" ht="34" customHeight="1" spans="1:14">
      <c r="A267" s="25">
        <v>251</v>
      </c>
      <c r="B267" s="16"/>
      <c r="C267" s="39" t="s">
        <v>896</v>
      </c>
      <c r="D267" s="39" t="s">
        <v>298</v>
      </c>
      <c r="E267" s="39" t="s">
        <v>103</v>
      </c>
      <c r="F267" s="39" t="s">
        <v>894</v>
      </c>
      <c r="G267" s="49" t="s">
        <v>897</v>
      </c>
      <c r="H267" s="39">
        <v>29</v>
      </c>
      <c r="I267" s="25" t="s">
        <v>32</v>
      </c>
      <c r="J267" s="20" t="s">
        <v>26</v>
      </c>
      <c r="K267" s="25" t="s">
        <v>688</v>
      </c>
      <c r="L267" s="25">
        <v>66</v>
      </c>
      <c r="M267" s="20" t="s">
        <v>898</v>
      </c>
      <c r="N267" s="20" t="s">
        <v>808</v>
      </c>
    </row>
    <row r="268" s="2" customFormat="1" ht="34" customHeight="1" spans="1:14">
      <c r="A268" s="20">
        <v>252</v>
      </c>
      <c r="B268" s="16"/>
      <c r="C268" s="39" t="s">
        <v>899</v>
      </c>
      <c r="D268" s="43" t="s">
        <v>80</v>
      </c>
      <c r="E268" s="39" t="s">
        <v>22</v>
      </c>
      <c r="F268" s="43" t="s">
        <v>86</v>
      </c>
      <c r="G268" s="24" t="s">
        <v>900</v>
      </c>
      <c r="H268" s="20">
        <v>100</v>
      </c>
      <c r="I268" s="25" t="s">
        <v>32</v>
      </c>
      <c r="J268" s="20" t="s">
        <v>26</v>
      </c>
      <c r="K268" s="25" t="s">
        <v>688</v>
      </c>
      <c r="L268" s="25">
        <v>285</v>
      </c>
      <c r="M268" s="20" t="s">
        <v>676</v>
      </c>
      <c r="N268" s="20" t="s">
        <v>813</v>
      </c>
    </row>
    <row r="269" s="2" customFormat="1" ht="34" customHeight="1" spans="1:14">
      <c r="A269" s="25">
        <v>253</v>
      </c>
      <c r="B269" s="16"/>
      <c r="C269" s="39" t="s">
        <v>901</v>
      </c>
      <c r="D269" s="20" t="s">
        <v>139</v>
      </c>
      <c r="E269" s="39" t="s">
        <v>22</v>
      </c>
      <c r="F269" s="20" t="s">
        <v>303</v>
      </c>
      <c r="G269" s="24" t="s">
        <v>902</v>
      </c>
      <c r="H269" s="20">
        <v>60</v>
      </c>
      <c r="I269" s="25" t="s">
        <v>32</v>
      </c>
      <c r="J269" s="20" t="s">
        <v>26</v>
      </c>
      <c r="K269" s="25" t="s">
        <v>688</v>
      </c>
      <c r="L269" s="25">
        <v>110</v>
      </c>
      <c r="M269" s="20" t="s">
        <v>844</v>
      </c>
      <c r="N269" s="20" t="s">
        <v>813</v>
      </c>
    </row>
    <row r="270" s="2" customFormat="1" ht="34" customHeight="1" spans="1:14">
      <c r="A270" s="16" t="s">
        <v>337</v>
      </c>
      <c r="B270" s="16" t="s">
        <v>515</v>
      </c>
      <c r="C270" s="21"/>
      <c r="D270" s="56"/>
      <c r="E270" s="21"/>
      <c r="F270" s="21"/>
      <c r="G270" s="56"/>
      <c r="H270" s="17">
        <f>SUM(H271:H304)</f>
        <v>15430.64</v>
      </c>
      <c r="I270" s="25"/>
      <c r="J270" s="25"/>
      <c r="K270" s="25"/>
      <c r="L270" s="20"/>
      <c r="M270" s="20"/>
      <c r="N270" s="20"/>
    </row>
    <row r="271" s="3" customFormat="1" ht="34" customHeight="1" spans="1:14">
      <c r="A271" s="25">
        <v>254</v>
      </c>
      <c r="B271" s="16"/>
      <c r="C271" s="39" t="s">
        <v>903</v>
      </c>
      <c r="D271" s="20" t="s">
        <v>40</v>
      </c>
      <c r="E271" s="20" t="s">
        <v>22</v>
      </c>
      <c r="F271" s="20" t="s">
        <v>159</v>
      </c>
      <c r="G271" s="24" t="s">
        <v>904</v>
      </c>
      <c r="H271" s="20">
        <v>100</v>
      </c>
      <c r="I271" s="25" t="s">
        <v>32</v>
      </c>
      <c r="J271" s="20" t="s">
        <v>26</v>
      </c>
      <c r="K271" s="25" t="s">
        <v>653</v>
      </c>
      <c r="L271" s="25">
        <v>120</v>
      </c>
      <c r="M271" s="20" t="s">
        <v>880</v>
      </c>
      <c r="N271" s="20" t="s">
        <v>905</v>
      </c>
    </row>
    <row r="272" s="3" customFormat="1" ht="34" customHeight="1" spans="1:14">
      <c r="A272" s="25">
        <v>255</v>
      </c>
      <c r="B272" s="16"/>
      <c r="C272" s="39" t="s">
        <v>906</v>
      </c>
      <c r="D272" s="20" t="s">
        <v>40</v>
      </c>
      <c r="E272" s="20" t="s">
        <v>22</v>
      </c>
      <c r="F272" s="20" t="s">
        <v>159</v>
      </c>
      <c r="G272" s="24" t="s">
        <v>907</v>
      </c>
      <c r="H272" s="20">
        <v>93.5</v>
      </c>
      <c r="I272" s="25" t="s">
        <v>32</v>
      </c>
      <c r="J272" s="20" t="s">
        <v>26</v>
      </c>
      <c r="K272" s="25" t="s">
        <v>653</v>
      </c>
      <c r="L272" s="25">
        <v>300</v>
      </c>
      <c r="M272" s="20" t="s">
        <v>908</v>
      </c>
      <c r="N272" s="20" t="s">
        <v>905</v>
      </c>
    </row>
    <row r="273" s="3" customFormat="1" ht="34" customHeight="1" spans="1:14">
      <c r="A273" s="25">
        <v>256</v>
      </c>
      <c r="B273" s="16"/>
      <c r="C273" s="39" t="s">
        <v>909</v>
      </c>
      <c r="D273" s="20" t="s">
        <v>40</v>
      </c>
      <c r="E273" s="20" t="s">
        <v>103</v>
      </c>
      <c r="F273" s="20" t="s">
        <v>159</v>
      </c>
      <c r="G273" s="35" t="s">
        <v>910</v>
      </c>
      <c r="H273" s="20">
        <v>300</v>
      </c>
      <c r="I273" s="25" t="s">
        <v>32</v>
      </c>
      <c r="J273" s="20" t="s">
        <v>26</v>
      </c>
      <c r="K273" s="25" t="s">
        <v>688</v>
      </c>
      <c r="L273" s="25">
        <v>450</v>
      </c>
      <c r="M273" s="20" t="s">
        <v>911</v>
      </c>
      <c r="N273" s="20" t="s">
        <v>905</v>
      </c>
    </row>
    <row r="274" s="3" customFormat="1" ht="34" customHeight="1" spans="1:14">
      <c r="A274" s="25">
        <v>257</v>
      </c>
      <c r="B274" s="16"/>
      <c r="C274" s="39" t="s">
        <v>912</v>
      </c>
      <c r="D274" s="20" t="s">
        <v>439</v>
      </c>
      <c r="E274" s="20" t="s">
        <v>22</v>
      </c>
      <c r="F274" s="20" t="s">
        <v>522</v>
      </c>
      <c r="G274" s="24" t="s">
        <v>913</v>
      </c>
      <c r="H274" s="20">
        <v>170</v>
      </c>
      <c r="I274" s="25" t="s">
        <v>32</v>
      </c>
      <c r="J274" s="20" t="s">
        <v>26</v>
      </c>
      <c r="K274" s="25" t="s">
        <v>653</v>
      </c>
      <c r="L274" s="25">
        <v>400</v>
      </c>
      <c r="M274" s="20" t="s">
        <v>914</v>
      </c>
      <c r="N274" s="20" t="s">
        <v>905</v>
      </c>
    </row>
    <row r="275" s="3" customFormat="1" ht="71" customHeight="1" spans="1:14">
      <c r="A275" s="25">
        <v>258</v>
      </c>
      <c r="B275" s="16"/>
      <c r="C275" s="39" t="s">
        <v>915</v>
      </c>
      <c r="D275" s="20" t="s">
        <v>144</v>
      </c>
      <c r="E275" s="20" t="s">
        <v>22</v>
      </c>
      <c r="F275" s="20" t="s">
        <v>527</v>
      </c>
      <c r="G275" s="24" t="s">
        <v>916</v>
      </c>
      <c r="H275" s="20">
        <v>335</v>
      </c>
      <c r="I275" s="25" t="s">
        <v>32</v>
      </c>
      <c r="J275" s="20" t="s">
        <v>26</v>
      </c>
      <c r="K275" s="25" t="s">
        <v>917</v>
      </c>
      <c r="L275" s="25">
        <v>600</v>
      </c>
      <c r="M275" s="20" t="s">
        <v>918</v>
      </c>
      <c r="N275" s="20" t="s">
        <v>541</v>
      </c>
    </row>
    <row r="276" s="3" customFormat="1" ht="34" customHeight="1" spans="1:14">
      <c r="A276" s="25">
        <v>259</v>
      </c>
      <c r="B276" s="16"/>
      <c r="C276" s="39" t="s">
        <v>919</v>
      </c>
      <c r="D276" s="20" t="s">
        <v>144</v>
      </c>
      <c r="E276" s="20" t="s">
        <v>103</v>
      </c>
      <c r="F276" s="20" t="s">
        <v>920</v>
      </c>
      <c r="G276" s="57" t="s">
        <v>921</v>
      </c>
      <c r="H276" s="20">
        <v>40</v>
      </c>
      <c r="I276" s="25" t="s">
        <v>32</v>
      </c>
      <c r="J276" s="20" t="s">
        <v>26</v>
      </c>
      <c r="K276" s="25" t="s">
        <v>653</v>
      </c>
      <c r="L276" s="25">
        <v>800</v>
      </c>
      <c r="M276" s="20" t="s">
        <v>922</v>
      </c>
      <c r="N276" s="20" t="s">
        <v>905</v>
      </c>
    </row>
    <row r="277" s="3" customFormat="1" ht="42" customHeight="1" spans="1:14">
      <c r="A277" s="25">
        <v>260</v>
      </c>
      <c r="B277" s="16"/>
      <c r="C277" s="39" t="s">
        <v>923</v>
      </c>
      <c r="D277" s="20" t="s">
        <v>48</v>
      </c>
      <c r="E277" s="20" t="s">
        <v>22</v>
      </c>
      <c r="F277" s="20" t="s">
        <v>49</v>
      </c>
      <c r="G277" s="35" t="s">
        <v>924</v>
      </c>
      <c r="H277" s="58">
        <v>1000</v>
      </c>
      <c r="I277" s="25" t="s">
        <v>32</v>
      </c>
      <c r="J277" s="20" t="s">
        <v>26</v>
      </c>
      <c r="K277" s="25" t="s">
        <v>653</v>
      </c>
      <c r="L277" s="25">
        <v>3000</v>
      </c>
      <c r="M277" s="20" t="s">
        <v>925</v>
      </c>
      <c r="N277" s="20" t="s">
        <v>926</v>
      </c>
    </row>
    <row r="278" s="3" customFormat="1" ht="42" customHeight="1" spans="1:14">
      <c r="A278" s="25">
        <v>261</v>
      </c>
      <c r="B278" s="16"/>
      <c r="C278" s="39" t="s">
        <v>927</v>
      </c>
      <c r="D278" s="20" t="s">
        <v>584</v>
      </c>
      <c r="E278" s="20" t="s">
        <v>22</v>
      </c>
      <c r="F278" s="20" t="s">
        <v>547</v>
      </c>
      <c r="G278" s="35" t="s">
        <v>924</v>
      </c>
      <c r="H278" s="58">
        <v>1000</v>
      </c>
      <c r="I278" s="25" t="s">
        <v>32</v>
      </c>
      <c r="J278" s="20" t="s">
        <v>26</v>
      </c>
      <c r="K278" s="25" t="s">
        <v>653</v>
      </c>
      <c r="L278" s="25">
        <v>25000</v>
      </c>
      <c r="M278" s="20" t="s">
        <v>928</v>
      </c>
      <c r="N278" s="20" t="s">
        <v>929</v>
      </c>
    </row>
    <row r="279" s="3" customFormat="1" ht="42" customHeight="1" spans="1:14">
      <c r="A279" s="25">
        <v>262</v>
      </c>
      <c r="B279" s="16"/>
      <c r="C279" s="39" t="s">
        <v>930</v>
      </c>
      <c r="D279" s="20" t="s">
        <v>139</v>
      </c>
      <c r="E279" s="20" t="s">
        <v>22</v>
      </c>
      <c r="F279" s="20" t="s">
        <v>931</v>
      </c>
      <c r="G279" s="35" t="s">
        <v>924</v>
      </c>
      <c r="H279" s="58">
        <v>1000</v>
      </c>
      <c r="I279" s="25" t="s">
        <v>32</v>
      </c>
      <c r="J279" s="20" t="s">
        <v>26</v>
      </c>
      <c r="K279" s="25" t="s">
        <v>653</v>
      </c>
      <c r="L279" s="25">
        <v>3000</v>
      </c>
      <c r="M279" s="20" t="s">
        <v>932</v>
      </c>
      <c r="N279" s="20" t="s">
        <v>933</v>
      </c>
    </row>
    <row r="280" s="3" customFormat="1" ht="42" customHeight="1" spans="1:14">
      <c r="A280" s="25">
        <v>263</v>
      </c>
      <c r="B280" s="16"/>
      <c r="C280" s="39" t="s">
        <v>934</v>
      </c>
      <c r="D280" s="20" t="s">
        <v>40</v>
      </c>
      <c r="E280" s="20" t="s">
        <v>22</v>
      </c>
      <c r="F280" s="20" t="s">
        <v>159</v>
      </c>
      <c r="G280" s="35" t="s">
        <v>935</v>
      </c>
      <c r="H280" s="58">
        <v>15</v>
      </c>
      <c r="I280" s="25" t="s">
        <v>32</v>
      </c>
      <c r="J280" s="20" t="s">
        <v>26</v>
      </c>
      <c r="K280" s="25" t="s">
        <v>653</v>
      </c>
      <c r="L280" s="25">
        <v>120</v>
      </c>
      <c r="M280" s="20" t="s">
        <v>654</v>
      </c>
      <c r="N280" s="20" t="s">
        <v>936</v>
      </c>
    </row>
    <row r="281" s="3" customFormat="1" ht="42" customHeight="1" spans="1:14">
      <c r="A281" s="25">
        <v>264</v>
      </c>
      <c r="B281" s="16"/>
      <c r="C281" s="39" t="s">
        <v>937</v>
      </c>
      <c r="D281" s="20" t="s">
        <v>144</v>
      </c>
      <c r="E281" s="20" t="s">
        <v>22</v>
      </c>
      <c r="F281" s="20" t="s">
        <v>527</v>
      </c>
      <c r="G281" s="35" t="s">
        <v>938</v>
      </c>
      <c r="H281" s="58">
        <v>29</v>
      </c>
      <c r="I281" s="25" t="s">
        <v>32</v>
      </c>
      <c r="J281" s="20" t="s">
        <v>26</v>
      </c>
      <c r="K281" s="25" t="s">
        <v>653</v>
      </c>
      <c r="L281" s="25">
        <v>3125</v>
      </c>
      <c r="M281" s="20" t="s">
        <v>939</v>
      </c>
      <c r="N281" s="20" t="s">
        <v>655</v>
      </c>
    </row>
    <row r="282" s="3" customFormat="1" ht="42" customHeight="1" spans="1:14">
      <c r="A282" s="25">
        <v>265</v>
      </c>
      <c r="B282" s="16"/>
      <c r="C282" s="39" t="s">
        <v>940</v>
      </c>
      <c r="D282" s="20" t="s">
        <v>65</v>
      </c>
      <c r="E282" s="20" t="s">
        <v>22</v>
      </c>
      <c r="F282" s="20" t="s">
        <v>596</v>
      </c>
      <c r="G282" s="35" t="s">
        <v>941</v>
      </c>
      <c r="H282" s="58">
        <v>50</v>
      </c>
      <c r="I282" s="25" t="s">
        <v>32</v>
      </c>
      <c r="J282" s="20" t="s">
        <v>26</v>
      </c>
      <c r="K282" s="25" t="s">
        <v>653</v>
      </c>
      <c r="L282" s="25">
        <v>90</v>
      </c>
      <c r="M282" s="20" t="s">
        <v>942</v>
      </c>
      <c r="N282" s="20" t="s">
        <v>660</v>
      </c>
    </row>
    <row r="283" s="3" customFormat="1" ht="42" customHeight="1" spans="1:14">
      <c r="A283" s="25">
        <v>266</v>
      </c>
      <c r="B283" s="16"/>
      <c r="C283" s="39" t="s">
        <v>943</v>
      </c>
      <c r="D283" s="20" t="s">
        <v>439</v>
      </c>
      <c r="E283" s="20" t="s">
        <v>22</v>
      </c>
      <c r="F283" s="20" t="s">
        <v>522</v>
      </c>
      <c r="G283" s="35" t="s">
        <v>941</v>
      </c>
      <c r="H283" s="58">
        <v>66</v>
      </c>
      <c r="I283" s="25" t="s">
        <v>32</v>
      </c>
      <c r="J283" s="20" t="s">
        <v>26</v>
      </c>
      <c r="K283" s="25" t="s">
        <v>653</v>
      </c>
      <c r="L283" s="25">
        <v>125</v>
      </c>
      <c r="M283" s="20" t="s">
        <v>83</v>
      </c>
      <c r="N283" s="20" t="s">
        <v>660</v>
      </c>
    </row>
    <row r="284" s="3" customFormat="1" ht="42" customHeight="1" spans="1:14">
      <c r="A284" s="25">
        <v>267</v>
      </c>
      <c r="B284" s="16"/>
      <c r="C284" s="39" t="s">
        <v>944</v>
      </c>
      <c r="D284" s="20" t="s">
        <v>40</v>
      </c>
      <c r="E284" s="20" t="s">
        <v>22</v>
      </c>
      <c r="F284" s="20" t="s">
        <v>159</v>
      </c>
      <c r="G284" s="35" t="s">
        <v>945</v>
      </c>
      <c r="H284" s="58">
        <v>180</v>
      </c>
      <c r="I284" s="25" t="s">
        <v>32</v>
      </c>
      <c r="J284" s="20" t="s">
        <v>26</v>
      </c>
      <c r="K284" s="25" t="s">
        <v>568</v>
      </c>
      <c r="L284" s="25">
        <v>1000</v>
      </c>
      <c r="M284" s="20" t="s">
        <v>946</v>
      </c>
      <c r="N284" s="20" t="s">
        <v>947</v>
      </c>
    </row>
    <row r="285" s="3" customFormat="1" ht="42" customHeight="1" spans="1:14">
      <c r="A285" s="25">
        <v>268</v>
      </c>
      <c r="B285" s="16"/>
      <c r="C285" s="39" t="s">
        <v>948</v>
      </c>
      <c r="D285" s="20" t="s">
        <v>65</v>
      </c>
      <c r="E285" s="20" t="s">
        <v>22</v>
      </c>
      <c r="F285" s="20" t="s">
        <v>596</v>
      </c>
      <c r="G285" s="35" t="s">
        <v>949</v>
      </c>
      <c r="H285" s="58">
        <v>120</v>
      </c>
      <c r="I285" s="25" t="s">
        <v>32</v>
      </c>
      <c r="J285" s="20" t="s">
        <v>26</v>
      </c>
      <c r="K285" s="25" t="s">
        <v>568</v>
      </c>
      <c r="L285" s="25">
        <v>500</v>
      </c>
      <c r="M285" s="20" t="s">
        <v>950</v>
      </c>
      <c r="N285" s="20" t="s">
        <v>947</v>
      </c>
    </row>
    <row r="286" s="3" customFormat="1" ht="42" customHeight="1" spans="1:14">
      <c r="A286" s="25">
        <v>269</v>
      </c>
      <c r="B286" s="16"/>
      <c r="C286" s="39" t="s">
        <v>951</v>
      </c>
      <c r="D286" s="20" t="s">
        <v>80</v>
      </c>
      <c r="E286" s="20" t="s">
        <v>22</v>
      </c>
      <c r="F286" s="20" t="s">
        <v>81</v>
      </c>
      <c r="G286" s="35" t="s">
        <v>952</v>
      </c>
      <c r="H286" s="58">
        <v>10</v>
      </c>
      <c r="I286" s="25" t="s">
        <v>32</v>
      </c>
      <c r="J286" s="20" t="s">
        <v>26</v>
      </c>
      <c r="K286" s="25" t="s">
        <v>653</v>
      </c>
      <c r="L286" s="25">
        <v>200</v>
      </c>
      <c r="M286" s="20" t="s">
        <v>953</v>
      </c>
      <c r="N286" s="20" t="s">
        <v>947</v>
      </c>
    </row>
    <row r="287" s="3" customFormat="1" ht="42" customHeight="1" spans="1:14">
      <c r="A287" s="25">
        <v>270</v>
      </c>
      <c r="B287" s="16"/>
      <c r="C287" s="39" t="s">
        <v>954</v>
      </c>
      <c r="D287" s="20" t="s">
        <v>98</v>
      </c>
      <c r="E287" s="20" t="s">
        <v>22</v>
      </c>
      <c r="F287" s="20" t="s">
        <v>955</v>
      </c>
      <c r="G287" s="35" t="s">
        <v>956</v>
      </c>
      <c r="H287" s="58">
        <v>235.14</v>
      </c>
      <c r="I287" s="25" t="s">
        <v>32</v>
      </c>
      <c r="J287" s="20" t="s">
        <v>26</v>
      </c>
      <c r="K287" s="25" t="s">
        <v>653</v>
      </c>
      <c r="L287" s="25">
        <v>500</v>
      </c>
      <c r="M287" s="20" t="s">
        <v>957</v>
      </c>
      <c r="N287" s="20" t="s">
        <v>116</v>
      </c>
    </row>
    <row r="288" s="3" customFormat="1" ht="42" customHeight="1" spans="1:14">
      <c r="A288" s="25">
        <v>271</v>
      </c>
      <c r="B288" s="16"/>
      <c r="C288" s="39" t="s">
        <v>958</v>
      </c>
      <c r="D288" s="20" t="s">
        <v>584</v>
      </c>
      <c r="E288" s="20" t="s">
        <v>22</v>
      </c>
      <c r="F288" s="20" t="s">
        <v>547</v>
      </c>
      <c r="G288" s="35" t="s">
        <v>959</v>
      </c>
      <c r="H288" s="58">
        <v>80</v>
      </c>
      <c r="I288" s="25" t="s">
        <v>32</v>
      </c>
      <c r="J288" s="20" t="s">
        <v>26</v>
      </c>
      <c r="K288" s="25" t="s">
        <v>688</v>
      </c>
      <c r="L288" s="25">
        <v>480</v>
      </c>
      <c r="M288" s="20" t="s">
        <v>960</v>
      </c>
      <c r="N288" s="20" t="s">
        <v>933</v>
      </c>
    </row>
    <row r="289" s="3" customFormat="1" ht="34" customHeight="1" spans="1:14">
      <c r="A289" s="25">
        <v>272</v>
      </c>
      <c r="B289" s="16"/>
      <c r="C289" s="39" t="s">
        <v>961</v>
      </c>
      <c r="D289" s="20" t="s">
        <v>40</v>
      </c>
      <c r="E289" s="20" t="s">
        <v>22</v>
      </c>
      <c r="F289" s="20" t="s">
        <v>962</v>
      </c>
      <c r="G289" s="24" t="s">
        <v>963</v>
      </c>
      <c r="H289" s="20">
        <v>10</v>
      </c>
      <c r="I289" s="25" t="s">
        <v>32</v>
      </c>
      <c r="J289" s="20" t="s">
        <v>26</v>
      </c>
      <c r="K289" s="25" t="s">
        <v>653</v>
      </c>
      <c r="L289" s="25">
        <v>110</v>
      </c>
      <c r="M289" s="20" t="s">
        <v>844</v>
      </c>
      <c r="N289" s="20" t="s">
        <v>964</v>
      </c>
    </row>
    <row r="290" s="3" customFormat="1" ht="34" customHeight="1" spans="1:14">
      <c r="A290" s="25">
        <v>273</v>
      </c>
      <c r="B290" s="16"/>
      <c r="C290" s="39" t="s">
        <v>965</v>
      </c>
      <c r="D290" s="20" t="s">
        <v>40</v>
      </c>
      <c r="E290" s="20" t="s">
        <v>22</v>
      </c>
      <c r="F290" s="20" t="s">
        <v>966</v>
      </c>
      <c r="G290" s="24" t="s">
        <v>967</v>
      </c>
      <c r="H290" s="20">
        <v>200</v>
      </c>
      <c r="I290" s="25" t="s">
        <v>32</v>
      </c>
      <c r="J290" s="20" t="s">
        <v>26</v>
      </c>
      <c r="K290" s="25" t="s">
        <v>653</v>
      </c>
      <c r="L290" s="25">
        <v>162</v>
      </c>
      <c r="M290" s="20" t="s">
        <v>812</v>
      </c>
      <c r="N290" s="20" t="s">
        <v>964</v>
      </c>
    </row>
    <row r="291" s="3" customFormat="1" ht="34" customHeight="1" spans="1:14">
      <c r="A291" s="25">
        <v>274</v>
      </c>
      <c r="B291" s="16"/>
      <c r="C291" s="39" t="s">
        <v>968</v>
      </c>
      <c r="D291" s="20" t="s">
        <v>40</v>
      </c>
      <c r="E291" s="20" t="s">
        <v>22</v>
      </c>
      <c r="F291" s="20" t="s">
        <v>969</v>
      </c>
      <c r="G291" s="24" t="s">
        <v>970</v>
      </c>
      <c r="H291" s="20">
        <v>90</v>
      </c>
      <c r="I291" s="25" t="s">
        <v>32</v>
      </c>
      <c r="J291" s="20" t="s">
        <v>26</v>
      </c>
      <c r="K291" s="25" t="s">
        <v>653</v>
      </c>
      <c r="L291" s="25">
        <v>215</v>
      </c>
      <c r="M291" s="20" t="s">
        <v>971</v>
      </c>
      <c r="N291" s="20" t="s">
        <v>972</v>
      </c>
    </row>
    <row r="292" s="3" customFormat="1" ht="34" customHeight="1" spans="1:14">
      <c r="A292" s="25">
        <v>275</v>
      </c>
      <c r="B292" s="16"/>
      <c r="C292" s="39" t="s">
        <v>973</v>
      </c>
      <c r="D292" s="20" t="s">
        <v>439</v>
      </c>
      <c r="E292" s="20" t="s">
        <v>22</v>
      </c>
      <c r="F292" s="20" t="s">
        <v>974</v>
      </c>
      <c r="G292" s="24" t="s">
        <v>975</v>
      </c>
      <c r="H292" s="20">
        <v>100</v>
      </c>
      <c r="I292" s="25" t="s">
        <v>32</v>
      </c>
      <c r="J292" s="20" t="s">
        <v>26</v>
      </c>
      <c r="K292" s="25" t="s">
        <v>653</v>
      </c>
      <c r="L292" s="25">
        <v>200</v>
      </c>
      <c r="M292" s="20" t="s">
        <v>682</v>
      </c>
      <c r="N292" s="20" t="s">
        <v>964</v>
      </c>
    </row>
    <row r="293" s="3" customFormat="1" ht="34" customHeight="1" spans="1:14">
      <c r="A293" s="25">
        <v>276</v>
      </c>
      <c r="B293" s="16"/>
      <c r="C293" s="39" t="s">
        <v>976</v>
      </c>
      <c r="D293" s="20" t="s">
        <v>439</v>
      </c>
      <c r="E293" s="20" t="s">
        <v>22</v>
      </c>
      <c r="F293" s="20" t="s">
        <v>977</v>
      </c>
      <c r="G293" s="24" t="s">
        <v>978</v>
      </c>
      <c r="H293" s="20">
        <v>100</v>
      </c>
      <c r="I293" s="25" t="s">
        <v>32</v>
      </c>
      <c r="J293" s="20" t="s">
        <v>26</v>
      </c>
      <c r="K293" s="25" t="s">
        <v>653</v>
      </c>
      <c r="L293" s="25">
        <v>125</v>
      </c>
      <c r="M293" s="20" t="s">
        <v>817</v>
      </c>
      <c r="N293" s="20" t="s">
        <v>964</v>
      </c>
    </row>
    <row r="294" s="3" customFormat="1" ht="34" customHeight="1" spans="1:14">
      <c r="A294" s="25">
        <v>277</v>
      </c>
      <c r="B294" s="16"/>
      <c r="C294" s="39" t="s">
        <v>979</v>
      </c>
      <c r="D294" s="20" t="s">
        <v>439</v>
      </c>
      <c r="E294" s="20" t="s">
        <v>22</v>
      </c>
      <c r="F294" s="20" t="s">
        <v>522</v>
      </c>
      <c r="G294" s="24" t="s">
        <v>980</v>
      </c>
      <c r="H294" s="20">
        <v>240</v>
      </c>
      <c r="I294" s="25" t="s">
        <v>32</v>
      </c>
      <c r="J294" s="20" t="s">
        <v>26</v>
      </c>
      <c r="K294" s="25" t="s">
        <v>653</v>
      </c>
      <c r="L294" s="25">
        <v>330</v>
      </c>
      <c r="M294" s="20" t="s">
        <v>981</v>
      </c>
      <c r="N294" s="20" t="s">
        <v>964</v>
      </c>
    </row>
    <row r="295" s="3" customFormat="1" ht="34" customHeight="1" spans="1:14">
      <c r="A295" s="25">
        <v>278</v>
      </c>
      <c r="B295" s="16"/>
      <c r="C295" s="39" t="s">
        <v>982</v>
      </c>
      <c r="D295" s="20" t="s">
        <v>65</v>
      </c>
      <c r="E295" s="20" t="s">
        <v>22</v>
      </c>
      <c r="F295" s="20" t="s">
        <v>983</v>
      </c>
      <c r="G295" s="24" t="s">
        <v>984</v>
      </c>
      <c r="H295" s="20">
        <v>10</v>
      </c>
      <c r="I295" s="25" t="s">
        <v>32</v>
      </c>
      <c r="J295" s="20" t="s">
        <v>26</v>
      </c>
      <c r="K295" s="25" t="s">
        <v>653</v>
      </c>
      <c r="L295" s="25">
        <v>252</v>
      </c>
      <c r="M295" s="20" t="s">
        <v>985</v>
      </c>
      <c r="N295" s="20" t="s">
        <v>964</v>
      </c>
    </row>
    <row r="296" s="3" customFormat="1" ht="42" customHeight="1" spans="1:14">
      <c r="A296" s="25">
        <v>279</v>
      </c>
      <c r="B296" s="16"/>
      <c r="C296" s="39" t="s">
        <v>986</v>
      </c>
      <c r="D296" s="20" t="s">
        <v>65</v>
      </c>
      <c r="E296" s="20" t="s">
        <v>22</v>
      </c>
      <c r="F296" s="20" t="s">
        <v>596</v>
      </c>
      <c r="G296" s="35" t="s">
        <v>987</v>
      </c>
      <c r="H296" s="58">
        <v>30</v>
      </c>
      <c r="I296" s="25" t="s">
        <v>32</v>
      </c>
      <c r="J296" s="20" t="s">
        <v>26</v>
      </c>
      <c r="K296" s="25" t="s">
        <v>653</v>
      </c>
      <c r="L296" s="25">
        <v>100</v>
      </c>
      <c r="M296" s="20" t="s">
        <v>671</v>
      </c>
      <c r="N296" s="20" t="s">
        <v>690</v>
      </c>
    </row>
    <row r="297" s="3" customFormat="1" ht="34" customHeight="1" spans="1:14">
      <c r="A297" s="25">
        <v>280</v>
      </c>
      <c r="B297" s="16"/>
      <c r="C297" s="39" t="s">
        <v>988</v>
      </c>
      <c r="D297" s="20" t="s">
        <v>65</v>
      </c>
      <c r="E297" s="20" t="s">
        <v>22</v>
      </c>
      <c r="F297" s="20" t="s">
        <v>989</v>
      </c>
      <c r="G297" s="24" t="s">
        <v>990</v>
      </c>
      <c r="H297" s="20">
        <v>180</v>
      </c>
      <c r="I297" s="25" t="s">
        <v>32</v>
      </c>
      <c r="J297" s="20" t="s">
        <v>26</v>
      </c>
      <c r="K297" s="25" t="s">
        <v>653</v>
      </c>
      <c r="L297" s="25">
        <v>194</v>
      </c>
      <c r="M297" s="20" t="s">
        <v>991</v>
      </c>
      <c r="N297" s="20" t="s">
        <v>964</v>
      </c>
    </row>
    <row r="298" s="3" customFormat="1" ht="34" customHeight="1" spans="1:14">
      <c r="A298" s="25">
        <v>281</v>
      </c>
      <c r="B298" s="20"/>
      <c r="C298" s="42" t="s">
        <v>992</v>
      </c>
      <c r="D298" s="43" t="s">
        <v>144</v>
      </c>
      <c r="E298" s="43" t="s">
        <v>22</v>
      </c>
      <c r="F298" s="43" t="s">
        <v>527</v>
      </c>
      <c r="G298" s="46" t="s">
        <v>993</v>
      </c>
      <c r="H298" s="43">
        <v>469</v>
      </c>
      <c r="I298" s="20" t="s">
        <v>32</v>
      </c>
      <c r="J298" s="20" t="s">
        <v>26</v>
      </c>
      <c r="K298" s="20" t="s">
        <v>688</v>
      </c>
      <c r="L298" s="20">
        <v>2180</v>
      </c>
      <c r="M298" s="20" t="s">
        <v>218</v>
      </c>
      <c r="N298" s="20" t="s">
        <v>994</v>
      </c>
    </row>
    <row r="299" s="2" customFormat="1" ht="34" customHeight="1" spans="1:14">
      <c r="A299" s="25">
        <v>282</v>
      </c>
      <c r="B299" s="16"/>
      <c r="C299" s="39" t="s">
        <v>995</v>
      </c>
      <c r="D299" s="20" t="s">
        <v>144</v>
      </c>
      <c r="E299" s="20" t="s">
        <v>22</v>
      </c>
      <c r="F299" s="20" t="s">
        <v>527</v>
      </c>
      <c r="G299" s="24" t="s">
        <v>996</v>
      </c>
      <c r="H299" s="25">
        <v>38</v>
      </c>
      <c r="I299" s="25" t="s">
        <v>32</v>
      </c>
      <c r="J299" s="20" t="s">
        <v>26</v>
      </c>
      <c r="K299" s="25" t="s">
        <v>688</v>
      </c>
      <c r="L299" s="25">
        <v>366</v>
      </c>
      <c r="M299" s="20" t="s">
        <v>997</v>
      </c>
      <c r="N299" s="20" t="s">
        <v>690</v>
      </c>
    </row>
    <row r="300" s="3" customFormat="1" ht="34" customHeight="1" spans="1:14">
      <c r="A300" s="25">
        <v>283</v>
      </c>
      <c r="B300" s="16"/>
      <c r="C300" s="39" t="s">
        <v>998</v>
      </c>
      <c r="D300" s="20" t="s">
        <v>144</v>
      </c>
      <c r="E300" s="20" t="s">
        <v>22</v>
      </c>
      <c r="F300" s="20" t="s">
        <v>999</v>
      </c>
      <c r="G300" s="24" t="s">
        <v>1000</v>
      </c>
      <c r="H300" s="20">
        <v>180</v>
      </c>
      <c r="I300" s="25" t="s">
        <v>32</v>
      </c>
      <c r="J300" s="20" t="s">
        <v>26</v>
      </c>
      <c r="K300" s="25" t="s">
        <v>653</v>
      </c>
      <c r="L300" s="25">
        <v>190</v>
      </c>
      <c r="M300" s="20" t="s">
        <v>828</v>
      </c>
      <c r="N300" s="20" t="s">
        <v>964</v>
      </c>
    </row>
    <row r="301" s="3" customFormat="1" ht="34" customHeight="1" spans="1:14">
      <c r="A301" s="25">
        <v>284</v>
      </c>
      <c r="B301" s="16"/>
      <c r="C301" s="39" t="s">
        <v>1001</v>
      </c>
      <c r="D301" s="20" t="s">
        <v>601</v>
      </c>
      <c r="E301" s="20" t="s">
        <v>103</v>
      </c>
      <c r="F301" s="20" t="s">
        <v>1002</v>
      </c>
      <c r="G301" s="24" t="s">
        <v>1003</v>
      </c>
      <c r="H301" s="20">
        <v>100</v>
      </c>
      <c r="I301" s="25" t="s">
        <v>32</v>
      </c>
      <c r="J301" s="20" t="s">
        <v>26</v>
      </c>
      <c r="K301" s="25" t="s">
        <v>653</v>
      </c>
      <c r="L301" s="25">
        <v>158</v>
      </c>
      <c r="M301" s="20" t="s">
        <v>1004</v>
      </c>
      <c r="N301" s="20" t="s">
        <v>905</v>
      </c>
    </row>
    <row r="302" s="3" customFormat="1" ht="34" customHeight="1" spans="1:14">
      <c r="A302" s="25">
        <v>285</v>
      </c>
      <c r="B302" s="16"/>
      <c r="C302" s="39" t="s">
        <v>1005</v>
      </c>
      <c r="D302" s="25" t="s">
        <v>653</v>
      </c>
      <c r="E302" s="20" t="s">
        <v>22</v>
      </c>
      <c r="F302" s="28" t="s">
        <v>1006</v>
      </c>
      <c r="G302" s="29" t="s">
        <v>1007</v>
      </c>
      <c r="H302" s="28">
        <v>2500</v>
      </c>
      <c r="I302" s="25" t="s">
        <v>32</v>
      </c>
      <c r="J302" s="20" t="s">
        <v>26</v>
      </c>
      <c r="K302" s="25" t="s">
        <v>653</v>
      </c>
      <c r="L302" s="25">
        <v>4000</v>
      </c>
      <c r="M302" s="20" t="s">
        <v>1008</v>
      </c>
      <c r="N302" s="20" t="s">
        <v>964</v>
      </c>
    </row>
    <row r="303" s="3" customFormat="1" ht="34" customHeight="1" spans="1:14">
      <c r="A303" s="25">
        <v>286</v>
      </c>
      <c r="B303" s="16"/>
      <c r="C303" s="39" t="s">
        <v>1009</v>
      </c>
      <c r="D303" s="20" t="s">
        <v>653</v>
      </c>
      <c r="E303" s="20" t="s">
        <v>22</v>
      </c>
      <c r="F303" s="20" t="s">
        <v>1010</v>
      </c>
      <c r="G303" s="24" t="s">
        <v>1011</v>
      </c>
      <c r="H303" s="20">
        <v>5360</v>
      </c>
      <c r="I303" s="25" t="s">
        <v>32</v>
      </c>
      <c r="J303" s="20" t="s">
        <v>26</v>
      </c>
      <c r="K303" s="25" t="s">
        <v>653</v>
      </c>
      <c r="L303" s="25">
        <v>6500</v>
      </c>
      <c r="M303" s="20" t="s">
        <v>1012</v>
      </c>
      <c r="N303" s="20" t="s">
        <v>964</v>
      </c>
    </row>
    <row r="304" s="3" customFormat="1" ht="34" customHeight="1" spans="1:14">
      <c r="A304" s="25">
        <v>287</v>
      </c>
      <c r="B304" s="16"/>
      <c r="C304" s="39" t="s">
        <v>1013</v>
      </c>
      <c r="D304" s="25" t="s">
        <v>653</v>
      </c>
      <c r="E304" s="20" t="s">
        <v>22</v>
      </c>
      <c r="F304" s="20" t="s">
        <v>1014</v>
      </c>
      <c r="G304" s="24" t="s">
        <v>1015</v>
      </c>
      <c r="H304" s="20">
        <v>1000</v>
      </c>
      <c r="I304" s="25" t="s">
        <v>32</v>
      </c>
      <c r="J304" s="20" t="s">
        <v>26</v>
      </c>
      <c r="K304" s="25" t="s">
        <v>653</v>
      </c>
      <c r="L304" s="25">
        <v>2300</v>
      </c>
      <c r="M304" s="20" t="s">
        <v>1016</v>
      </c>
      <c r="N304" s="20" t="s">
        <v>964</v>
      </c>
    </row>
    <row r="305" s="2" customFormat="1" ht="34" customHeight="1" spans="1:14">
      <c r="A305" s="16" t="s">
        <v>514</v>
      </c>
      <c r="B305" s="16" t="s">
        <v>1017</v>
      </c>
      <c r="C305" s="5"/>
      <c r="D305" s="58"/>
      <c r="E305" s="58"/>
      <c r="F305" s="58"/>
      <c r="G305" s="58"/>
      <c r="H305" s="16">
        <f>SUM(H306:H318)</f>
        <v>3100</v>
      </c>
      <c r="I305" s="25"/>
      <c r="J305" s="25"/>
      <c r="K305" s="25"/>
      <c r="L305" s="20"/>
      <c r="M305" s="20"/>
      <c r="N305" s="20"/>
    </row>
    <row r="306" s="2" customFormat="1" ht="34" customHeight="1" spans="1:14">
      <c r="A306" s="25">
        <f>MAX($A$1:A305)+1</f>
        <v>288</v>
      </c>
      <c r="B306" s="16"/>
      <c r="C306" s="39" t="s">
        <v>1018</v>
      </c>
      <c r="D306" s="20" t="s">
        <v>601</v>
      </c>
      <c r="E306" s="20" t="s">
        <v>22</v>
      </c>
      <c r="F306" s="20" t="s">
        <v>602</v>
      </c>
      <c r="G306" s="24" t="s">
        <v>1019</v>
      </c>
      <c r="H306" s="25">
        <v>100</v>
      </c>
      <c r="I306" s="25" t="s">
        <v>32</v>
      </c>
      <c r="J306" s="20" t="s">
        <v>26</v>
      </c>
      <c r="K306" s="25" t="s">
        <v>653</v>
      </c>
      <c r="L306" s="25">
        <v>114</v>
      </c>
      <c r="M306" s="20" t="s">
        <v>1020</v>
      </c>
      <c r="N306" s="20" t="s">
        <v>964</v>
      </c>
    </row>
    <row r="307" s="2" customFormat="1" ht="34" customHeight="1" spans="1:14">
      <c r="A307" s="25">
        <f>MAX($A$1:A306)+1</f>
        <v>289</v>
      </c>
      <c r="B307" s="16"/>
      <c r="C307" s="39" t="s">
        <v>1021</v>
      </c>
      <c r="D307" s="20" t="s">
        <v>48</v>
      </c>
      <c r="E307" s="20" t="s">
        <v>22</v>
      </c>
      <c r="F307" s="20" t="s">
        <v>1022</v>
      </c>
      <c r="G307" s="24" t="s">
        <v>1023</v>
      </c>
      <c r="H307" s="25">
        <v>100</v>
      </c>
      <c r="I307" s="25" t="s">
        <v>32</v>
      </c>
      <c r="J307" s="20" t="s">
        <v>26</v>
      </c>
      <c r="K307" s="25" t="s">
        <v>653</v>
      </c>
      <c r="L307" s="25">
        <v>205</v>
      </c>
      <c r="M307" s="20" t="s">
        <v>991</v>
      </c>
      <c r="N307" s="20" t="s">
        <v>964</v>
      </c>
    </row>
    <row r="308" s="2" customFormat="1" ht="34" customHeight="1" spans="1:14">
      <c r="A308" s="25">
        <f>MAX($A$1:A307)+1</f>
        <v>290</v>
      </c>
      <c r="B308" s="16"/>
      <c r="C308" s="39" t="s">
        <v>1024</v>
      </c>
      <c r="D308" s="20" t="s">
        <v>65</v>
      </c>
      <c r="E308" s="20" t="s">
        <v>22</v>
      </c>
      <c r="F308" s="20" t="s">
        <v>596</v>
      </c>
      <c r="G308" s="24" t="s">
        <v>1025</v>
      </c>
      <c r="H308" s="25">
        <v>300</v>
      </c>
      <c r="I308" s="25" t="s">
        <v>32</v>
      </c>
      <c r="J308" s="20" t="s">
        <v>26</v>
      </c>
      <c r="K308" s="25" t="s">
        <v>653</v>
      </c>
      <c r="L308" s="25">
        <v>215</v>
      </c>
      <c r="M308" s="20" t="s">
        <v>1026</v>
      </c>
      <c r="N308" s="20" t="s">
        <v>964</v>
      </c>
    </row>
    <row r="309" s="2" customFormat="1" ht="34" customHeight="1" spans="1:14">
      <c r="A309" s="25">
        <f>MAX($A$1:A308)+1</f>
        <v>291</v>
      </c>
      <c r="B309" s="16"/>
      <c r="C309" s="39" t="s">
        <v>1027</v>
      </c>
      <c r="D309" s="20" t="s">
        <v>80</v>
      </c>
      <c r="E309" s="20" t="s">
        <v>22</v>
      </c>
      <c r="F309" s="25" t="s">
        <v>86</v>
      </c>
      <c r="G309" s="24" t="s">
        <v>1028</v>
      </c>
      <c r="H309" s="25">
        <v>300</v>
      </c>
      <c r="I309" s="25" t="s">
        <v>32</v>
      </c>
      <c r="J309" s="20" t="s">
        <v>26</v>
      </c>
      <c r="K309" s="25" t="s">
        <v>653</v>
      </c>
      <c r="L309" s="25">
        <v>225</v>
      </c>
      <c r="M309" s="20" t="s">
        <v>676</v>
      </c>
      <c r="N309" s="20" t="s">
        <v>964</v>
      </c>
    </row>
    <row r="310" s="2" customFormat="1" ht="34" customHeight="1" spans="1:14">
      <c r="A310" s="25">
        <f>MAX($A$1:A309)+1</f>
        <v>292</v>
      </c>
      <c r="B310" s="16"/>
      <c r="C310" s="39" t="s">
        <v>1029</v>
      </c>
      <c r="D310" s="20" t="s">
        <v>298</v>
      </c>
      <c r="E310" s="20" t="s">
        <v>22</v>
      </c>
      <c r="F310" s="20" t="s">
        <v>826</v>
      </c>
      <c r="G310" s="24" t="s">
        <v>1030</v>
      </c>
      <c r="H310" s="25">
        <v>300</v>
      </c>
      <c r="I310" s="25" t="s">
        <v>32</v>
      </c>
      <c r="J310" s="20" t="s">
        <v>26</v>
      </c>
      <c r="K310" s="25" t="s">
        <v>653</v>
      </c>
      <c r="L310" s="25">
        <v>125</v>
      </c>
      <c r="M310" s="20" t="s">
        <v>1031</v>
      </c>
      <c r="N310" s="20" t="s">
        <v>964</v>
      </c>
    </row>
    <row r="311" s="2" customFormat="1" ht="34" customHeight="1" spans="1:14">
      <c r="A311" s="25">
        <f>MAX($A$1:A310)+1</f>
        <v>293</v>
      </c>
      <c r="B311" s="16"/>
      <c r="C311" s="39" t="s">
        <v>1032</v>
      </c>
      <c r="D311" s="20" t="s">
        <v>601</v>
      </c>
      <c r="E311" s="20" t="s">
        <v>22</v>
      </c>
      <c r="F311" s="20" t="s">
        <v>1033</v>
      </c>
      <c r="G311" s="24" t="s">
        <v>1034</v>
      </c>
      <c r="H311" s="25">
        <v>300</v>
      </c>
      <c r="I311" s="25" t="s">
        <v>32</v>
      </c>
      <c r="J311" s="20" t="s">
        <v>26</v>
      </c>
      <c r="K311" s="25" t="s">
        <v>653</v>
      </c>
      <c r="L311" s="25">
        <v>232</v>
      </c>
      <c r="M311" s="20" t="s">
        <v>880</v>
      </c>
      <c r="N311" s="20" t="s">
        <v>964</v>
      </c>
    </row>
    <row r="312" s="2" customFormat="1" ht="34" customHeight="1" spans="1:14">
      <c r="A312" s="25">
        <f>MAX($A$1:A311)+1</f>
        <v>294</v>
      </c>
      <c r="B312" s="16"/>
      <c r="C312" s="39" t="s">
        <v>1035</v>
      </c>
      <c r="D312" s="20" t="s">
        <v>48</v>
      </c>
      <c r="E312" s="20" t="s">
        <v>22</v>
      </c>
      <c r="F312" s="20" t="s">
        <v>1022</v>
      </c>
      <c r="G312" s="24" t="s">
        <v>1036</v>
      </c>
      <c r="H312" s="25">
        <v>300</v>
      </c>
      <c r="I312" s="25" t="s">
        <v>32</v>
      </c>
      <c r="J312" s="20" t="s">
        <v>26</v>
      </c>
      <c r="K312" s="25" t="s">
        <v>653</v>
      </c>
      <c r="L312" s="25">
        <v>252</v>
      </c>
      <c r="M312" s="20" t="s">
        <v>985</v>
      </c>
      <c r="N312" s="20" t="s">
        <v>964</v>
      </c>
    </row>
    <row r="313" s="2" customFormat="1" ht="34" customHeight="1" spans="1:14">
      <c r="A313" s="25">
        <f>MAX($A$1:A312)+1</f>
        <v>295</v>
      </c>
      <c r="B313" s="16"/>
      <c r="C313" s="39" t="s">
        <v>1037</v>
      </c>
      <c r="D313" s="20" t="s">
        <v>48</v>
      </c>
      <c r="E313" s="20" t="s">
        <v>22</v>
      </c>
      <c r="F313" s="20" t="s">
        <v>833</v>
      </c>
      <c r="G313" s="24" t="s">
        <v>1038</v>
      </c>
      <c r="H313" s="25">
        <v>300</v>
      </c>
      <c r="I313" s="25" t="s">
        <v>32</v>
      </c>
      <c r="J313" s="20" t="s">
        <v>26</v>
      </c>
      <c r="K313" s="25" t="s">
        <v>653</v>
      </c>
      <c r="L313" s="25">
        <v>200</v>
      </c>
      <c r="M313" s="20" t="s">
        <v>682</v>
      </c>
      <c r="N313" s="20" t="s">
        <v>964</v>
      </c>
    </row>
    <row r="314" s="2" customFormat="1" ht="34" customHeight="1" spans="1:14">
      <c r="A314" s="25">
        <f>MAX($A$1:A313)+1</f>
        <v>296</v>
      </c>
      <c r="B314" s="16"/>
      <c r="C314" s="39" t="s">
        <v>1039</v>
      </c>
      <c r="D314" s="20" t="s">
        <v>782</v>
      </c>
      <c r="E314" s="20" t="s">
        <v>22</v>
      </c>
      <c r="F314" s="20" t="s">
        <v>842</v>
      </c>
      <c r="G314" s="24" t="s">
        <v>1040</v>
      </c>
      <c r="H314" s="25">
        <v>300</v>
      </c>
      <c r="I314" s="25" t="s">
        <v>32</v>
      </c>
      <c r="J314" s="20" t="s">
        <v>26</v>
      </c>
      <c r="K314" s="25" t="s">
        <v>653</v>
      </c>
      <c r="L314" s="25">
        <v>190</v>
      </c>
      <c r="M314" s="20" t="s">
        <v>828</v>
      </c>
      <c r="N314" s="20" t="s">
        <v>964</v>
      </c>
    </row>
    <row r="315" s="2" customFormat="1" ht="34" customHeight="1" spans="1:14">
      <c r="A315" s="25">
        <f>MAX($A$1:A314)+1</f>
        <v>297</v>
      </c>
      <c r="B315" s="16"/>
      <c r="C315" s="39" t="s">
        <v>1041</v>
      </c>
      <c r="D315" s="59" t="s">
        <v>439</v>
      </c>
      <c r="E315" s="20" t="s">
        <v>22</v>
      </c>
      <c r="F315" s="59" t="s">
        <v>522</v>
      </c>
      <c r="G315" s="24" t="s">
        <v>1042</v>
      </c>
      <c r="H315" s="25">
        <v>300</v>
      </c>
      <c r="I315" s="25" t="s">
        <v>32</v>
      </c>
      <c r="J315" s="20" t="s">
        <v>26</v>
      </c>
      <c r="K315" s="25" t="s">
        <v>653</v>
      </c>
      <c r="L315" s="25">
        <v>162</v>
      </c>
      <c r="M315" s="20" t="s">
        <v>812</v>
      </c>
      <c r="N315" s="20" t="s">
        <v>964</v>
      </c>
    </row>
    <row r="316" s="2" customFormat="1" ht="34" customHeight="1" spans="1:14">
      <c r="A316" s="25">
        <f>MAX($A$1:A315)+1</f>
        <v>298</v>
      </c>
      <c r="B316" s="16"/>
      <c r="C316" s="39" t="s">
        <v>1043</v>
      </c>
      <c r="D316" s="20" t="s">
        <v>215</v>
      </c>
      <c r="E316" s="20" t="s">
        <v>22</v>
      </c>
      <c r="F316" s="20" t="s">
        <v>1044</v>
      </c>
      <c r="G316" s="24" t="s">
        <v>1045</v>
      </c>
      <c r="H316" s="25">
        <v>100</v>
      </c>
      <c r="I316" s="25" t="s">
        <v>32</v>
      </c>
      <c r="J316" s="20" t="s">
        <v>26</v>
      </c>
      <c r="K316" s="25" t="s">
        <v>653</v>
      </c>
      <c r="L316" s="25">
        <v>330</v>
      </c>
      <c r="M316" s="20" t="s">
        <v>981</v>
      </c>
      <c r="N316" s="20" t="s">
        <v>964</v>
      </c>
    </row>
    <row r="317" s="2" customFormat="1" ht="34" customHeight="1" spans="1:14">
      <c r="A317" s="25">
        <f>MAX($A$1:A316)+1</f>
        <v>299</v>
      </c>
      <c r="B317" s="16"/>
      <c r="C317" s="39" t="s">
        <v>1046</v>
      </c>
      <c r="D317" s="20" t="s">
        <v>384</v>
      </c>
      <c r="E317" s="20" t="s">
        <v>22</v>
      </c>
      <c r="F317" s="20" t="s">
        <v>1047</v>
      </c>
      <c r="G317" s="24" t="s">
        <v>1048</v>
      </c>
      <c r="H317" s="25">
        <v>100</v>
      </c>
      <c r="I317" s="25" t="s">
        <v>32</v>
      </c>
      <c r="J317" s="20" t="s">
        <v>26</v>
      </c>
      <c r="K317" s="25" t="s">
        <v>653</v>
      </c>
      <c r="L317" s="25">
        <v>210</v>
      </c>
      <c r="M317" s="20" t="s">
        <v>890</v>
      </c>
      <c r="N317" s="20" t="s">
        <v>964</v>
      </c>
    </row>
    <row r="318" s="2" customFormat="1" ht="34" customHeight="1" spans="1:14">
      <c r="A318" s="25">
        <f>MAX($A$1:A317)+1</f>
        <v>300</v>
      </c>
      <c r="B318" s="16"/>
      <c r="C318" s="39" t="s">
        <v>1049</v>
      </c>
      <c r="D318" s="43" t="s">
        <v>144</v>
      </c>
      <c r="E318" s="43" t="s">
        <v>41</v>
      </c>
      <c r="F318" s="43" t="s">
        <v>1050</v>
      </c>
      <c r="G318" s="24" t="s">
        <v>1051</v>
      </c>
      <c r="H318" s="20">
        <v>300</v>
      </c>
      <c r="I318" s="25" t="s">
        <v>32</v>
      </c>
      <c r="J318" s="20" t="s">
        <v>26</v>
      </c>
      <c r="K318" s="25" t="s">
        <v>653</v>
      </c>
      <c r="L318" s="25">
        <v>378</v>
      </c>
      <c r="M318" s="20" t="s">
        <v>697</v>
      </c>
      <c r="N318" s="20" t="s">
        <v>964</v>
      </c>
    </row>
    <row r="319" s="2" customFormat="1" ht="34" customHeight="1" spans="1:14">
      <c r="A319" s="16" t="s">
        <v>554</v>
      </c>
      <c r="B319" s="16" t="s">
        <v>1052</v>
      </c>
      <c r="C319" s="39"/>
      <c r="D319" s="43"/>
      <c r="E319" s="43"/>
      <c r="F319" s="43"/>
      <c r="G319" s="44"/>
      <c r="H319" s="16">
        <f>SUM(H320:H342)</f>
        <v>3960</v>
      </c>
      <c r="I319" s="25"/>
      <c r="J319" s="20"/>
      <c r="K319" s="25"/>
      <c r="L319" s="20"/>
      <c r="M319" s="20"/>
      <c r="N319" s="20"/>
    </row>
    <row r="320" s="2" customFormat="1" ht="34" customHeight="1" spans="1:14">
      <c r="A320" s="25">
        <f>MAX($A$1:A319)+1</f>
        <v>301</v>
      </c>
      <c r="B320" s="16"/>
      <c r="C320" s="20" t="s">
        <v>1053</v>
      </c>
      <c r="D320" s="20" t="s">
        <v>782</v>
      </c>
      <c r="E320" s="20" t="s">
        <v>22</v>
      </c>
      <c r="F320" s="20" t="s">
        <v>1054</v>
      </c>
      <c r="G320" s="20" t="s">
        <v>1055</v>
      </c>
      <c r="H320" s="20">
        <v>225</v>
      </c>
      <c r="I320" s="25" t="s">
        <v>32</v>
      </c>
      <c r="J320" s="20" t="s">
        <v>26</v>
      </c>
      <c r="K320" s="25" t="s">
        <v>557</v>
      </c>
      <c r="L320" s="25">
        <v>312</v>
      </c>
      <c r="M320" s="20" t="s">
        <v>908</v>
      </c>
      <c r="N320" s="20" t="s">
        <v>1056</v>
      </c>
    </row>
    <row r="321" s="2" customFormat="1" ht="34" customHeight="1" spans="1:14">
      <c r="A321" s="25">
        <f>MAX($A$1:A320)+1</f>
        <v>302</v>
      </c>
      <c r="B321" s="16"/>
      <c r="C321" s="20" t="s">
        <v>1057</v>
      </c>
      <c r="D321" s="20" t="s">
        <v>782</v>
      </c>
      <c r="E321" s="20" t="s">
        <v>22</v>
      </c>
      <c r="F321" s="20" t="s">
        <v>1058</v>
      </c>
      <c r="G321" s="20" t="s">
        <v>1059</v>
      </c>
      <c r="H321" s="20">
        <v>160</v>
      </c>
      <c r="I321" s="25" t="s">
        <v>32</v>
      </c>
      <c r="J321" s="20" t="s">
        <v>26</v>
      </c>
      <c r="K321" s="25" t="s">
        <v>557</v>
      </c>
      <c r="L321" s="25">
        <v>166</v>
      </c>
      <c r="M321" s="20" t="s">
        <v>828</v>
      </c>
      <c r="N321" s="20" t="s">
        <v>1056</v>
      </c>
    </row>
    <row r="322" s="2" customFormat="1" ht="34" customHeight="1" spans="1:14">
      <c r="A322" s="25">
        <f>MAX($A$1:A321)+1</f>
        <v>303</v>
      </c>
      <c r="B322" s="16"/>
      <c r="C322" s="20" t="s">
        <v>1060</v>
      </c>
      <c r="D322" s="20" t="s">
        <v>782</v>
      </c>
      <c r="E322" s="20" t="s">
        <v>22</v>
      </c>
      <c r="F322" s="20" t="s">
        <v>1061</v>
      </c>
      <c r="G322" s="20" t="s">
        <v>1062</v>
      </c>
      <c r="H322" s="20">
        <v>81</v>
      </c>
      <c r="I322" s="25" t="s">
        <v>32</v>
      </c>
      <c r="J322" s="20" t="s">
        <v>26</v>
      </c>
      <c r="K322" s="25" t="s">
        <v>557</v>
      </c>
      <c r="L322" s="25">
        <v>66</v>
      </c>
      <c r="M322" s="20" t="s">
        <v>1063</v>
      </c>
      <c r="N322" s="20" t="s">
        <v>1056</v>
      </c>
    </row>
    <row r="323" s="2" customFormat="1" ht="34" customHeight="1" spans="1:14">
      <c r="A323" s="25">
        <f>MAX($A$1:A322)+1</f>
        <v>304</v>
      </c>
      <c r="B323" s="16"/>
      <c r="C323" s="20" t="s">
        <v>1064</v>
      </c>
      <c r="D323" s="20" t="s">
        <v>601</v>
      </c>
      <c r="E323" s="20" t="s">
        <v>22</v>
      </c>
      <c r="F323" s="20" t="s">
        <v>810</v>
      </c>
      <c r="G323" s="20" t="s">
        <v>1065</v>
      </c>
      <c r="H323" s="20">
        <v>145</v>
      </c>
      <c r="I323" s="25" t="s">
        <v>32</v>
      </c>
      <c r="J323" s="20" t="s">
        <v>26</v>
      </c>
      <c r="K323" s="25" t="s">
        <v>557</v>
      </c>
      <c r="L323" s="25">
        <v>220</v>
      </c>
      <c r="M323" s="20" t="s">
        <v>676</v>
      </c>
      <c r="N323" s="20" t="s">
        <v>1056</v>
      </c>
    </row>
    <row r="324" s="2" customFormat="1" ht="34" customHeight="1" spans="1:14">
      <c r="A324" s="25">
        <f>MAX($A$1:A323)+1</f>
        <v>305</v>
      </c>
      <c r="B324" s="16"/>
      <c r="C324" s="20" t="s">
        <v>1066</v>
      </c>
      <c r="D324" s="20" t="s">
        <v>601</v>
      </c>
      <c r="E324" s="20" t="s">
        <v>22</v>
      </c>
      <c r="F324" s="20" t="s">
        <v>810</v>
      </c>
      <c r="G324" s="20" t="s">
        <v>1067</v>
      </c>
      <c r="H324" s="20">
        <v>56</v>
      </c>
      <c r="I324" s="25" t="s">
        <v>32</v>
      </c>
      <c r="J324" s="20" t="s">
        <v>26</v>
      </c>
      <c r="K324" s="25" t="s">
        <v>557</v>
      </c>
      <c r="L324" s="25">
        <v>200</v>
      </c>
      <c r="M324" s="20" t="s">
        <v>682</v>
      </c>
      <c r="N324" s="20" t="s">
        <v>1056</v>
      </c>
    </row>
    <row r="325" s="2" customFormat="1" ht="34" customHeight="1" spans="1:14">
      <c r="A325" s="25">
        <f>MAX($A$1:A324)+1</f>
        <v>306</v>
      </c>
      <c r="B325" s="16"/>
      <c r="C325" s="20" t="s">
        <v>1068</v>
      </c>
      <c r="D325" s="20" t="s">
        <v>601</v>
      </c>
      <c r="E325" s="20" t="s">
        <v>22</v>
      </c>
      <c r="F325" s="20" t="s">
        <v>66</v>
      </c>
      <c r="G325" s="20" t="s">
        <v>1069</v>
      </c>
      <c r="H325" s="20">
        <v>60</v>
      </c>
      <c r="I325" s="25" t="s">
        <v>32</v>
      </c>
      <c r="J325" s="20" t="s">
        <v>26</v>
      </c>
      <c r="K325" s="25" t="s">
        <v>557</v>
      </c>
      <c r="L325" s="25">
        <v>110</v>
      </c>
      <c r="M325" s="20" t="s">
        <v>985</v>
      </c>
      <c r="N325" s="20" t="s">
        <v>1056</v>
      </c>
    </row>
    <row r="326" s="6" customFormat="1" ht="34" customHeight="1" spans="1:14">
      <c r="A326" s="25">
        <f>MAX($A$1:A325)+1</f>
        <v>307</v>
      </c>
      <c r="B326" s="16"/>
      <c r="C326" s="20" t="s">
        <v>1070</v>
      </c>
      <c r="D326" s="20" t="s">
        <v>601</v>
      </c>
      <c r="E326" s="20" t="s">
        <v>22</v>
      </c>
      <c r="F326" s="20" t="s">
        <v>66</v>
      </c>
      <c r="G326" s="20" t="s">
        <v>1071</v>
      </c>
      <c r="H326" s="21">
        <v>220</v>
      </c>
      <c r="I326" s="25" t="s">
        <v>32</v>
      </c>
      <c r="J326" s="20" t="s">
        <v>26</v>
      </c>
      <c r="K326" s="25" t="s">
        <v>557</v>
      </c>
      <c r="L326" s="25">
        <v>330</v>
      </c>
      <c r="M326" s="20" t="s">
        <v>981</v>
      </c>
      <c r="N326" s="20" t="s">
        <v>1056</v>
      </c>
    </row>
    <row r="327" s="6" customFormat="1" ht="34" customHeight="1" spans="1:14">
      <c r="A327" s="25">
        <f>MAX($A$1:A326)+1</f>
        <v>308</v>
      </c>
      <c r="B327" s="20"/>
      <c r="C327" s="20" t="s">
        <v>1072</v>
      </c>
      <c r="D327" s="20" t="s">
        <v>601</v>
      </c>
      <c r="E327" s="20" t="s">
        <v>22</v>
      </c>
      <c r="F327" s="20" t="s">
        <v>1033</v>
      </c>
      <c r="G327" s="20" t="s">
        <v>1073</v>
      </c>
      <c r="H327" s="25">
        <v>29</v>
      </c>
      <c r="I327" s="25" t="s">
        <v>32</v>
      </c>
      <c r="J327" s="20" t="s">
        <v>26</v>
      </c>
      <c r="K327" s="25" t="s">
        <v>557</v>
      </c>
      <c r="L327" s="25">
        <v>252</v>
      </c>
      <c r="M327" s="20" t="s">
        <v>985</v>
      </c>
      <c r="N327" s="20" t="s">
        <v>1056</v>
      </c>
    </row>
    <row r="328" s="6" customFormat="1" ht="34" customHeight="1" spans="1:14">
      <c r="A328" s="25">
        <f>MAX($A$1:A327)+1</f>
        <v>309</v>
      </c>
      <c r="B328" s="16"/>
      <c r="C328" s="20" t="s">
        <v>1074</v>
      </c>
      <c r="D328" s="20" t="s">
        <v>601</v>
      </c>
      <c r="E328" s="20" t="s">
        <v>22</v>
      </c>
      <c r="F328" s="20" t="s">
        <v>1075</v>
      </c>
      <c r="G328" s="20" t="s">
        <v>1076</v>
      </c>
      <c r="H328" s="20">
        <v>40</v>
      </c>
      <c r="I328" s="25" t="s">
        <v>32</v>
      </c>
      <c r="J328" s="20" t="s">
        <v>26</v>
      </c>
      <c r="K328" s="25" t="s">
        <v>557</v>
      </c>
      <c r="L328" s="25">
        <v>366</v>
      </c>
      <c r="M328" s="20" t="s">
        <v>676</v>
      </c>
      <c r="N328" s="20" t="s">
        <v>1056</v>
      </c>
    </row>
    <row r="329" s="3" customFormat="1" ht="34" customHeight="1" spans="1:14">
      <c r="A329" s="25">
        <f>MAX($A$1:A328)+1</f>
        <v>310</v>
      </c>
      <c r="B329" s="16"/>
      <c r="C329" s="60" t="s">
        <v>1077</v>
      </c>
      <c r="D329" s="20" t="s">
        <v>215</v>
      </c>
      <c r="E329" s="20" t="s">
        <v>22</v>
      </c>
      <c r="F329" s="60" t="s">
        <v>815</v>
      </c>
      <c r="G329" s="20" t="s">
        <v>1078</v>
      </c>
      <c r="H329" s="60">
        <v>102</v>
      </c>
      <c r="I329" s="25" t="s">
        <v>32</v>
      </c>
      <c r="J329" s="20" t="s">
        <v>26</v>
      </c>
      <c r="K329" s="25" t="s">
        <v>557</v>
      </c>
      <c r="L329" s="25">
        <v>300</v>
      </c>
      <c r="M329" s="20" t="s">
        <v>1026</v>
      </c>
      <c r="N329" s="20" t="s">
        <v>1056</v>
      </c>
    </row>
    <row r="330" s="3" customFormat="1" ht="34" customHeight="1" spans="1:14">
      <c r="A330" s="25">
        <f>MAX($A$1:A329)+1</f>
        <v>311</v>
      </c>
      <c r="B330" s="16"/>
      <c r="C330" s="60" t="s">
        <v>1079</v>
      </c>
      <c r="D330" s="20" t="s">
        <v>215</v>
      </c>
      <c r="E330" s="20" t="s">
        <v>22</v>
      </c>
      <c r="F330" s="60" t="s">
        <v>815</v>
      </c>
      <c r="G330" s="60" t="s">
        <v>1080</v>
      </c>
      <c r="H330" s="60">
        <v>100</v>
      </c>
      <c r="I330" s="25" t="s">
        <v>32</v>
      </c>
      <c r="J330" s="20" t="s">
        <v>26</v>
      </c>
      <c r="K330" s="25" t="s">
        <v>557</v>
      </c>
      <c r="L330" s="25">
        <v>200</v>
      </c>
      <c r="M330" s="20" t="s">
        <v>682</v>
      </c>
      <c r="N330" s="20" t="s">
        <v>1056</v>
      </c>
    </row>
    <row r="331" s="3" customFormat="1" ht="34" customHeight="1" spans="1:14">
      <c r="A331" s="25">
        <f>MAX($A$1:A330)+1</f>
        <v>312</v>
      </c>
      <c r="B331" s="16"/>
      <c r="C331" s="20" t="s">
        <v>1081</v>
      </c>
      <c r="D331" s="28" t="s">
        <v>215</v>
      </c>
      <c r="E331" s="20" t="s">
        <v>22</v>
      </c>
      <c r="F331" s="20" t="s">
        <v>340</v>
      </c>
      <c r="G331" s="20" t="s">
        <v>1082</v>
      </c>
      <c r="H331" s="20">
        <v>72</v>
      </c>
      <c r="I331" s="25" t="s">
        <v>32</v>
      </c>
      <c r="J331" s="20" t="s">
        <v>26</v>
      </c>
      <c r="K331" s="25" t="s">
        <v>557</v>
      </c>
      <c r="L331" s="25">
        <v>215</v>
      </c>
      <c r="M331" s="20" t="s">
        <v>1026</v>
      </c>
      <c r="N331" s="20" t="s">
        <v>1056</v>
      </c>
    </row>
    <row r="332" s="3" customFormat="1" ht="34" customHeight="1" spans="1:14">
      <c r="A332" s="25">
        <f>MAX($A$1:A331)+1</f>
        <v>313</v>
      </c>
      <c r="B332" s="16"/>
      <c r="C332" s="20" t="s">
        <v>1083</v>
      </c>
      <c r="D332" s="20" t="s">
        <v>215</v>
      </c>
      <c r="E332" s="20" t="s">
        <v>22</v>
      </c>
      <c r="F332" s="20" t="s">
        <v>1084</v>
      </c>
      <c r="G332" s="20" t="s">
        <v>1085</v>
      </c>
      <c r="H332" s="20">
        <v>130</v>
      </c>
      <c r="I332" s="25" t="s">
        <v>32</v>
      </c>
      <c r="J332" s="20" t="s">
        <v>26</v>
      </c>
      <c r="K332" s="25" t="s">
        <v>557</v>
      </c>
      <c r="L332" s="25">
        <v>200</v>
      </c>
      <c r="M332" s="20" t="s">
        <v>682</v>
      </c>
      <c r="N332" s="20" t="s">
        <v>1056</v>
      </c>
    </row>
    <row r="333" s="6" customFormat="1" ht="34" customHeight="1" spans="1:14">
      <c r="A333" s="25">
        <f>MAX($A$1:A332)+1</f>
        <v>314</v>
      </c>
      <c r="B333" s="16"/>
      <c r="C333" s="20" t="s">
        <v>1086</v>
      </c>
      <c r="D333" s="20" t="s">
        <v>618</v>
      </c>
      <c r="E333" s="20" t="s">
        <v>22</v>
      </c>
      <c r="F333" s="25" t="s">
        <v>619</v>
      </c>
      <c r="G333" s="20" t="s">
        <v>1087</v>
      </c>
      <c r="H333" s="20">
        <v>545</v>
      </c>
      <c r="I333" s="25" t="s">
        <v>32</v>
      </c>
      <c r="J333" s="20" t="s">
        <v>26</v>
      </c>
      <c r="K333" s="25" t="s">
        <v>557</v>
      </c>
      <c r="L333" s="25">
        <v>125</v>
      </c>
      <c r="M333" s="20" t="s">
        <v>817</v>
      </c>
      <c r="N333" s="20" t="s">
        <v>1056</v>
      </c>
    </row>
    <row r="334" s="3" customFormat="1" ht="34" customHeight="1" spans="1:14">
      <c r="A334" s="25">
        <f>MAX($A$1:A333)+1</f>
        <v>315</v>
      </c>
      <c r="B334" s="16"/>
      <c r="C334" s="20" t="s">
        <v>1088</v>
      </c>
      <c r="D334" s="25" t="s">
        <v>618</v>
      </c>
      <c r="E334" s="61" t="s">
        <v>22</v>
      </c>
      <c r="F334" s="20" t="s">
        <v>774</v>
      </c>
      <c r="G334" s="20" t="s">
        <v>1089</v>
      </c>
      <c r="H334" s="20">
        <v>396</v>
      </c>
      <c r="I334" s="25" t="s">
        <v>32</v>
      </c>
      <c r="J334" s="20" t="s">
        <v>26</v>
      </c>
      <c r="K334" s="25" t="s">
        <v>557</v>
      </c>
      <c r="L334" s="25">
        <v>332</v>
      </c>
      <c r="M334" s="20" t="s">
        <v>981</v>
      </c>
      <c r="N334" s="20" t="s">
        <v>1056</v>
      </c>
    </row>
    <row r="335" s="3" customFormat="1" ht="34" customHeight="1" spans="1:14">
      <c r="A335" s="25">
        <f>MAX($A$1:A334)+1</f>
        <v>316</v>
      </c>
      <c r="B335" s="16"/>
      <c r="C335" s="20" t="s">
        <v>1090</v>
      </c>
      <c r="D335" s="20" t="s">
        <v>618</v>
      </c>
      <c r="E335" s="20" t="s">
        <v>22</v>
      </c>
      <c r="F335" s="20" t="s">
        <v>1091</v>
      </c>
      <c r="G335" s="20" t="s">
        <v>1092</v>
      </c>
      <c r="H335" s="20">
        <v>55</v>
      </c>
      <c r="I335" s="25" t="s">
        <v>32</v>
      </c>
      <c r="J335" s="20" t="s">
        <v>26</v>
      </c>
      <c r="K335" s="25" t="s">
        <v>557</v>
      </c>
      <c r="L335" s="25">
        <v>252</v>
      </c>
      <c r="M335" s="20" t="s">
        <v>1093</v>
      </c>
      <c r="N335" s="20" t="s">
        <v>1056</v>
      </c>
    </row>
    <row r="336" s="3" customFormat="1" ht="34" customHeight="1" spans="1:14">
      <c r="A336" s="25">
        <f>MAX($A$1:A335)+1</f>
        <v>317</v>
      </c>
      <c r="B336" s="44"/>
      <c r="C336" s="20" t="s">
        <v>1094</v>
      </c>
      <c r="D336" s="20" t="s">
        <v>65</v>
      </c>
      <c r="E336" s="20" t="s">
        <v>22</v>
      </c>
      <c r="F336" s="20" t="s">
        <v>764</v>
      </c>
      <c r="G336" s="20" t="s">
        <v>1095</v>
      </c>
      <c r="H336" s="20">
        <v>180</v>
      </c>
      <c r="I336" s="25" t="s">
        <v>32</v>
      </c>
      <c r="J336" s="20" t="s">
        <v>26</v>
      </c>
      <c r="K336" s="25" t="s">
        <v>557</v>
      </c>
      <c r="L336" s="25">
        <v>211</v>
      </c>
      <c r="M336" s="20" t="s">
        <v>676</v>
      </c>
      <c r="N336" s="20" t="s">
        <v>1056</v>
      </c>
    </row>
    <row r="337" s="3" customFormat="1" ht="34" customHeight="1" spans="1:14">
      <c r="A337" s="25">
        <f>MAX($A$1:A336)+1</f>
        <v>318</v>
      </c>
      <c r="B337" s="16"/>
      <c r="C337" s="20" t="s">
        <v>1096</v>
      </c>
      <c r="D337" s="20" t="s">
        <v>65</v>
      </c>
      <c r="E337" s="20" t="s">
        <v>22</v>
      </c>
      <c r="F337" s="20" t="s">
        <v>1097</v>
      </c>
      <c r="G337" s="20" t="s">
        <v>1098</v>
      </c>
      <c r="H337" s="20">
        <v>280</v>
      </c>
      <c r="I337" s="25" t="s">
        <v>32</v>
      </c>
      <c r="J337" s="20" t="s">
        <v>26</v>
      </c>
      <c r="K337" s="25" t="s">
        <v>557</v>
      </c>
      <c r="L337" s="25">
        <v>255</v>
      </c>
      <c r="M337" s="20" t="s">
        <v>1099</v>
      </c>
      <c r="N337" s="20" t="s">
        <v>1056</v>
      </c>
    </row>
    <row r="338" s="4" customFormat="1" ht="34" customHeight="1" spans="1:14">
      <c r="A338" s="25">
        <f>MAX($A$1:A337)+1</f>
        <v>319</v>
      </c>
      <c r="B338" s="20"/>
      <c r="C338" s="20" t="s">
        <v>1100</v>
      </c>
      <c r="D338" s="20" t="s">
        <v>65</v>
      </c>
      <c r="E338" s="20" t="s">
        <v>22</v>
      </c>
      <c r="F338" s="20" t="s">
        <v>1101</v>
      </c>
      <c r="G338" s="20" t="s">
        <v>1102</v>
      </c>
      <c r="H338" s="20">
        <v>200</v>
      </c>
      <c r="I338" s="25" t="s">
        <v>32</v>
      </c>
      <c r="J338" s="20" t="s">
        <v>26</v>
      </c>
      <c r="K338" s="25" t="s">
        <v>557</v>
      </c>
      <c r="L338" s="25">
        <v>257</v>
      </c>
      <c r="M338" s="20" t="s">
        <v>676</v>
      </c>
      <c r="N338" s="20" t="s">
        <v>1056</v>
      </c>
    </row>
    <row r="339" s="4" customFormat="1" ht="34" customHeight="1" spans="1:14">
      <c r="A339" s="25">
        <f>MAX($A$1:A338)+1</f>
        <v>320</v>
      </c>
      <c r="B339" s="20"/>
      <c r="C339" s="20" t="s">
        <v>1103</v>
      </c>
      <c r="D339" s="20" t="s">
        <v>65</v>
      </c>
      <c r="E339" s="20" t="s">
        <v>22</v>
      </c>
      <c r="F339" s="20" t="s">
        <v>767</v>
      </c>
      <c r="G339" s="20" t="s">
        <v>1104</v>
      </c>
      <c r="H339" s="20">
        <v>320</v>
      </c>
      <c r="I339" s="25" t="s">
        <v>32</v>
      </c>
      <c r="J339" s="20" t="s">
        <v>26</v>
      </c>
      <c r="K339" s="25" t="s">
        <v>557</v>
      </c>
      <c r="L339" s="25">
        <v>225</v>
      </c>
      <c r="M339" s="20" t="s">
        <v>991</v>
      </c>
      <c r="N339" s="20" t="s">
        <v>1056</v>
      </c>
    </row>
    <row r="340" s="4" customFormat="1" ht="34" customHeight="1" spans="1:14">
      <c r="A340" s="25">
        <f>MAX($A$1:A339)+1</f>
        <v>321</v>
      </c>
      <c r="B340" s="20"/>
      <c r="C340" s="20" t="s">
        <v>1105</v>
      </c>
      <c r="D340" s="20" t="s">
        <v>601</v>
      </c>
      <c r="E340" s="20" t="s">
        <v>22</v>
      </c>
      <c r="F340" s="20" t="s">
        <v>1033</v>
      </c>
      <c r="G340" s="20" t="s">
        <v>1106</v>
      </c>
      <c r="H340" s="20">
        <v>310</v>
      </c>
      <c r="I340" s="25" t="s">
        <v>32</v>
      </c>
      <c r="J340" s="20" t="s">
        <v>26</v>
      </c>
      <c r="K340" s="25" t="s">
        <v>557</v>
      </c>
      <c r="L340" s="25">
        <v>205</v>
      </c>
      <c r="M340" s="20" t="s">
        <v>1004</v>
      </c>
      <c r="N340" s="20" t="s">
        <v>1056</v>
      </c>
    </row>
    <row r="341" s="1" customFormat="1" ht="34" customHeight="1" spans="1:14">
      <c r="A341" s="25">
        <f>MAX($A$1:A340)+1</f>
        <v>322</v>
      </c>
      <c r="B341" s="22"/>
      <c r="C341" s="22" t="s">
        <v>1107</v>
      </c>
      <c r="D341" s="22" t="s">
        <v>139</v>
      </c>
      <c r="E341" s="22" t="s">
        <v>22</v>
      </c>
      <c r="F341" s="22" t="s">
        <v>140</v>
      </c>
      <c r="G341" s="40" t="s">
        <v>1108</v>
      </c>
      <c r="H341" s="22">
        <v>165</v>
      </c>
      <c r="I341" s="28" t="s">
        <v>32</v>
      </c>
      <c r="J341" s="20" t="s">
        <v>26</v>
      </c>
      <c r="K341" s="22" t="s">
        <v>653</v>
      </c>
      <c r="L341" s="28">
        <v>246</v>
      </c>
      <c r="M341" s="20" t="s">
        <v>1109</v>
      </c>
      <c r="N341" s="20" t="s">
        <v>1110</v>
      </c>
    </row>
    <row r="342" s="1" customFormat="1" ht="34" customHeight="1" spans="1:14">
      <c r="A342" s="25">
        <f>MAX($A$1:A341)+1</f>
        <v>323</v>
      </c>
      <c r="B342" s="22"/>
      <c r="C342" s="22" t="s">
        <v>1111</v>
      </c>
      <c r="D342" s="22" t="s">
        <v>384</v>
      </c>
      <c r="E342" s="22" t="s">
        <v>22</v>
      </c>
      <c r="F342" s="22" t="s">
        <v>1112</v>
      </c>
      <c r="G342" s="40" t="s">
        <v>1113</v>
      </c>
      <c r="H342" s="22">
        <v>89</v>
      </c>
      <c r="I342" s="28" t="s">
        <v>32</v>
      </c>
      <c r="J342" s="20" t="s">
        <v>26</v>
      </c>
      <c r="K342" s="22" t="s">
        <v>645</v>
      </c>
      <c r="L342" s="28">
        <v>168</v>
      </c>
      <c r="M342" s="20" t="s">
        <v>83</v>
      </c>
      <c r="N342" s="20" t="s">
        <v>1114</v>
      </c>
    </row>
    <row r="343" s="4" customFormat="1" ht="34" customHeight="1" spans="1:14">
      <c r="A343" s="16" t="s">
        <v>565</v>
      </c>
      <c r="B343" s="16" t="s">
        <v>1115</v>
      </c>
      <c r="C343" s="20"/>
      <c r="D343" s="20"/>
      <c r="E343" s="20"/>
      <c r="F343" s="20"/>
      <c r="G343" s="20"/>
      <c r="H343" s="16">
        <f>SUM(H344:H365)</f>
        <v>5131.9</v>
      </c>
      <c r="I343" s="25"/>
      <c r="J343" s="20"/>
      <c r="K343" s="20"/>
      <c r="L343" s="25"/>
      <c r="M343" s="20"/>
      <c r="N343" s="20"/>
    </row>
    <row r="344" s="1" customFormat="1" ht="34" customHeight="1" spans="1:14">
      <c r="A344" s="22">
        <v>324</v>
      </c>
      <c r="B344" s="22"/>
      <c r="C344" s="22" t="s">
        <v>1116</v>
      </c>
      <c r="D344" s="22" t="s">
        <v>65</v>
      </c>
      <c r="E344" s="22" t="s">
        <v>22</v>
      </c>
      <c r="F344" s="22" t="s">
        <v>764</v>
      </c>
      <c r="G344" s="40" t="s">
        <v>1117</v>
      </c>
      <c r="H344" s="22">
        <v>26</v>
      </c>
      <c r="I344" s="28" t="s">
        <v>32</v>
      </c>
      <c r="J344" s="20" t="s">
        <v>26</v>
      </c>
      <c r="K344" s="22" t="s">
        <v>21</v>
      </c>
      <c r="L344" s="28">
        <v>200</v>
      </c>
      <c r="M344" s="20" t="s">
        <v>914</v>
      </c>
      <c r="N344" s="20" t="s">
        <v>1118</v>
      </c>
    </row>
    <row r="345" s="1" customFormat="1" ht="34" customHeight="1" spans="1:14">
      <c r="A345" s="22">
        <v>325</v>
      </c>
      <c r="B345" s="22"/>
      <c r="C345" s="22" t="s">
        <v>1119</v>
      </c>
      <c r="D345" s="22" t="s">
        <v>281</v>
      </c>
      <c r="E345" s="22" t="s">
        <v>22</v>
      </c>
      <c r="F345" s="22" t="s">
        <v>467</v>
      </c>
      <c r="G345" s="40" t="s">
        <v>1120</v>
      </c>
      <c r="H345" s="22">
        <v>50</v>
      </c>
      <c r="I345" s="28" t="s">
        <v>32</v>
      </c>
      <c r="J345" s="20" t="s">
        <v>26</v>
      </c>
      <c r="K345" s="22" t="s">
        <v>21</v>
      </c>
      <c r="L345" s="28">
        <v>215</v>
      </c>
      <c r="M345" s="20" t="s">
        <v>697</v>
      </c>
      <c r="N345" s="20" t="s">
        <v>1118</v>
      </c>
    </row>
    <row r="346" s="1" customFormat="1" ht="34" customHeight="1" spans="1:14">
      <c r="A346" s="22">
        <v>326</v>
      </c>
      <c r="B346" s="22"/>
      <c r="C346" s="22" t="s">
        <v>1121</v>
      </c>
      <c r="D346" s="22" t="s">
        <v>688</v>
      </c>
      <c r="E346" s="22" t="s">
        <v>22</v>
      </c>
      <c r="F346" s="22" t="s">
        <v>23</v>
      </c>
      <c r="G346" s="40" t="s">
        <v>1122</v>
      </c>
      <c r="H346" s="22">
        <v>517</v>
      </c>
      <c r="I346" s="28" t="s">
        <v>32</v>
      </c>
      <c r="J346" s="20" t="s">
        <v>26</v>
      </c>
      <c r="K346" s="22" t="s">
        <v>688</v>
      </c>
      <c r="L346" s="28">
        <v>265000</v>
      </c>
      <c r="M346" s="20" t="s">
        <v>1123</v>
      </c>
      <c r="N346" s="20" t="s">
        <v>808</v>
      </c>
    </row>
    <row r="347" s="1" customFormat="1" ht="34" customHeight="1" spans="1:14">
      <c r="A347" s="22">
        <v>327</v>
      </c>
      <c r="B347" s="22"/>
      <c r="C347" s="22" t="s">
        <v>1124</v>
      </c>
      <c r="D347" s="22" t="s">
        <v>1125</v>
      </c>
      <c r="E347" s="22" t="s">
        <v>22</v>
      </c>
      <c r="F347" s="22" t="s">
        <v>23</v>
      </c>
      <c r="G347" s="40" t="s">
        <v>1126</v>
      </c>
      <c r="H347" s="22">
        <v>310</v>
      </c>
      <c r="I347" s="28" t="s">
        <v>32</v>
      </c>
      <c r="J347" s="20" t="s">
        <v>26</v>
      </c>
      <c r="K347" s="22" t="s">
        <v>1125</v>
      </c>
      <c r="L347" s="28">
        <v>600000</v>
      </c>
      <c r="M347" s="20" t="s">
        <v>1127</v>
      </c>
      <c r="N347" s="20" t="s">
        <v>1128</v>
      </c>
    </row>
    <row r="348" s="1" customFormat="1" ht="34" customHeight="1" spans="1:14">
      <c r="A348" s="22">
        <v>328</v>
      </c>
      <c r="B348" s="22"/>
      <c r="C348" s="22" t="s">
        <v>1129</v>
      </c>
      <c r="D348" s="22" t="s">
        <v>287</v>
      </c>
      <c r="E348" s="22" t="s">
        <v>22</v>
      </c>
      <c r="F348" s="22" t="s">
        <v>1130</v>
      </c>
      <c r="G348" s="40" t="s">
        <v>1131</v>
      </c>
      <c r="H348" s="22">
        <v>425</v>
      </c>
      <c r="I348" s="28" t="s">
        <v>32</v>
      </c>
      <c r="J348" s="20" t="s">
        <v>26</v>
      </c>
      <c r="K348" s="22" t="s">
        <v>1132</v>
      </c>
      <c r="L348" s="28">
        <v>200</v>
      </c>
      <c r="M348" s="20" t="s">
        <v>1133</v>
      </c>
      <c r="N348" s="20" t="s">
        <v>1134</v>
      </c>
    </row>
    <row r="349" s="1" customFormat="1" ht="34" customHeight="1" spans="1:14">
      <c r="A349" s="22">
        <v>329</v>
      </c>
      <c r="B349" s="22"/>
      <c r="C349" s="22" t="s">
        <v>1135</v>
      </c>
      <c r="D349" s="22" t="s">
        <v>346</v>
      </c>
      <c r="E349" s="22" t="s">
        <v>22</v>
      </c>
      <c r="F349" s="22" t="s">
        <v>767</v>
      </c>
      <c r="G349" s="40" t="s">
        <v>1136</v>
      </c>
      <c r="H349" s="22">
        <v>85</v>
      </c>
      <c r="I349" s="28" t="s">
        <v>32</v>
      </c>
      <c r="J349" s="20" t="s">
        <v>26</v>
      </c>
      <c r="K349" s="22" t="s">
        <v>653</v>
      </c>
      <c r="L349" s="28">
        <v>120</v>
      </c>
      <c r="M349" s="20" t="s">
        <v>301</v>
      </c>
      <c r="N349" s="20" t="s">
        <v>1137</v>
      </c>
    </row>
    <row r="350" s="1" customFormat="1" ht="34" customHeight="1" spans="1:14">
      <c r="A350" s="22">
        <v>330</v>
      </c>
      <c r="B350" s="22"/>
      <c r="C350" s="22" t="s">
        <v>1138</v>
      </c>
      <c r="D350" s="22" t="s">
        <v>1132</v>
      </c>
      <c r="E350" s="22" t="s">
        <v>22</v>
      </c>
      <c r="F350" s="22" t="s">
        <v>1139</v>
      </c>
      <c r="G350" s="40" t="s">
        <v>1140</v>
      </c>
      <c r="H350" s="22">
        <v>278</v>
      </c>
      <c r="I350" s="28" t="s">
        <v>32</v>
      </c>
      <c r="J350" s="20" t="s">
        <v>26</v>
      </c>
      <c r="K350" s="22" t="s">
        <v>1132</v>
      </c>
      <c r="L350" s="28">
        <v>120</v>
      </c>
      <c r="M350" s="20" t="s">
        <v>1141</v>
      </c>
      <c r="N350" s="20" t="s">
        <v>1142</v>
      </c>
    </row>
    <row r="351" s="1" customFormat="1" ht="34" customHeight="1" spans="1:14">
      <c r="A351" s="22">
        <v>331</v>
      </c>
      <c r="B351" s="22"/>
      <c r="C351" s="22" t="s">
        <v>1143</v>
      </c>
      <c r="D351" s="22" t="s">
        <v>1132</v>
      </c>
      <c r="E351" s="22" t="s">
        <v>22</v>
      </c>
      <c r="F351" s="22" t="s">
        <v>1144</v>
      </c>
      <c r="G351" s="40" t="s">
        <v>1145</v>
      </c>
      <c r="H351" s="22">
        <v>210</v>
      </c>
      <c r="I351" s="28" t="s">
        <v>32</v>
      </c>
      <c r="J351" s="20" t="s">
        <v>26</v>
      </c>
      <c r="K351" s="22" t="s">
        <v>1132</v>
      </c>
      <c r="L351" s="28">
        <v>300</v>
      </c>
      <c r="M351" s="20" t="s">
        <v>1146</v>
      </c>
      <c r="N351" s="20" t="s">
        <v>1142</v>
      </c>
    </row>
    <row r="352" s="5" customFormat="1" ht="34" customHeight="1" spans="1:14">
      <c r="A352" s="22">
        <v>332</v>
      </c>
      <c r="B352" s="28"/>
      <c r="C352" s="22" t="s">
        <v>1147</v>
      </c>
      <c r="D352" s="22" t="s">
        <v>268</v>
      </c>
      <c r="E352" s="22" t="s">
        <v>22</v>
      </c>
      <c r="F352" s="22" t="s">
        <v>1148</v>
      </c>
      <c r="G352" s="40" t="s">
        <v>1149</v>
      </c>
      <c r="H352" s="22">
        <v>60</v>
      </c>
      <c r="I352" s="28" t="s">
        <v>32</v>
      </c>
      <c r="J352" s="20" t="s">
        <v>26</v>
      </c>
      <c r="K352" s="22" t="s">
        <v>653</v>
      </c>
      <c r="L352" s="22">
        <v>250</v>
      </c>
      <c r="M352" s="20" t="s">
        <v>1150</v>
      </c>
      <c r="N352" s="20" t="s">
        <v>1151</v>
      </c>
    </row>
    <row r="353" s="5" customFormat="1" ht="34" customHeight="1" spans="1:14">
      <c r="A353" s="22">
        <v>333</v>
      </c>
      <c r="B353" s="28"/>
      <c r="C353" s="22" t="s">
        <v>1152</v>
      </c>
      <c r="D353" s="22" t="s">
        <v>1153</v>
      </c>
      <c r="E353" s="22" t="s">
        <v>22</v>
      </c>
      <c r="F353" s="22" t="s">
        <v>340</v>
      </c>
      <c r="G353" s="40" t="s">
        <v>1154</v>
      </c>
      <c r="H353" s="22">
        <v>130</v>
      </c>
      <c r="I353" s="28" t="s">
        <v>32</v>
      </c>
      <c r="J353" s="20" t="s">
        <v>26</v>
      </c>
      <c r="K353" s="22" t="s">
        <v>653</v>
      </c>
      <c r="L353" s="22">
        <v>200</v>
      </c>
      <c r="M353" s="20" t="s">
        <v>1155</v>
      </c>
      <c r="N353" s="20" t="s">
        <v>599</v>
      </c>
    </row>
    <row r="354" s="5" customFormat="1" ht="34" customHeight="1" spans="1:14">
      <c r="A354" s="22">
        <v>334</v>
      </c>
      <c r="B354" s="28"/>
      <c r="C354" s="22" t="s">
        <v>1156</v>
      </c>
      <c r="D354" s="22" t="s">
        <v>1157</v>
      </c>
      <c r="E354" s="22" t="s">
        <v>22</v>
      </c>
      <c r="F354" s="22" t="s">
        <v>159</v>
      </c>
      <c r="G354" s="40" t="s">
        <v>1158</v>
      </c>
      <c r="H354" s="22">
        <v>220</v>
      </c>
      <c r="I354" s="28" t="s">
        <v>32</v>
      </c>
      <c r="J354" s="20" t="s">
        <v>26</v>
      </c>
      <c r="K354" s="22" t="s">
        <v>688</v>
      </c>
      <c r="L354" s="22">
        <v>230</v>
      </c>
      <c r="M354" s="20" t="s">
        <v>1159</v>
      </c>
      <c r="N354" s="20" t="s">
        <v>1160</v>
      </c>
    </row>
    <row r="355" s="5" customFormat="1" ht="34" customHeight="1" spans="1:14">
      <c r="A355" s="22">
        <v>335</v>
      </c>
      <c r="B355" s="28"/>
      <c r="C355" s="22" t="s">
        <v>1161</v>
      </c>
      <c r="D355" s="22" t="s">
        <v>1157</v>
      </c>
      <c r="E355" s="22" t="s">
        <v>22</v>
      </c>
      <c r="F355" s="22" t="s">
        <v>969</v>
      </c>
      <c r="G355" s="40" t="s">
        <v>1162</v>
      </c>
      <c r="H355" s="22">
        <v>230</v>
      </c>
      <c r="I355" s="28" t="s">
        <v>32</v>
      </c>
      <c r="J355" s="20" t="s">
        <v>26</v>
      </c>
      <c r="K355" s="22" t="s">
        <v>653</v>
      </c>
      <c r="L355" s="22">
        <v>500</v>
      </c>
      <c r="M355" s="20" t="s">
        <v>1163</v>
      </c>
      <c r="N355" s="20" t="s">
        <v>1164</v>
      </c>
    </row>
    <row r="356" s="5" customFormat="1" ht="34" customHeight="1" spans="1:14">
      <c r="A356" s="22">
        <v>336</v>
      </c>
      <c r="B356" s="28"/>
      <c r="C356" s="22" t="s">
        <v>1165</v>
      </c>
      <c r="D356" s="22" t="s">
        <v>268</v>
      </c>
      <c r="E356" s="22" t="s">
        <v>22</v>
      </c>
      <c r="F356" s="22" t="s">
        <v>1166</v>
      </c>
      <c r="G356" s="40" t="s">
        <v>1167</v>
      </c>
      <c r="H356" s="22">
        <v>70</v>
      </c>
      <c r="I356" s="28" t="s">
        <v>32</v>
      </c>
      <c r="J356" s="20" t="s">
        <v>26</v>
      </c>
      <c r="K356" s="22" t="s">
        <v>688</v>
      </c>
      <c r="L356" s="22">
        <v>50</v>
      </c>
      <c r="M356" s="20" t="s">
        <v>1168</v>
      </c>
      <c r="N356" s="20" t="s">
        <v>1151</v>
      </c>
    </row>
    <row r="357" s="5" customFormat="1" ht="34" customHeight="1" spans="1:14">
      <c r="A357" s="22">
        <v>337</v>
      </c>
      <c r="B357" s="28"/>
      <c r="C357" s="22" t="s">
        <v>1169</v>
      </c>
      <c r="D357" s="22" t="s">
        <v>538</v>
      </c>
      <c r="E357" s="22" t="s">
        <v>22</v>
      </c>
      <c r="F357" s="22" t="s">
        <v>731</v>
      </c>
      <c r="G357" s="40" t="s">
        <v>1170</v>
      </c>
      <c r="H357" s="22">
        <v>86</v>
      </c>
      <c r="I357" s="28" t="s">
        <v>32</v>
      </c>
      <c r="J357" s="20" t="s">
        <v>26</v>
      </c>
      <c r="K357" s="22" t="s">
        <v>688</v>
      </c>
      <c r="L357" s="22">
        <v>300</v>
      </c>
      <c r="M357" s="20" t="s">
        <v>1171</v>
      </c>
      <c r="N357" s="20" t="s">
        <v>1172</v>
      </c>
    </row>
    <row r="358" s="4" customFormat="1" ht="34" customHeight="1" spans="1:14">
      <c r="A358" s="22">
        <v>338</v>
      </c>
      <c r="B358" s="20"/>
      <c r="C358" s="22" t="s">
        <v>1173</v>
      </c>
      <c r="D358" s="22" t="s">
        <v>357</v>
      </c>
      <c r="E358" s="22" t="s">
        <v>22</v>
      </c>
      <c r="F358" s="22" t="s">
        <v>1174</v>
      </c>
      <c r="G358" s="40" t="s">
        <v>1175</v>
      </c>
      <c r="H358" s="25">
        <v>150</v>
      </c>
      <c r="I358" s="25" t="s">
        <v>32</v>
      </c>
      <c r="J358" s="20" t="s">
        <v>26</v>
      </c>
      <c r="K358" s="20" t="s">
        <v>688</v>
      </c>
      <c r="L358" s="25">
        <v>194</v>
      </c>
      <c r="M358" s="20" t="s">
        <v>991</v>
      </c>
      <c r="N358" s="20" t="s">
        <v>813</v>
      </c>
    </row>
    <row r="359" s="4" customFormat="1" ht="34" customHeight="1" spans="1:14">
      <c r="A359" s="22">
        <v>339</v>
      </c>
      <c r="B359" s="20"/>
      <c r="C359" s="39" t="s">
        <v>1176</v>
      </c>
      <c r="D359" s="43" t="s">
        <v>48</v>
      </c>
      <c r="E359" s="43" t="s">
        <v>22</v>
      </c>
      <c r="F359" s="43" t="s">
        <v>49</v>
      </c>
      <c r="G359" s="24" t="s">
        <v>1177</v>
      </c>
      <c r="H359" s="20">
        <v>40</v>
      </c>
      <c r="I359" s="25" t="s">
        <v>32</v>
      </c>
      <c r="J359" s="20" t="s">
        <v>26</v>
      </c>
      <c r="K359" s="20" t="s">
        <v>688</v>
      </c>
      <c r="L359" s="25">
        <v>140</v>
      </c>
      <c r="M359" s="20" t="s">
        <v>874</v>
      </c>
      <c r="N359" s="20" t="s">
        <v>813</v>
      </c>
    </row>
    <row r="360" s="4" customFormat="1" ht="34" customHeight="1" spans="1:14">
      <c r="A360" s="22">
        <v>340</v>
      </c>
      <c r="B360" s="20"/>
      <c r="C360" s="39" t="s">
        <v>1178</v>
      </c>
      <c r="D360" s="43" t="s">
        <v>48</v>
      </c>
      <c r="E360" s="43" t="s">
        <v>22</v>
      </c>
      <c r="F360" s="43" t="s">
        <v>49</v>
      </c>
      <c r="G360" s="24" t="s">
        <v>1179</v>
      </c>
      <c r="H360" s="20">
        <v>45</v>
      </c>
      <c r="I360" s="25" t="s">
        <v>32</v>
      </c>
      <c r="J360" s="20" t="s">
        <v>26</v>
      </c>
      <c r="K360" s="20" t="s">
        <v>21</v>
      </c>
      <c r="L360" s="25">
        <v>40</v>
      </c>
      <c r="M360" s="20" t="s">
        <v>671</v>
      </c>
      <c r="N360" s="20" t="s">
        <v>1180</v>
      </c>
    </row>
    <row r="361" s="4" customFormat="1" ht="34" customHeight="1" spans="1:14">
      <c r="A361" s="22">
        <v>341</v>
      </c>
      <c r="B361" s="20"/>
      <c r="C361" s="39" t="s">
        <v>1181</v>
      </c>
      <c r="D361" s="43" t="s">
        <v>48</v>
      </c>
      <c r="E361" s="43" t="s">
        <v>22</v>
      </c>
      <c r="F361" s="43" t="s">
        <v>1182</v>
      </c>
      <c r="G361" s="24" t="s">
        <v>1183</v>
      </c>
      <c r="H361" s="20">
        <v>70</v>
      </c>
      <c r="I361" s="25" t="s">
        <v>32</v>
      </c>
      <c r="J361" s="20" t="s">
        <v>26</v>
      </c>
      <c r="K361" s="20" t="s">
        <v>688</v>
      </c>
      <c r="L361" s="25">
        <v>315</v>
      </c>
      <c r="M361" s="20" t="s">
        <v>1184</v>
      </c>
      <c r="N361" s="20" t="s">
        <v>813</v>
      </c>
    </row>
    <row r="362" s="3" customFormat="1" ht="34" customHeight="1" spans="1:14">
      <c r="A362" s="22">
        <v>342</v>
      </c>
      <c r="B362" s="20"/>
      <c r="C362" s="62" t="s">
        <v>1185</v>
      </c>
      <c r="D362" s="21" t="s">
        <v>40</v>
      </c>
      <c r="E362" s="20" t="s">
        <v>22</v>
      </c>
      <c r="F362" s="25" t="s">
        <v>1186</v>
      </c>
      <c r="G362" s="63" t="s">
        <v>1187</v>
      </c>
      <c r="H362" s="61">
        <v>614.9</v>
      </c>
      <c r="I362" s="25" t="s">
        <v>32</v>
      </c>
      <c r="J362" s="25" t="s">
        <v>26</v>
      </c>
      <c r="K362" s="61" t="s">
        <v>518</v>
      </c>
      <c r="L362" s="25">
        <v>1000</v>
      </c>
      <c r="M362" s="61" t="s">
        <v>1188</v>
      </c>
      <c r="N362" s="20" t="s">
        <v>694</v>
      </c>
    </row>
    <row r="363" s="4" customFormat="1" ht="34" customHeight="1" spans="1:14">
      <c r="A363" s="22">
        <v>343</v>
      </c>
      <c r="B363" s="20"/>
      <c r="C363" s="39" t="s">
        <v>1189</v>
      </c>
      <c r="D363" s="43" t="s">
        <v>346</v>
      </c>
      <c r="E363" s="39" t="s">
        <v>22</v>
      </c>
      <c r="F363" s="43" t="s">
        <v>753</v>
      </c>
      <c r="G363" s="24" t="s">
        <v>1190</v>
      </c>
      <c r="H363" s="20">
        <v>10</v>
      </c>
      <c r="I363" s="25" t="s">
        <v>32</v>
      </c>
      <c r="J363" s="20" t="s">
        <v>26</v>
      </c>
      <c r="K363" s="25" t="s">
        <v>557</v>
      </c>
      <c r="L363" s="25">
        <v>60</v>
      </c>
      <c r="M363" s="20" t="s">
        <v>812</v>
      </c>
      <c r="N363" s="20" t="s">
        <v>1191</v>
      </c>
    </row>
    <row r="364" s="4" customFormat="1" ht="34" customHeight="1" spans="1:14">
      <c r="A364" s="22">
        <v>344</v>
      </c>
      <c r="B364" s="20"/>
      <c r="C364" s="39" t="s">
        <v>1192</v>
      </c>
      <c r="D364" s="43" t="s">
        <v>618</v>
      </c>
      <c r="E364" s="39" t="s">
        <v>22</v>
      </c>
      <c r="F364" s="43" t="s">
        <v>1193</v>
      </c>
      <c r="G364" s="24" t="s">
        <v>1194</v>
      </c>
      <c r="H364" s="20">
        <v>43</v>
      </c>
      <c r="I364" s="25" t="s">
        <v>32</v>
      </c>
      <c r="J364" s="20" t="s">
        <v>26</v>
      </c>
      <c r="K364" s="25" t="s">
        <v>557</v>
      </c>
      <c r="L364" s="25">
        <v>90</v>
      </c>
      <c r="M364" s="20" t="s">
        <v>890</v>
      </c>
      <c r="N364" s="20" t="s">
        <v>813</v>
      </c>
    </row>
    <row r="365" s="1" customFormat="1" ht="34" customHeight="1" spans="1:14">
      <c r="A365" s="22">
        <v>345</v>
      </c>
      <c r="B365" s="22"/>
      <c r="C365" s="22" t="s">
        <v>1195</v>
      </c>
      <c r="D365" s="22" t="s">
        <v>645</v>
      </c>
      <c r="E365" s="22" t="s">
        <v>22</v>
      </c>
      <c r="F365" s="22" t="s">
        <v>23</v>
      </c>
      <c r="G365" s="40" t="s">
        <v>1196</v>
      </c>
      <c r="H365" s="22">
        <v>1462</v>
      </c>
      <c r="I365" s="28" t="s">
        <v>25</v>
      </c>
      <c r="J365" s="20" t="s">
        <v>26</v>
      </c>
      <c r="K365" s="22" t="s">
        <v>645</v>
      </c>
      <c r="L365" s="28">
        <v>265000</v>
      </c>
      <c r="M365" s="20" t="s">
        <v>1123</v>
      </c>
      <c r="N365" s="20" t="s">
        <v>1197</v>
      </c>
    </row>
    <row r="366" s="3" customFormat="1" ht="34" customHeight="1" spans="1:14">
      <c r="A366" s="16" t="s">
        <v>1198</v>
      </c>
      <c r="B366" s="16" t="s">
        <v>1199</v>
      </c>
      <c r="C366" s="20"/>
      <c r="D366" s="21"/>
      <c r="E366" s="20"/>
      <c r="F366" s="20"/>
      <c r="G366" s="20"/>
      <c r="H366" s="16">
        <f>H367+H369+H371</f>
        <v>5037.81</v>
      </c>
      <c r="I366" s="20"/>
      <c r="J366" s="20"/>
      <c r="K366" s="20"/>
      <c r="L366" s="20"/>
      <c r="M366" s="20"/>
      <c r="N366" s="20"/>
    </row>
    <row r="367" s="7" customFormat="1" ht="34" customHeight="1" spans="1:14">
      <c r="A367" s="16" t="s">
        <v>18</v>
      </c>
      <c r="B367" s="16" t="s">
        <v>1200</v>
      </c>
      <c r="C367" s="20"/>
      <c r="D367" s="21"/>
      <c r="E367" s="20"/>
      <c r="F367" s="20"/>
      <c r="G367" s="20"/>
      <c r="H367" s="16">
        <f>H368</f>
        <v>200</v>
      </c>
      <c r="I367" s="20"/>
      <c r="J367" s="20"/>
      <c r="K367" s="20"/>
      <c r="L367" s="25"/>
      <c r="M367" s="20"/>
      <c r="N367" s="20"/>
    </row>
    <row r="368" s="3" customFormat="1" ht="34" customHeight="1" spans="1:14">
      <c r="A368" s="25">
        <f>MAX($A$1:A367)+1</f>
        <v>346</v>
      </c>
      <c r="B368" s="20"/>
      <c r="C368" s="62" t="s">
        <v>1201</v>
      </c>
      <c r="D368" s="21" t="s">
        <v>1202</v>
      </c>
      <c r="E368" s="20" t="s">
        <v>22</v>
      </c>
      <c r="F368" s="25" t="s">
        <v>23</v>
      </c>
      <c r="G368" s="63" t="s">
        <v>1203</v>
      </c>
      <c r="H368" s="61">
        <v>200</v>
      </c>
      <c r="I368" s="25" t="s">
        <v>32</v>
      </c>
      <c r="J368" s="25" t="s">
        <v>26</v>
      </c>
      <c r="K368" s="61" t="s">
        <v>1202</v>
      </c>
      <c r="L368" s="25">
        <v>2000</v>
      </c>
      <c r="M368" s="61" t="s">
        <v>1204</v>
      </c>
      <c r="N368" s="20" t="s">
        <v>1205</v>
      </c>
    </row>
    <row r="369" s="7" customFormat="1" ht="34" customHeight="1" spans="1:14">
      <c r="A369" s="16" t="s">
        <v>199</v>
      </c>
      <c r="B369" s="16" t="s">
        <v>1206</v>
      </c>
      <c r="C369" s="20"/>
      <c r="D369" s="21"/>
      <c r="E369" s="20"/>
      <c r="F369" s="20"/>
      <c r="G369" s="20"/>
      <c r="H369" s="16">
        <f>H370</f>
        <v>4037.81</v>
      </c>
      <c r="I369" s="20"/>
      <c r="J369" s="20"/>
      <c r="K369" s="20"/>
      <c r="L369" s="25"/>
      <c r="M369" s="20"/>
      <c r="N369" s="20"/>
    </row>
    <row r="370" s="3" customFormat="1" ht="34" customHeight="1" spans="1:14">
      <c r="A370" s="25">
        <f>MAX($A$1:A369)+1</f>
        <v>347</v>
      </c>
      <c r="B370" s="20"/>
      <c r="C370" s="62" t="s">
        <v>1206</v>
      </c>
      <c r="D370" s="21" t="s">
        <v>1202</v>
      </c>
      <c r="E370" s="20" t="s">
        <v>22</v>
      </c>
      <c r="F370" s="25" t="s">
        <v>23</v>
      </c>
      <c r="G370" s="64" t="s">
        <v>1207</v>
      </c>
      <c r="H370" s="61">
        <v>4037.81</v>
      </c>
      <c r="I370" s="25" t="s">
        <v>25</v>
      </c>
      <c r="J370" s="25" t="s">
        <v>26</v>
      </c>
      <c r="K370" s="61" t="s">
        <v>1202</v>
      </c>
      <c r="L370" s="25">
        <v>11000</v>
      </c>
      <c r="M370" s="61" t="s">
        <v>1208</v>
      </c>
      <c r="N370" s="20" t="s">
        <v>1209</v>
      </c>
    </row>
    <row r="371" s="7" customFormat="1" ht="34" customHeight="1" spans="1:14">
      <c r="A371" s="16" t="s">
        <v>254</v>
      </c>
      <c r="B371" s="16" t="s">
        <v>1210</v>
      </c>
      <c r="C371" s="20"/>
      <c r="D371" s="21"/>
      <c r="E371" s="20"/>
      <c r="F371" s="20"/>
      <c r="G371" s="20"/>
      <c r="H371" s="16">
        <f>H372</f>
        <v>800</v>
      </c>
      <c r="I371" s="20"/>
      <c r="J371" s="20"/>
      <c r="K371" s="20"/>
      <c r="L371" s="25"/>
      <c r="M371" s="20"/>
      <c r="N371" s="20"/>
    </row>
    <row r="372" s="3" customFormat="1" ht="34" customHeight="1" spans="1:14">
      <c r="A372" s="25">
        <f>MAX($A$1:A371)+1</f>
        <v>348</v>
      </c>
      <c r="B372" s="20"/>
      <c r="C372" s="20" t="s">
        <v>1211</v>
      </c>
      <c r="D372" s="21" t="s">
        <v>1202</v>
      </c>
      <c r="E372" s="20" t="s">
        <v>22</v>
      </c>
      <c r="F372" s="25" t="s">
        <v>23</v>
      </c>
      <c r="G372" s="63" t="s">
        <v>1212</v>
      </c>
      <c r="H372" s="25">
        <v>800</v>
      </c>
      <c r="I372" s="25" t="s">
        <v>25</v>
      </c>
      <c r="J372" s="25" t="s">
        <v>26</v>
      </c>
      <c r="K372" s="61" t="s">
        <v>1202</v>
      </c>
      <c r="L372" s="25">
        <v>7500</v>
      </c>
      <c r="M372" s="61" t="s">
        <v>1213</v>
      </c>
      <c r="N372" s="20" t="s">
        <v>1214</v>
      </c>
    </row>
    <row r="373" s="3" customFormat="1" ht="34" customHeight="1" spans="1:14">
      <c r="A373" s="16" t="s">
        <v>1215</v>
      </c>
      <c r="B373" s="16" t="s">
        <v>1216</v>
      </c>
      <c r="C373" s="20"/>
      <c r="D373" s="21"/>
      <c r="E373" s="20"/>
      <c r="F373" s="25"/>
      <c r="G373" s="61"/>
      <c r="H373" s="19">
        <f>H374</f>
        <v>1545</v>
      </c>
      <c r="I373" s="25"/>
      <c r="J373" s="25"/>
      <c r="K373" s="61"/>
      <c r="L373" s="25"/>
      <c r="M373" s="61"/>
      <c r="N373" s="20"/>
    </row>
    <row r="374" s="3" customFormat="1" ht="34" customHeight="1" spans="1:14">
      <c r="A374" s="25">
        <f>MAX($A$1:A373)+1</f>
        <v>349</v>
      </c>
      <c r="B374" s="16"/>
      <c r="C374" s="62" t="s">
        <v>1217</v>
      </c>
      <c r="D374" s="20" t="s">
        <v>557</v>
      </c>
      <c r="E374" s="61" t="s">
        <v>22</v>
      </c>
      <c r="F374" s="61" t="s">
        <v>23</v>
      </c>
      <c r="G374" s="64" t="s">
        <v>1218</v>
      </c>
      <c r="H374" s="61">
        <v>1545</v>
      </c>
      <c r="I374" s="25" t="s">
        <v>25</v>
      </c>
      <c r="J374" s="25" t="s">
        <v>26</v>
      </c>
      <c r="K374" s="61" t="s">
        <v>557</v>
      </c>
      <c r="L374" s="25">
        <v>1833</v>
      </c>
      <c r="M374" s="61" t="s">
        <v>1219</v>
      </c>
      <c r="N374" s="20" t="s">
        <v>1220</v>
      </c>
    </row>
  </sheetData>
  <protectedRanges>
    <protectedRange sqref="C241" name="区域1_17_3_3_1"/>
  </protectedRanges>
  <mergeCells count="2">
    <mergeCell ref="A1:N1"/>
    <mergeCell ref="A3:G3"/>
  </mergeCells>
  <conditionalFormatting sqref="C306">
    <cfRule type="duplicateValues" dxfId="0" priority="1"/>
    <cfRule type="duplicateValues" dxfId="0" priority="2"/>
    <cfRule type="duplicateValues" dxfId="0" priority="3"/>
    <cfRule type="duplicateValues" dxfId="0" priority="4"/>
    <cfRule type="duplicateValues" dxfId="0" priority="5"/>
  </conditionalFormatting>
  <pageMargins left="0.590277777777778" right="0.511805555555556" top="1" bottom="1" header="0.5" footer="0.5"/>
  <pageSetup paperSize="9" scale="68"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7" master="" otherUserPermission="visible">
    <arrUserId title="区域1_17_3_3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2024年项目库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蜗牛</cp:lastModifiedBy>
  <cp:revision>1</cp:revision>
  <dcterms:created xsi:type="dcterms:W3CDTF">2017-01-25T07:20:00Z</dcterms:created>
  <cp:lastPrinted>2018-03-26T02:04:00Z</cp:lastPrinted>
  <dcterms:modified xsi:type="dcterms:W3CDTF">2024-12-18T09:01:43Z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CE3B7D676E9B44EC8098218C1E49A53C_13</vt:lpwstr>
  </property>
</Properties>
</file>