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24" activeTab="6"/>
  </bookViews>
  <sheets>
    <sheet name="油料" sheetId="3" r:id="rId1"/>
    <sheet name="棉花" sheetId="2" r:id="rId2"/>
    <sheet name="生麻" sheetId="4" r:id="rId3"/>
    <sheet name="糖料" sheetId="5" r:id="rId4"/>
    <sheet name="烟叶" sheetId="19" r:id="rId5"/>
    <sheet name="中草药材" sheetId="6" r:id="rId6"/>
    <sheet name="蔬菜" sheetId="12" r:id="rId7"/>
    <sheet name="食用菌" sheetId="21" r:id="rId8"/>
    <sheet name="瓜果" sheetId="13" r:id="rId9"/>
    <sheet name="其他农作物" sheetId="7" r:id="rId10"/>
    <sheet name="特种作物" sheetId="8" r:id="rId11"/>
    <sheet name="茶叶" sheetId="9" r:id="rId12"/>
    <sheet name="园林水果" sheetId="10" r:id="rId13"/>
    <sheet name="食用坚果" sheetId="11" r:id="rId14"/>
    <sheet name="说明" sheetId="18" r:id="rId15"/>
  </sheets>
  <definedNames>
    <definedName name="_xlnm._FilterDatabase" localSheetId="6" hidden="1">蔬菜!$A$577:$A$582</definedName>
    <definedName name="_xlnm.Print_Area" localSheetId="13">食用坚果!$A$1:$K$38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<sst xmlns="http://schemas.openxmlformats.org/spreadsheetml/2006/main" count="8983" uniqueCount="496">
  <si>
    <t>油料作物生产情况（亩、公斤）</t>
  </si>
  <si>
    <t>A403-1</t>
  </si>
  <si>
    <t>调查单位</t>
  </si>
  <si>
    <t>2025年</t>
  </si>
  <si>
    <t xml:space="preserve"> 2024年</t>
  </si>
  <si>
    <t>播种面积</t>
  </si>
  <si>
    <t>预产产量</t>
  </si>
  <si>
    <t>实际产量</t>
  </si>
  <si>
    <t>合      计</t>
  </si>
  <si>
    <t xml:space="preserve">       平均单产</t>
  </si>
  <si>
    <t>—</t>
  </si>
  <si>
    <t xml:space="preserve">       增幅%</t>
  </si>
  <si>
    <t>一、农业生产企业</t>
  </si>
  <si>
    <t>二、个体农场</t>
  </si>
  <si>
    <t>三、农户</t>
  </si>
  <si>
    <t>填报人：</t>
  </si>
  <si>
    <t>填报时间：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</si>
  <si>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</si>
  <si>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（一）油菜籽生产情况（亩、公斤）</t>
  </si>
  <si>
    <t>A403-1-1</t>
  </si>
  <si>
    <t>合计</t>
  </si>
  <si>
    <t>三、农户（上报）</t>
  </si>
  <si>
    <t xml:space="preserve">       （调查推算）</t>
  </si>
  <si>
    <t xml:space="preserve">    调查增幅%</t>
  </si>
  <si>
    <t>（二）花生生产情况（亩、公斤）</t>
  </si>
  <si>
    <t>A403-1-2</t>
  </si>
  <si>
    <t>（三）芝麻生产情况（亩、公斤）</t>
  </si>
  <si>
    <t>A403-1-3</t>
  </si>
  <si>
    <t>（四）胡麻籽生产情况（亩、公斤）</t>
  </si>
  <si>
    <t>A403-1-4</t>
  </si>
  <si>
    <t>（五）葵花籽生产情况（亩、公斤）</t>
  </si>
  <si>
    <t>A403-1-5</t>
  </si>
  <si>
    <t>（六）其他油料生产情况（亩、公斤）</t>
  </si>
  <si>
    <t>A403-1-6</t>
  </si>
  <si>
    <t>棉花生产情况（亩、公斤）</t>
  </si>
  <si>
    <t>A403-2</t>
  </si>
  <si>
    <t>生麻生产情况（亩、公斤）</t>
  </si>
  <si>
    <t>A403-3</t>
  </si>
  <si>
    <t>（一）生黄红麻生产情况（亩、公斤）</t>
  </si>
  <si>
    <t>A403-3-1</t>
  </si>
  <si>
    <t>（二）生苎麻生产情况（亩、公斤）</t>
  </si>
  <si>
    <t>A403-3-2</t>
  </si>
  <si>
    <t>（三）生大麻生产情况（亩、公斤）</t>
  </si>
  <si>
    <t>A403-3-3</t>
  </si>
  <si>
    <t>（四）生亚麻生产情况（亩、公斤）</t>
  </si>
  <si>
    <t>A403-3-4</t>
  </si>
  <si>
    <t>（五）其他麻类生产情况（亩、公斤）</t>
  </si>
  <si>
    <t>A403-3-5</t>
  </si>
  <si>
    <t>糖料生产情况（亩、公斤）</t>
  </si>
  <si>
    <t>A403-4</t>
  </si>
  <si>
    <t>（一）甘蔗生产情况（亩、公斤）</t>
  </si>
  <si>
    <t>A403-4-1</t>
  </si>
  <si>
    <t>（二）甜菜生产情况（亩、公斤）</t>
  </si>
  <si>
    <t>A403-4-2</t>
  </si>
  <si>
    <t>烟叶生产情况（亩、公斤）</t>
  </si>
  <si>
    <t>A403-5</t>
  </si>
  <si>
    <t>其中：烤烟（未去梗烤烟叶）生产情况（亩）</t>
  </si>
  <si>
    <t>A403-5-1</t>
  </si>
  <si>
    <t>中草药生产情况（亩、公斤）</t>
  </si>
  <si>
    <t>设施农业：    中草药生产（亩、公斤、个）</t>
  </si>
  <si>
    <t>A403-6</t>
  </si>
  <si>
    <t>A304-6</t>
  </si>
  <si>
    <t>全年   产量</t>
  </si>
  <si>
    <t>一季度  产量</t>
  </si>
  <si>
    <t>二季度  产量</t>
  </si>
  <si>
    <t>三季度  产量</t>
  </si>
  <si>
    <t>四季度  产量</t>
  </si>
  <si>
    <t>面积</t>
  </si>
  <si>
    <t>产量</t>
  </si>
  <si>
    <t>设施个数</t>
  </si>
  <si>
    <t>设施农业占地面积</t>
  </si>
  <si>
    <t>设施实际使用面积</t>
  </si>
  <si>
    <t>（一）人参生产情况（亩、公斤）</t>
  </si>
  <si>
    <t>设施农业：    （一）人参生产情况（亩、公斤、个）</t>
  </si>
  <si>
    <t>A403-6-1</t>
  </si>
  <si>
    <t>A304-6-1</t>
  </si>
  <si>
    <t>（二）甘草生产情况（亩、公斤）</t>
  </si>
  <si>
    <t>设施农业：    （二）甘草生产情况（亩、公斤、个）</t>
  </si>
  <si>
    <t>A403-6-2</t>
  </si>
  <si>
    <t>A304-6-2</t>
  </si>
  <si>
    <t>（三）枸杞生产情况（亩、公斤）</t>
  </si>
  <si>
    <t>设施农业：    （三）枸杞生产情况（亩、公斤、个）</t>
  </si>
  <si>
    <t>A403-6-3</t>
  </si>
  <si>
    <t>A304-6-3</t>
  </si>
  <si>
    <t>（四）其他中草药材生产情况（亩、公斤）</t>
  </si>
  <si>
    <t>设施农业：（四）其他中草药材生产情况（亩、公斤、个）</t>
  </si>
  <si>
    <t>A403-6-4</t>
  </si>
  <si>
    <t>A304-6-4</t>
  </si>
  <si>
    <t>金寨全季绿农业有限开发公司（李桥石菖蒲）</t>
  </si>
  <si>
    <t>安徽康希药业有限公司（灵芝）</t>
  </si>
  <si>
    <t>金寨县绿色药业有限公司（灵芝）</t>
  </si>
  <si>
    <t>金寨县创源农业开发有限公司（李桥石菖蒲）</t>
  </si>
  <si>
    <t>金寨绿叶生态农业科技开发有限公司（长河黄精）</t>
  </si>
  <si>
    <t>金寨凤来中药材种植家庭农场（李桥黄精）</t>
  </si>
  <si>
    <t>金寨县邓明中药材种植家庭农场（长河黄精）</t>
  </si>
  <si>
    <t>曹金华（黄精）</t>
  </si>
  <si>
    <t>王才贵（黄精）</t>
  </si>
  <si>
    <t>高畈村</t>
  </si>
  <si>
    <t>前营村</t>
  </si>
  <si>
    <t>铁冲村</t>
  </si>
  <si>
    <t>李桥村</t>
  </si>
  <si>
    <t>张店村</t>
  </si>
  <si>
    <t>长河村</t>
  </si>
  <si>
    <t>蔬菜生产情况（亩、公斤）</t>
  </si>
  <si>
    <t>设施农业：     蔬菜生产情况（亩、公斤）</t>
  </si>
  <si>
    <t>A412-1</t>
  </si>
  <si>
    <t>A304-7</t>
  </si>
  <si>
    <t>2024年</t>
  </si>
  <si>
    <t>全年   面积</t>
  </si>
  <si>
    <t>一季度  面积</t>
  </si>
  <si>
    <t>二季度  面积</t>
  </si>
  <si>
    <t>三季度  面积</t>
  </si>
  <si>
    <t>四季度  面积</t>
  </si>
  <si>
    <t>全年产量</t>
  </si>
  <si>
    <t>其中：设施实际使用面积</t>
  </si>
  <si>
    <t xml:space="preserve">                      填报人：</t>
  </si>
  <si>
    <t xml:space="preserve">                     填报人：</t>
  </si>
  <si>
    <t>（一）叶菜类生产情况（亩、公斤）</t>
  </si>
  <si>
    <t>设施农业：     （一）叶菜类生产情况（亩、公斤）</t>
  </si>
  <si>
    <t>A412-1-1</t>
  </si>
  <si>
    <t>A304-7-1</t>
  </si>
  <si>
    <t xml:space="preserve">    A412-1-1-1                </t>
  </si>
  <si>
    <t xml:space="preserve"> 1、芹菜生产情况（亩、公斤）</t>
  </si>
  <si>
    <t>A304-7-1-1</t>
  </si>
  <si>
    <t>设施农业：   1、芹菜生产情况（亩、公斤）</t>
  </si>
  <si>
    <t xml:space="preserve">    A412-1-1-2                </t>
  </si>
  <si>
    <t xml:space="preserve"> 2、油菜生产情况（亩、公斤）</t>
  </si>
  <si>
    <t>A304-7-1-2</t>
  </si>
  <si>
    <t>设施农业：  2、油菜生产情况（亩、公斤）</t>
  </si>
  <si>
    <t xml:space="preserve">    A412-1-1-3                </t>
  </si>
  <si>
    <t xml:space="preserve"> 3、菠菜生产情况（亩、公斤）</t>
  </si>
  <si>
    <t>A304-7-1-3</t>
  </si>
  <si>
    <t>设施农业： 3、菠菜生产情况（亩、公斤）</t>
  </si>
  <si>
    <t xml:space="preserve">    A412-1-1-4                </t>
  </si>
  <si>
    <t xml:space="preserve"> 4、其他叶菜生产情况（亩、公斤）</t>
  </si>
  <si>
    <t>A304-7-1-4</t>
  </si>
  <si>
    <t>设施农业：  4、其他叶菜生产情况（亩、公斤）</t>
  </si>
  <si>
    <t>（二）白菜类生产情况（亩、公斤）</t>
  </si>
  <si>
    <t xml:space="preserve"> 设施农业：     （二）白菜类生产情况（亩、公斤）</t>
  </si>
  <si>
    <t xml:space="preserve">    A412-1-2               </t>
  </si>
  <si>
    <t>A304-7-2</t>
  </si>
  <si>
    <t xml:space="preserve">    A412-1-2-1               </t>
  </si>
  <si>
    <t>1、大白菜生产情况（亩、公斤）</t>
  </si>
  <si>
    <t>A304-7-2-1</t>
  </si>
  <si>
    <t>设施农业： 1、大白菜生产情况（亩、公斤）</t>
  </si>
  <si>
    <t xml:space="preserve">    A412-1-2-2               </t>
  </si>
  <si>
    <t xml:space="preserve"> 2、其他白菜生产情况（亩、公斤）</t>
  </si>
  <si>
    <t>A304-7-2-2</t>
  </si>
  <si>
    <t>设施农业： 2、其他白菜生产情况（亩、公斤）</t>
  </si>
  <si>
    <t>（三）甘蓝类生产情况（亩、公斤）</t>
  </si>
  <si>
    <t xml:space="preserve"> 设施农业：     （三）甘蓝类生产情况（亩、公斤）</t>
  </si>
  <si>
    <t xml:space="preserve">    A412-1-3               </t>
  </si>
  <si>
    <t>A304-7-3</t>
  </si>
  <si>
    <t xml:space="preserve">    A412-1-3-1             </t>
  </si>
  <si>
    <t xml:space="preserve"> 1、卷心菜（结球甘蓝）生产情况（亩、公斤）</t>
  </si>
  <si>
    <t>A304-7-3-1</t>
  </si>
  <si>
    <t>设施农业： 1、卷心菜（结球甘蓝）生产（亩、公斤）</t>
  </si>
  <si>
    <t xml:space="preserve">    A412-1-3-2             </t>
  </si>
  <si>
    <t>2、其他甘蓝类生产情况（亩、公斤）</t>
  </si>
  <si>
    <t>A304-7-3-2</t>
  </si>
  <si>
    <t>设施农业：    2、其他甘蓝类生产情况（亩、公斤）</t>
  </si>
  <si>
    <t>（四）根茎类生产情况（亩、公斤）</t>
  </si>
  <si>
    <t>设施农业：     （四）根茎类生产情况（亩、公斤）</t>
  </si>
  <si>
    <t xml:space="preserve">    A412-1-4             </t>
  </si>
  <si>
    <t>A304-7-4</t>
  </si>
  <si>
    <t xml:space="preserve">    A412-1-4-1             </t>
  </si>
  <si>
    <t>1、白萝卜生产情况（亩、公斤）</t>
  </si>
  <si>
    <t>A304-7-4-1</t>
  </si>
  <si>
    <t>设施农业：  1、白萝卜生产情况（亩、公斤）</t>
  </si>
  <si>
    <t xml:space="preserve">    A412-1-4-2             </t>
  </si>
  <si>
    <t xml:space="preserve"> 2、胡萝卜生产情况（亩、公斤）</t>
  </si>
  <si>
    <t>A304-7-4-2</t>
  </si>
  <si>
    <t>设施农业：  2、胡萝卜生产情况（亩、公斤）</t>
  </si>
  <si>
    <t xml:space="preserve">    A412-1-4-3             </t>
  </si>
  <si>
    <t>3、生姜生产情况（亩、公斤）</t>
  </si>
  <si>
    <t>A304-7-4-3</t>
  </si>
  <si>
    <t>设施农业：  3、生姜生产情况（亩、公斤）</t>
  </si>
  <si>
    <t xml:space="preserve">    A412-1-4-4             </t>
  </si>
  <si>
    <t>4、榨菜头生产情况（亩、公斤）</t>
  </si>
  <si>
    <t>A304-7-4-4</t>
  </si>
  <si>
    <t>设施农业： 4、榨菜头生产情况（亩、公斤）</t>
  </si>
  <si>
    <t xml:space="preserve">    A412-1-4-5            </t>
  </si>
  <si>
    <t>5、其他根茎类生产情况（亩、公斤）</t>
  </si>
  <si>
    <t>A304-7-4-5</t>
  </si>
  <si>
    <t>设施农业： 5、其他根茎类生产情况（亩、公斤）</t>
  </si>
  <si>
    <t>（五）瓜菜类生产情况（亩、公斤）</t>
  </si>
  <si>
    <t xml:space="preserve">            设施农业：     （五）瓜菜类生产情况（亩、公斤）</t>
  </si>
  <si>
    <t xml:space="preserve">    A412-1-5            </t>
  </si>
  <si>
    <t>A304-7-5</t>
  </si>
  <si>
    <r>
      <rPr>
        <b/>
        <sz val="16"/>
        <color theme="1"/>
        <rFont val="宋体"/>
        <charset val="134"/>
        <scheme val="minor"/>
      </rPr>
      <t xml:space="preserve"> </t>
    </r>
    <r>
      <rPr>
        <b/>
        <sz val="12"/>
        <color theme="1"/>
        <rFont val="宋体"/>
        <charset val="134"/>
        <scheme val="minor"/>
      </rPr>
      <t xml:space="preserve">   A412-1-5-1</t>
    </r>
    <r>
      <rPr>
        <b/>
        <sz val="16"/>
        <color theme="1"/>
        <rFont val="宋体"/>
        <charset val="134"/>
        <scheme val="minor"/>
      </rPr>
      <t xml:space="preserve">           </t>
    </r>
  </si>
  <si>
    <t>1、黄瓜生产情况（亩、公斤）</t>
  </si>
  <si>
    <t>A304-7-5-1</t>
  </si>
  <si>
    <t>设施农业： 1、黄瓜生产情况（亩、公斤）</t>
  </si>
  <si>
    <t xml:space="preserve">    A412-1-5-2           </t>
  </si>
  <si>
    <t>2、南瓜生产情况（亩、公斤）</t>
  </si>
  <si>
    <t>A304-7-5-2</t>
  </si>
  <si>
    <t>设施农业： 2、南瓜生产情况（亩、公斤）</t>
  </si>
  <si>
    <t xml:space="preserve">    A412-1-5-3           </t>
  </si>
  <si>
    <t>3、冬瓜生产情况（亩、公斤）</t>
  </si>
  <si>
    <t>A304-7-5-3</t>
  </si>
  <si>
    <t>设施农业：  3、冬瓜生产情况（亩、公斤）</t>
  </si>
  <si>
    <t xml:space="preserve">    A412-1-5-4           </t>
  </si>
  <si>
    <t>4、其他瓜菜生产情况（亩、公斤）</t>
  </si>
  <si>
    <t>A304-7-5-4</t>
  </si>
  <si>
    <t>设施农业：4、其他瓜菜生产情况（亩、公斤）</t>
  </si>
  <si>
    <t>（六）豆类生产情况（亩、公斤）</t>
  </si>
  <si>
    <t xml:space="preserve">            设施农业：     （六）豆类生产情况（亩、公斤）</t>
  </si>
  <si>
    <t xml:space="preserve">    A412-1-6           </t>
  </si>
  <si>
    <t>A304-7-6</t>
  </si>
  <si>
    <t xml:space="preserve">    A412-1-6-1          </t>
  </si>
  <si>
    <t>1、豇豆生产情况（亩、公斤）</t>
  </si>
  <si>
    <t>A304-7-6-1</t>
  </si>
  <si>
    <t>设施农业： 1、豇豆生产情况（亩、公斤）</t>
  </si>
  <si>
    <t xml:space="preserve">    A412-1-6-2          </t>
  </si>
  <si>
    <t>2、四季豆生产情况（亩、公斤）</t>
  </si>
  <si>
    <t>A304-7-6-2</t>
  </si>
  <si>
    <t>设施农业： 2、四季豆生产情况（亩、公斤）</t>
  </si>
  <si>
    <t xml:space="preserve">    A412-1-6-3          </t>
  </si>
  <si>
    <t>3、其他豆类生产情况（亩、公斤）</t>
  </si>
  <si>
    <t>A304-7-6-3</t>
  </si>
  <si>
    <t xml:space="preserve"> 设施农业：  3、其他豆类生产情况（亩、公斤）</t>
  </si>
  <si>
    <t>（七）茄果类生产情况（亩、公斤）</t>
  </si>
  <si>
    <t xml:space="preserve">            设施农业：     （七）茄果类生产情况（亩、公斤）</t>
  </si>
  <si>
    <t xml:space="preserve">    A412-1-7         </t>
  </si>
  <si>
    <t>A304-7-7</t>
  </si>
  <si>
    <t xml:space="preserve">    A412-1-7-1        </t>
  </si>
  <si>
    <t>1、茄子生产情况（亩、公斤）</t>
  </si>
  <si>
    <t>A304-7-7-1</t>
  </si>
  <si>
    <t>设施农业： 1、茄子生产情况（亩、公斤）</t>
  </si>
  <si>
    <t xml:space="preserve">    A412-1-7-2        </t>
  </si>
  <si>
    <t xml:space="preserve"> 2、辣椒生产情况（亩、公斤）</t>
  </si>
  <si>
    <t>A304-7-7-2</t>
  </si>
  <si>
    <t>设施农业：  2、辣椒生产情况（亩、公斤）</t>
  </si>
  <si>
    <t xml:space="preserve">    A412-1-7-3        </t>
  </si>
  <si>
    <t>3、西红柿生产情况（亩、公斤）</t>
  </si>
  <si>
    <t>A304-7-7-3</t>
  </si>
  <si>
    <t>设施农业：3、西红柿生产情况（亩、公斤）</t>
  </si>
  <si>
    <t xml:space="preserve">    A412-1-7-4        </t>
  </si>
  <si>
    <t>4、其他茄果生产情况（亩、公斤）</t>
  </si>
  <si>
    <t>A304-7-7-4</t>
  </si>
  <si>
    <t>设施农业：4、其他茄果生产情况（亩、公斤）</t>
  </si>
  <si>
    <t xml:space="preserve">       （八）葱蒜类生产情况（亩、公斤）</t>
  </si>
  <si>
    <t>设施农业：   （八）葱蒜类生产情况（亩、公斤）</t>
  </si>
  <si>
    <t xml:space="preserve">    A412-1-8        </t>
  </si>
  <si>
    <t>A304-7-8</t>
  </si>
  <si>
    <t>全年  面积</t>
  </si>
  <si>
    <t>全年  产量</t>
  </si>
  <si>
    <t>一季度面积</t>
  </si>
  <si>
    <t>一季度产量</t>
  </si>
  <si>
    <t>二季度面积</t>
  </si>
  <si>
    <t>二季度产量</t>
  </si>
  <si>
    <t>三季度面积</t>
  </si>
  <si>
    <t>三季度产量</t>
  </si>
  <si>
    <t>四季度面积</t>
  </si>
  <si>
    <t>四季度产量</t>
  </si>
  <si>
    <t xml:space="preserve">    A412-1-8-1       </t>
  </si>
  <si>
    <t>1、大葱生产情况（亩、公斤）</t>
  </si>
  <si>
    <t>A304-7-8-1</t>
  </si>
  <si>
    <t>设施农业： 1、大葱生产情况（亩、公斤）</t>
  </si>
  <si>
    <t xml:space="preserve">    A412-1-8-2       </t>
  </si>
  <si>
    <t xml:space="preserve"> 2、蒜头生产情况（亩、公斤）</t>
  </si>
  <si>
    <t>A304-7-8-2</t>
  </si>
  <si>
    <t>设施农业： 2、蒜头生产情况（亩、公斤）</t>
  </si>
  <si>
    <t xml:space="preserve">    A412-1-8-3       </t>
  </si>
  <si>
    <t>3、其他葱蒜类生产情况（亩、公斤）</t>
  </si>
  <si>
    <t>A304-7-8-3</t>
  </si>
  <si>
    <t>设施农业： 3、其他葱蒜类生产情况（亩、公斤）</t>
  </si>
  <si>
    <t xml:space="preserve">       （九）水生菜类生产情况（亩、公斤）</t>
  </si>
  <si>
    <t>设施农业：  （九）水生菜类生产情况（亩、公斤）</t>
  </si>
  <si>
    <t xml:space="preserve">    A412-1-9       </t>
  </si>
  <si>
    <t>A304-7-9</t>
  </si>
  <si>
    <t xml:space="preserve">    A412-1-9-1      </t>
  </si>
  <si>
    <t>1、莲藕生产情况（亩、公斤）</t>
  </si>
  <si>
    <t>A304-7-9-1</t>
  </si>
  <si>
    <t>设施农业：  1、莲藕生产情况（亩、公斤）</t>
  </si>
  <si>
    <t xml:space="preserve">    A412-1-9-2      </t>
  </si>
  <si>
    <t xml:space="preserve"> 2、其他水生菜生产情况（亩、公斤）</t>
  </si>
  <si>
    <t>A304-7-9-2</t>
  </si>
  <si>
    <t>设施农业： 2、其他水生菜生产情况（亩、公斤）</t>
  </si>
  <si>
    <t>（十）其他蔬菜生产情况（亩、公斤）</t>
  </si>
  <si>
    <t>设施农业：   （十）其他蔬菜生产情况（亩、公斤）</t>
  </si>
  <si>
    <t xml:space="preserve">    A412-1-10     </t>
  </si>
  <si>
    <t>A304-7-10</t>
  </si>
  <si>
    <t>德康</t>
  </si>
  <si>
    <t>（十一）食用菌生产情况（公斤）</t>
  </si>
  <si>
    <t>设施农业：   （十一）食用菌生产情况（公斤）</t>
  </si>
  <si>
    <t>A412-2</t>
  </si>
  <si>
    <t>A304-7-11</t>
  </si>
  <si>
    <t>干品</t>
  </si>
  <si>
    <t>鲜品</t>
  </si>
  <si>
    <t>A412-2-1</t>
  </si>
  <si>
    <t xml:space="preserve"> 1、香菇生产情况（亩、公斤）</t>
  </si>
  <si>
    <t>A304-7-11-1</t>
  </si>
  <si>
    <t>设施农业：1、香菇生产情况（亩、公斤）</t>
  </si>
  <si>
    <t xml:space="preserve">安徽农耕年华有限公司 </t>
  </si>
  <si>
    <t>A412-2-2</t>
  </si>
  <si>
    <t>2、黑木耳生产情况（亩、公斤）</t>
  </si>
  <si>
    <t>A304-7-11-2</t>
  </si>
  <si>
    <t>设施农业：2、黑木耳生产情况（亩、公斤）</t>
  </si>
  <si>
    <t>A412-2-3</t>
  </si>
  <si>
    <t>3、其他干品食用菌生产情况（亩、公斤）</t>
  </si>
  <si>
    <t>A304-7-11-3</t>
  </si>
  <si>
    <t>设施农业：3、其他干品食用菌（亩、公斤）</t>
  </si>
  <si>
    <t>A412-2-4</t>
  </si>
  <si>
    <t>4、蘑菇生产情况（亩、公斤）</t>
  </si>
  <si>
    <t>A304-7-11-4</t>
  </si>
  <si>
    <t>设施农业：4、蘑菇生产情况（亩、公斤）</t>
  </si>
  <si>
    <t>A412-2-5</t>
  </si>
  <si>
    <t>5、其他鲜品食用菌生产情况（亩、公斤）</t>
  </si>
  <si>
    <t>A304-7-11-5</t>
  </si>
  <si>
    <t>设施农业：5、其他鲜品食用菌（亩、公斤）</t>
  </si>
  <si>
    <t>瓜果类生产情况（亩、公斤）</t>
  </si>
  <si>
    <t>设施农业：   瓜果类生产情况（亩、公斤）</t>
  </si>
  <si>
    <t>A412-3</t>
  </si>
  <si>
    <t>A304-8</t>
  </si>
  <si>
    <t>全年面积</t>
  </si>
  <si>
    <t>一季度 面积</t>
  </si>
  <si>
    <t>一季度 产量</t>
  </si>
  <si>
    <t>二季度 面积</t>
  </si>
  <si>
    <t>二季度 产量</t>
  </si>
  <si>
    <t>三季度 面积</t>
  </si>
  <si>
    <t>三季度 产量</t>
  </si>
  <si>
    <t>四季度 面积</t>
  </si>
  <si>
    <t>四季度 产量</t>
  </si>
  <si>
    <t xml:space="preserve">                  填报人：</t>
  </si>
  <si>
    <t>A412-3-1</t>
  </si>
  <si>
    <t xml:space="preserve"> 1、西瓜生产情况（亩、公斤）</t>
  </si>
  <si>
    <t>A304-8-1</t>
  </si>
  <si>
    <t>设施农业：    1、西瓜生产情况（亩、公斤）</t>
  </si>
  <si>
    <t>高畈村（王有福）</t>
  </si>
  <si>
    <t>上报时间：</t>
  </si>
  <si>
    <t>A412-3-2</t>
  </si>
  <si>
    <t>2、香瓜（甜瓜）生产情况（亩、公斤）</t>
  </si>
  <si>
    <t>A304-8-2</t>
  </si>
  <si>
    <t xml:space="preserve"> 设施农业： 2、香瓜（甜瓜）生产情况（亩、公斤）</t>
  </si>
  <si>
    <t>A412-3-3</t>
  </si>
  <si>
    <t>3、草莓生产情况（亩、公斤）</t>
  </si>
  <si>
    <t>A304-8-3</t>
  </si>
  <si>
    <t>设施农业：   3、草莓生产情况（亩、公斤）</t>
  </si>
  <si>
    <t>A412-3-4</t>
  </si>
  <si>
    <t>4、其他瓜果生产情况（亩、公斤）</t>
  </si>
  <si>
    <t>A304-8-4</t>
  </si>
  <si>
    <t>设施农业： 4、其他瓜果生产情况（亩、公斤）</t>
  </si>
  <si>
    <t>其他农作物生产情况（亩）（含特种农作物；不含饲料用青贮玉米）</t>
  </si>
  <si>
    <t>A403-9</t>
  </si>
  <si>
    <t>其中：靑饲料生产情况（亩）</t>
  </si>
  <si>
    <t>A403-9-1</t>
  </si>
  <si>
    <t>饲料用青贮玉米生产情况</t>
  </si>
  <si>
    <t>A403-9-2</t>
  </si>
  <si>
    <t>盆栽花生产情况（亩、盆）</t>
  </si>
  <si>
    <t>设施农业：   盆栽花生产情况（亩、盆）</t>
  </si>
  <si>
    <t>A403-10-1</t>
  </si>
  <si>
    <t>A304-10-1</t>
  </si>
  <si>
    <t>鲜切花生产情况（枝）</t>
  </si>
  <si>
    <t>设施农业：   鲜切花生产情况（枝）</t>
  </si>
  <si>
    <t>A403-10-2</t>
  </si>
  <si>
    <t>A304-10-2</t>
  </si>
  <si>
    <t>盆景生产情况（株、盆）</t>
  </si>
  <si>
    <t xml:space="preserve"> 设施农业：   盆栽观赏植物（盆景）生产情况（株、盆）</t>
  </si>
  <si>
    <t>A403-10-3</t>
  </si>
  <si>
    <t>A304-10-3</t>
  </si>
  <si>
    <t>香料原料生产情况（公斤）</t>
  </si>
  <si>
    <t>设施农业：   香料原料生产情况（公斤）</t>
  </si>
  <si>
    <t>A403-10-4</t>
  </si>
  <si>
    <t>A304-10-4</t>
  </si>
  <si>
    <t>其中：花椒生产情况（公斤）</t>
  </si>
  <si>
    <t>设施农业：   其中：花椒生产情况（公斤）</t>
  </si>
  <si>
    <t>A403-10-5</t>
  </si>
  <si>
    <t>A304-10-5</t>
  </si>
  <si>
    <t>其中：八角生产情况（公斤）</t>
  </si>
  <si>
    <t>设施农业：   其中：八角生产情况（公斤）</t>
  </si>
  <si>
    <t>A403-10-6</t>
  </si>
  <si>
    <t>A304-10-6</t>
  </si>
  <si>
    <t>茶叶生产情况（亩、公斤）</t>
  </si>
  <si>
    <t>A306-1</t>
  </si>
  <si>
    <t>茶园面积</t>
  </si>
  <si>
    <t>填报时间 ：</t>
  </si>
  <si>
    <t>绿茶生产情况（亩、公斤）</t>
  </si>
  <si>
    <t>A306-1-1</t>
  </si>
  <si>
    <t>金寨县万虹劳务服务有限公司（铁冲）</t>
  </si>
  <si>
    <t>金寨县观音山茶叶种植专业合作社</t>
  </si>
  <si>
    <t>金寨县环山茶叶专业合作社（前营）</t>
  </si>
  <si>
    <t>铁冲乡农业开发科技有限公司（前营）</t>
  </si>
  <si>
    <t>云华山茶叶生产专业合作社（前营）</t>
  </si>
  <si>
    <t>金寨县青龙山茶叶专业合作社（前营）</t>
  </si>
  <si>
    <t>金寨县黄大尖茶叶种植家庭农场（前营）</t>
  </si>
  <si>
    <t>金寨县兴牧种植家庭农场（前营）</t>
  </si>
  <si>
    <t>金寨县月亮山家庭农场（铁冲村）</t>
  </si>
  <si>
    <t>金寨广财茶叶种植家庭农场（铁冲村）</t>
  </si>
  <si>
    <t>金寨县天鹅山茶叶专业合作社（长河）</t>
  </si>
  <si>
    <t>金寨县金岗沐毫茶叶专业合作社（长河）</t>
  </si>
  <si>
    <t>金寨县高沟家庭农场（长河）</t>
  </si>
  <si>
    <t>金寨县叶章生家庭农场（长河）</t>
  </si>
  <si>
    <t>金寨县皂河鸿勤茶叶专业合作社（高畈）</t>
  </si>
  <si>
    <t>金寨县鹰嘴石茶叶专业合作社（高畈）</t>
  </si>
  <si>
    <t>金寨县兰香幽谷茶叶专业合作社（高畈）</t>
  </si>
  <si>
    <t>金寨县水店家庭农场（高畈）</t>
  </si>
  <si>
    <t>金寨县桃花谷绿茶种植家庭农场（高畈）</t>
  </si>
  <si>
    <t>金寨县兵平茶叶种植家庭农场（高畈）</t>
  </si>
  <si>
    <t>金寨县小石岩茶叶种植家庭农场（高畈）</t>
  </si>
  <si>
    <t>金寨传兵茶叶种植家庭农场（高畈）</t>
  </si>
  <si>
    <t>金寨县清秀生态茶叶种植家庭农场（高畈）</t>
  </si>
  <si>
    <t>青茶生产情况（亩、公斤）</t>
  </si>
  <si>
    <t>A306-1-2</t>
  </si>
  <si>
    <t>红茶生产情况（亩、公斤）</t>
  </si>
  <si>
    <t>A306-1-3</t>
  </si>
  <si>
    <t>黑茶生产情况（亩、公斤）</t>
  </si>
  <si>
    <t>A306-1-4</t>
  </si>
  <si>
    <t>黄茶生产情况（亩、公斤）</t>
  </si>
  <si>
    <t>A306-1-5</t>
  </si>
  <si>
    <t>白茶生产情况（亩、公斤）</t>
  </si>
  <si>
    <t>A306-1-6</t>
  </si>
  <si>
    <t>其他茶叶生产情况（亩、公斤）</t>
  </si>
  <si>
    <t>A306-1-7</t>
  </si>
  <si>
    <t>园林水果生产情况（亩、公斤）</t>
  </si>
  <si>
    <t>设施农业：      园林水果生产情况（亩、公斤）</t>
  </si>
  <si>
    <t>A306-2</t>
  </si>
  <si>
    <t>A304-13</t>
  </si>
  <si>
    <t>果园面积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</si>
  <si>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</si>
  <si>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苹果生产情况（亩、公斤）</t>
  </si>
  <si>
    <t>设施农业：     苹果生产情况（亩、公斤）</t>
  </si>
  <si>
    <t>A306-2-1</t>
  </si>
  <si>
    <t>A304-13-1</t>
  </si>
  <si>
    <t>其中：红富士苹果生产情况（亩、公斤）</t>
  </si>
  <si>
    <t>A306-2-1-1</t>
  </si>
  <si>
    <t>其中：国光苹果生产情况（亩、公斤）</t>
  </si>
  <si>
    <t>A306-2-1-2</t>
  </si>
  <si>
    <t>梨生产情况（亩、公斤）</t>
  </si>
  <si>
    <t>设施农业：     梨生产情况（亩、公斤）</t>
  </si>
  <si>
    <t>A306-2-2</t>
  </si>
  <si>
    <t>A304-13-2</t>
  </si>
  <si>
    <t xml:space="preserve"> 2023年</t>
  </si>
  <si>
    <t>其中：雪花梨生产情况（亩、公斤）</t>
  </si>
  <si>
    <t>A306-2-2-1</t>
  </si>
  <si>
    <t xml:space="preserve"> 其中：鸭梨生产情况（亩、公斤）</t>
  </si>
  <si>
    <t>A306-2-2-2</t>
  </si>
  <si>
    <t>柑橘类水果生产情况（亩、公斤）</t>
  </si>
  <si>
    <t>设施农业：     柑橘类水果生产情况（亩、公斤）</t>
  </si>
  <si>
    <t>A306-2-3</t>
  </si>
  <si>
    <t>A304-13-3</t>
  </si>
  <si>
    <t>其中：柑生产情况（亩、公斤）</t>
  </si>
  <si>
    <t>A306-2-3-1</t>
  </si>
  <si>
    <t>其中：橘生产情况（亩、公斤）</t>
  </si>
  <si>
    <t>A306-2-3-2</t>
  </si>
  <si>
    <t>其中：橙生产情况（亩、公斤）</t>
  </si>
  <si>
    <t>A306-2-3-3</t>
  </si>
  <si>
    <t>其中：柚生产情况（亩、公斤）</t>
  </si>
  <si>
    <t>A306-2-3-4</t>
  </si>
  <si>
    <t>热带水果生产情况（亩、公斤）</t>
  </si>
  <si>
    <t>设施农业：     热带水果生产情况（亩、公斤）</t>
  </si>
  <si>
    <t>A306-2-4</t>
  </si>
  <si>
    <t>A304-13-4</t>
  </si>
  <si>
    <t>桃生产情况（亩、公斤）</t>
  </si>
  <si>
    <t>设施农业：     桃生产情况（亩、公斤）</t>
  </si>
  <si>
    <t>A306-2-5-1</t>
  </si>
  <si>
    <t>A304-13-5-1</t>
  </si>
  <si>
    <t xml:space="preserve">金寨县大安水蜜桃种植家庭农场 </t>
  </si>
  <si>
    <t>安徽皖圣生态农业开发有限公司</t>
  </si>
  <si>
    <t>猕猴桃生产情况（亩、公斤）</t>
  </si>
  <si>
    <t>设施农业：     2.猕猴桃生产情况（亩、公斤）</t>
  </si>
  <si>
    <t>A306-2-5-2</t>
  </si>
  <si>
    <t>A304-13-5-2</t>
  </si>
  <si>
    <t>葡萄生产情况（亩、公斤）</t>
  </si>
  <si>
    <t>设施农业：     3.葡萄生产情况（亩、公斤）</t>
  </si>
  <si>
    <t>A306-2-5-3</t>
  </si>
  <si>
    <t>A304-13-5-3</t>
  </si>
  <si>
    <t>红枣生产情况（亩、公斤）</t>
  </si>
  <si>
    <t>A306-2-5-4</t>
  </si>
  <si>
    <t>柿子生产情况（亩、公斤）</t>
  </si>
  <si>
    <t>A306-2-5-5</t>
  </si>
  <si>
    <t xml:space="preserve">  其他水果生产情况（亩、公斤）</t>
  </si>
  <si>
    <t>设施农业：     6.其他水果生产（亩、公斤）</t>
  </si>
  <si>
    <t>A306-2-5-6</t>
  </si>
  <si>
    <t>A304-13-6</t>
  </si>
  <si>
    <t xml:space="preserve"> 食用坚果生产情况（公斤）</t>
  </si>
  <si>
    <t>A306-3</t>
  </si>
  <si>
    <t>1.核桃</t>
  </si>
  <si>
    <t>2.板栗</t>
  </si>
  <si>
    <t>3.松子</t>
  </si>
  <si>
    <t>4.其他</t>
  </si>
  <si>
    <t>说明：</t>
  </si>
  <si>
    <t>一、依据</t>
  </si>
  <si>
    <t>本手册依据《安徽省农村统计报表制度》制定。</t>
  </si>
  <si>
    <t>二、目的</t>
  </si>
  <si>
    <t>根据乡、村两级农村统计调查实际操作需要，规范基础数据采集、汇总和上报，规范乡村农村统计基础资料台账。</t>
  </si>
  <si>
    <t>三、内容</t>
  </si>
  <si>
    <t>乡、村区域内全部农作物种植面积及产量，包括各生产季节的预产及实际产量。各乡镇（涉农街道办事处、园区）、村统计调查范围的具体品种和范围由县（区）统计局确定。</t>
  </si>
  <si>
    <t>四、对象</t>
  </si>
  <si>
    <t>乡、村区域内全部农业生产经营户和经营单位，农业经营单位包括国有农林牧渔场（含农垦、司法、侨办系统办农场）、集体农场、联营农场、个体农场或家庭农场和农业合作社等新型农业生产主体。</t>
  </si>
  <si>
    <t>五、方法</t>
  </si>
  <si>
    <t>根据调查对象不同，采取新型农业经营主体+农户，对新型农业经营主体进行全面调查。乡镇负责对辖区内大中型农业生产经营企业的统计，村级负责对本村个体农场、家庭农场、合作社、规模户的统计（暂不具备条件的村课采用重点调查）。</t>
  </si>
  <si>
    <t>在县（区）统计局的指导下，乡镇在每个村抽取5户左右农业户，组织各村开展调查。应按生产品种类别选取有实际生产的户进行调查，不同品种类别的调查户可以不同。</t>
  </si>
  <si>
    <t>村上报本村个体农场、家庭农场、合作社等新型农业经营主体农业生产统计数据，以及农业经营户基础调查资料。</t>
  </si>
  <si>
    <t>乡镇对全乡镇新型农业经营主体农业生产情况进行审核汇总；根据各村调查农户不同作物的增减变化等生产情况，推算全乡镇农户生产数据；对本乡镇新型农业经营主体和农户数据进行合计，得出全乡镇初步数据。</t>
  </si>
  <si>
    <t>乡镇应结合本乡镇种植结构变化、农业生产经营方式转变，利用亩均、户均等调查数据，综合评估后上报全乡镇农业生产报表。应保留保管有关指标数据调整依据。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</si>
</sst>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);[Red]\(0.00\)"/>
    <numFmt numFmtId="179" formatCode="0.000_ "/>
    <numFmt numFmtId="180" formatCode="0.00_ 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6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1E4E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A2D7DD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ashDot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DotDot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ashDot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DotDot">
        <color auto="1"/>
      </bottom>
      <diagonal/>
    </border>
    <border>
      <left style="thin">
        <color auto="1"/>
      </left>
      <right/>
      <top style="thin">
        <color auto="1"/>
      </top>
      <bottom style="dashDotDot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ashDotDot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DotDot">
        <color auto="1"/>
      </top>
      <bottom/>
      <diagonal/>
    </border>
    <border>
      <left style="thin">
        <color auto="1"/>
      </left>
      <right style="thin">
        <color auto="1"/>
      </right>
      <top style="dashDotDot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ashDot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3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2" borderId="40" applyNumberFormat="0" applyAlignment="0" applyProtection="0">
      <alignment vertical="center"/>
    </xf>
    <xf numFmtId="0" fontId="27" fillId="13" borderId="41" applyNumberFormat="0" applyAlignment="0" applyProtection="0">
      <alignment vertical="center"/>
    </xf>
    <xf numFmtId="0" fontId="28" fillId="13" borderId="40" applyNumberFormat="0" applyAlignment="0" applyProtection="0">
      <alignment vertical="center"/>
    </xf>
    <xf numFmtId="0" fontId="29" fillId="14" borderId="42" applyNumberFormat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7" fillId="0" borderId="0"/>
  </cellStyleXfs>
  <cellXfs count="4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5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center" vertical="center" wrapText="1"/>
    </xf>
    <xf numFmtId="176" fontId="8" fillId="2" borderId="4" xfId="0" applyNumberFormat="1" applyFont="1" applyFill="1" applyBorder="1" applyAlignment="1" applyProtection="1">
      <alignment horizontal="center" vertical="center" wrapText="1"/>
    </xf>
    <xf numFmtId="176" fontId="7" fillId="2" borderId="4" xfId="0" applyNumberFormat="1" applyFont="1" applyFill="1" applyBorder="1" applyAlignment="1" applyProtection="1">
      <alignment horizontal="center" vertical="center" wrapText="1"/>
    </xf>
    <xf numFmtId="49" fontId="7" fillId="2" borderId="5" xfId="0" applyNumberFormat="1" applyFont="1" applyFill="1" applyBorder="1" applyAlignment="1" applyProtection="1">
      <alignment horizontal="center" vertical="center" wrapText="1"/>
    </xf>
    <xf numFmtId="176" fontId="7" fillId="3" borderId="6" xfId="0" applyNumberFormat="1" applyFont="1" applyFill="1" applyBorder="1" applyAlignment="1" applyProtection="1">
      <alignment horizontal="center" vertical="center" wrapText="1"/>
    </xf>
    <xf numFmtId="176" fontId="7" fillId="0" borderId="6" xfId="0" applyNumberFormat="1" applyFont="1" applyFill="1" applyBorder="1" applyAlignment="1" applyProtection="1">
      <alignment horizontal="center" vertical="center" wrapText="1"/>
    </xf>
    <xf numFmtId="49" fontId="4" fillId="2" borderId="7" xfId="0" applyNumberFormat="1" applyFont="1" applyFill="1" applyBorder="1">
      <alignment vertical="center"/>
    </xf>
    <xf numFmtId="176" fontId="4" fillId="3" borderId="8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>
      <alignment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>
      <alignment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49" fontId="4" fillId="2" borderId="13" xfId="0" applyNumberFormat="1" applyFont="1" applyFill="1" applyBorder="1">
      <alignment vertical="center"/>
    </xf>
    <xf numFmtId="176" fontId="4" fillId="3" borderId="14" xfId="0" applyNumberFormat="1" applyFont="1" applyFill="1" applyBorder="1" applyAlignment="1">
      <alignment horizontal="center" vertical="center"/>
    </xf>
    <xf numFmtId="49" fontId="4" fillId="0" borderId="13" xfId="0" applyNumberFormat="1" applyFont="1" applyBorder="1">
      <alignment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4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>
      <alignment vertical="center"/>
    </xf>
    <xf numFmtId="176" fontId="4" fillId="3" borderId="4" xfId="0" applyNumberFormat="1" applyFont="1" applyFill="1" applyBorder="1" applyAlignment="1">
      <alignment horizontal="center" vertical="center"/>
    </xf>
    <xf numFmtId="177" fontId="7" fillId="3" borderId="6" xfId="0" applyNumberFormat="1" applyFont="1" applyFill="1" applyBorder="1" applyAlignment="1" applyProtection="1">
      <alignment horizontal="center" vertical="center" wrapText="1"/>
    </xf>
    <xf numFmtId="177" fontId="4" fillId="3" borderId="14" xfId="0" applyNumberFormat="1" applyFont="1" applyFill="1" applyBorder="1" applyAlignment="1">
      <alignment horizontal="center" vertical="center"/>
    </xf>
    <xf numFmtId="49" fontId="4" fillId="0" borderId="15" xfId="0" applyNumberFormat="1" applyFont="1" applyBorder="1">
      <alignment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2" borderId="18" xfId="0" applyNumberFormat="1" applyFont="1" applyFill="1" applyBorder="1" applyAlignment="1">
      <alignment horizontal="center" vertical="center"/>
    </xf>
    <xf numFmtId="176" fontId="7" fillId="2" borderId="9" xfId="0" applyNumberFormat="1" applyFont="1" applyFill="1" applyBorder="1" applyAlignment="1" applyProtection="1">
      <alignment horizontal="center" vertical="center" wrapText="1"/>
    </xf>
    <xf numFmtId="176" fontId="7" fillId="0" borderId="19" xfId="0" applyNumberFormat="1" applyFont="1" applyFill="1" applyBorder="1" applyAlignment="1" applyProtection="1">
      <alignment horizontal="center" vertical="center" wrapText="1"/>
    </xf>
    <xf numFmtId="176" fontId="4" fillId="3" borderId="20" xfId="0" applyNumberFormat="1" applyFont="1" applyFill="1" applyBorder="1" applyAlignment="1">
      <alignment horizontal="center" vertical="center"/>
    </xf>
    <xf numFmtId="176" fontId="4" fillId="3" borderId="21" xfId="0" applyNumberFormat="1" applyFont="1" applyFill="1" applyBorder="1" applyAlignment="1">
      <alignment horizontal="center" vertical="center"/>
    </xf>
    <xf numFmtId="177" fontId="7" fillId="3" borderId="19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Fill="1">
      <alignment vertical="center"/>
    </xf>
    <xf numFmtId="177" fontId="4" fillId="0" borderId="0" xfId="0" applyNumberFormat="1" applyFont="1">
      <alignment vertical="center"/>
    </xf>
    <xf numFmtId="0" fontId="4" fillId="4" borderId="0" xfId="0" applyFont="1" applyFill="1">
      <alignment vertical="center"/>
    </xf>
    <xf numFmtId="177" fontId="5" fillId="0" borderId="0" xfId="0" applyNumberFormat="1" applyFont="1" applyAlignment="1">
      <alignment horizontal="center" vertical="center"/>
    </xf>
    <xf numFmtId="177" fontId="4" fillId="2" borderId="18" xfId="0" applyNumberFormat="1" applyFont="1" applyFill="1" applyBorder="1" applyAlignment="1">
      <alignment horizontal="center" vertical="center"/>
    </xf>
    <xf numFmtId="176" fontId="4" fillId="2" borderId="22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center" vertical="center" wrapText="1"/>
    </xf>
    <xf numFmtId="177" fontId="9" fillId="2" borderId="6" xfId="0" applyNumberFormat="1" applyFont="1" applyFill="1" applyBorder="1" applyAlignment="1" applyProtection="1">
      <alignment horizontal="center" vertical="center"/>
    </xf>
    <xf numFmtId="176" fontId="9" fillId="2" borderId="6" xfId="0" applyNumberFormat="1" applyFont="1" applyFill="1" applyBorder="1" applyAlignment="1" applyProtection="1">
      <alignment horizontal="center" vertical="center" wrapText="1"/>
    </xf>
    <xf numFmtId="176" fontId="9" fillId="2" borderId="19" xfId="0" applyNumberFormat="1" applyFont="1" applyFill="1" applyBorder="1" applyAlignment="1" applyProtection="1">
      <alignment horizontal="center" vertical="center" wrapText="1"/>
    </xf>
    <xf numFmtId="176" fontId="7" fillId="3" borderId="19" xfId="0" applyNumberFormat="1" applyFont="1" applyFill="1" applyBorder="1" applyAlignment="1" applyProtection="1">
      <alignment horizontal="center" vertical="center" wrapText="1"/>
    </xf>
    <xf numFmtId="177" fontId="4" fillId="2" borderId="3" xfId="0" applyNumberFormat="1" applyFont="1" applyFill="1" applyBorder="1">
      <alignment vertical="center"/>
    </xf>
    <xf numFmtId="177" fontId="4" fillId="3" borderId="4" xfId="0" applyNumberFormat="1" applyFont="1" applyFill="1" applyBorder="1" applyAlignment="1">
      <alignment horizontal="center" vertical="center"/>
    </xf>
    <xf numFmtId="176" fontId="4" fillId="3" borderId="9" xfId="0" applyNumberFormat="1" applyFont="1" applyFill="1" applyBorder="1" applyAlignment="1">
      <alignment horizontal="center" vertical="center"/>
    </xf>
    <xf numFmtId="177" fontId="4" fillId="2" borderId="15" xfId="0" applyNumberFormat="1" applyFont="1" applyFill="1" applyBorder="1">
      <alignment vertical="center"/>
    </xf>
    <xf numFmtId="177" fontId="7" fillId="3" borderId="16" xfId="0" applyNumberFormat="1" applyFont="1" applyFill="1" applyBorder="1" applyAlignment="1" applyProtection="1">
      <alignment horizontal="center" vertical="center" wrapText="1"/>
    </xf>
    <xf numFmtId="177" fontId="7" fillId="3" borderId="17" xfId="0" applyNumberFormat="1" applyFont="1" applyFill="1" applyBorder="1" applyAlignment="1" applyProtection="1">
      <alignment horizontal="center" vertical="center" wrapText="1"/>
    </xf>
    <xf numFmtId="177" fontId="4" fillId="0" borderId="0" xfId="0" applyNumberFormat="1" applyFont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7" fillId="0" borderId="6" xfId="0" applyNumberFormat="1" applyFont="1" applyFill="1" applyBorder="1" applyAlignment="1" applyProtection="1">
      <alignment horizontal="center" vertical="center" wrapText="1"/>
    </xf>
    <xf numFmtId="177" fontId="4" fillId="3" borderId="8" xfId="0" applyNumberFormat="1" applyFont="1" applyFill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6" fontId="4" fillId="3" borderId="23" xfId="0" applyNumberFormat="1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176" fontId="4" fillId="3" borderId="2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4" borderId="0" xfId="0" applyFont="1" applyFill="1">
      <alignment vertical="center"/>
    </xf>
    <xf numFmtId="0" fontId="5" fillId="0" borderId="25" xfId="0" applyFont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9" fillId="2" borderId="6" xfId="0" applyNumberFormat="1" applyFont="1" applyFill="1" applyBorder="1" applyAlignment="1" applyProtection="1">
      <alignment horizontal="center" vertical="center" wrapText="1"/>
    </xf>
    <xf numFmtId="177" fontId="4" fillId="4" borderId="0" xfId="0" applyNumberFormat="1" applyFont="1" applyFill="1">
      <alignment vertical="center"/>
    </xf>
    <xf numFmtId="177" fontId="4" fillId="0" borderId="14" xfId="0" applyNumberFormat="1" applyFont="1" applyFill="1" applyBorder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177" fontId="4" fillId="0" borderId="0" xfId="0" applyNumberFormat="1" applyFont="1" applyFill="1">
      <alignment vertical="center"/>
    </xf>
    <xf numFmtId="177" fontId="4" fillId="3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178" fontId="4" fillId="0" borderId="9" xfId="0" applyNumberFormat="1" applyFont="1" applyBorder="1" applyAlignment="1">
      <alignment horizontal="center" vertical="center"/>
    </xf>
    <xf numFmtId="0" fontId="10" fillId="4" borderId="0" xfId="0" applyFont="1" applyFill="1">
      <alignment vertical="center"/>
    </xf>
    <xf numFmtId="177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6" fontId="4" fillId="0" borderId="0" xfId="0" applyNumberFormat="1" applyFont="1" applyFill="1">
      <alignment vertical="center"/>
    </xf>
    <xf numFmtId="0" fontId="4" fillId="5" borderId="0" xfId="0" applyFont="1" applyFill="1">
      <alignment vertical="center"/>
    </xf>
    <xf numFmtId="177" fontId="4" fillId="6" borderId="0" xfId="0" applyNumberFormat="1" applyFont="1" applyFill="1">
      <alignment vertical="center"/>
    </xf>
    <xf numFmtId="176" fontId="4" fillId="6" borderId="0" xfId="0" applyNumberFormat="1" applyFont="1" applyFill="1" applyBorder="1">
      <alignment vertical="center"/>
    </xf>
    <xf numFmtId="177" fontId="5" fillId="6" borderId="0" xfId="0" applyNumberFormat="1" applyFont="1" applyFill="1" applyAlignment="1">
      <alignment horizontal="center" vertical="center"/>
    </xf>
    <xf numFmtId="177" fontId="5" fillId="5" borderId="0" xfId="0" applyNumberFormat="1" applyFont="1" applyFill="1" applyAlignment="1">
      <alignment horizontal="center" vertical="center"/>
    </xf>
    <xf numFmtId="177" fontId="4" fillId="6" borderId="18" xfId="0" applyNumberFormat="1" applyFont="1" applyFill="1" applyBorder="1" applyAlignment="1">
      <alignment horizontal="center" vertical="center"/>
    </xf>
    <xf numFmtId="177" fontId="7" fillId="2" borderId="6" xfId="0" applyNumberFormat="1" applyFont="1" applyFill="1" applyBorder="1" applyAlignment="1" applyProtection="1">
      <alignment horizontal="center" vertical="center"/>
    </xf>
    <xf numFmtId="176" fontId="7" fillId="2" borderId="6" xfId="0" applyNumberFormat="1" applyFont="1" applyFill="1" applyBorder="1" applyAlignment="1" applyProtection="1">
      <alignment horizontal="center" vertical="center" wrapText="1"/>
    </xf>
    <xf numFmtId="177" fontId="7" fillId="6" borderId="6" xfId="0" applyNumberFormat="1" applyFont="1" applyFill="1" applyBorder="1" applyAlignment="1" applyProtection="1">
      <alignment horizontal="center" vertical="center" wrapText="1"/>
    </xf>
    <xf numFmtId="178" fontId="7" fillId="3" borderId="6" xfId="0" applyNumberFormat="1" applyFont="1" applyFill="1" applyBorder="1" applyAlignment="1" applyProtection="1">
      <alignment horizontal="center" vertical="center" wrapText="1"/>
    </xf>
    <xf numFmtId="177" fontId="4" fillId="6" borderId="4" xfId="0" applyNumberFormat="1" applyFont="1" applyFill="1" applyBorder="1" applyAlignment="1">
      <alignment horizontal="center" vertical="center"/>
    </xf>
    <xf numFmtId="177" fontId="4" fillId="5" borderId="0" xfId="0" applyNumberFormat="1" applyFont="1" applyFill="1" applyAlignment="1">
      <alignment horizontal="center" vertical="center"/>
    </xf>
    <xf numFmtId="176" fontId="4" fillId="5" borderId="0" xfId="0" applyNumberFormat="1" applyFont="1" applyFill="1" applyAlignment="1">
      <alignment horizontal="center" vertical="center"/>
    </xf>
    <xf numFmtId="177" fontId="4" fillId="5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horizontal="center" vertical="center"/>
    </xf>
    <xf numFmtId="176" fontId="5" fillId="5" borderId="0" xfId="0" applyNumberFormat="1" applyFont="1" applyFill="1" applyAlignment="1">
      <alignment horizontal="center" vertical="center"/>
    </xf>
    <xf numFmtId="176" fontId="7" fillId="5" borderId="6" xfId="0" applyNumberFormat="1" applyFont="1" applyFill="1" applyBorder="1" applyAlignment="1" applyProtection="1">
      <alignment horizontal="center" vertical="center" wrapText="1"/>
    </xf>
    <xf numFmtId="178" fontId="4" fillId="3" borderId="8" xfId="0" applyNumberFormat="1" applyFont="1" applyFill="1" applyBorder="1" applyAlignment="1">
      <alignment horizontal="center" vertical="center"/>
    </xf>
    <xf numFmtId="177" fontId="4" fillId="6" borderId="8" xfId="0" applyNumberFormat="1" applyFont="1" applyFill="1" applyBorder="1" applyAlignment="1">
      <alignment horizontal="center" vertical="center"/>
    </xf>
    <xf numFmtId="176" fontId="4" fillId="5" borderId="14" xfId="0" applyNumberFormat="1" applyFont="1" applyFill="1" applyBorder="1" applyAlignment="1">
      <alignment horizontal="center" vertical="center"/>
    </xf>
    <xf numFmtId="177" fontId="4" fillId="5" borderId="4" xfId="0" applyNumberFormat="1" applyFont="1" applyFill="1" applyBorder="1" applyAlignment="1">
      <alignment horizontal="center" vertical="center"/>
    </xf>
    <xf numFmtId="176" fontId="4" fillId="5" borderId="26" xfId="0" applyNumberFormat="1" applyFont="1" applyFill="1" applyBorder="1" applyAlignment="1">
      <alignment horizontal="center" vertical="center"/>
    </xf>
    <xf numFmtId="177" fontId="4" fillId="5" borderId="11" xfId="0" applyNumberFormat="1" applyFont="1" applyFill="1" applyBorder="1" applyAlignment="1">
      <alignment horizontal="center" vertical="center"/>
    </xf>
    <xf numFmtId="177" fontId="4" fillId="5" borderId="14" xfId="0" applyNumberFormat="1" applyFont="1" applyFill="1" applyBorder="1" applyAlignment="1">
      <alignment horizontal="center" vertical="center"/>
    </xf>
    <xf numFmtId="176" fontId="4" fillId="5" borderId="8" xfId="0" applyNumberFormat="1" applyFont="1" applyFill="1" applyBorder="1" applyAlignment="1">
      <alignment horizontal="center" vertical="center"/>
    </xf>
    <xf numFmtId="177" fontId="4" fillId="6" borderId="14" xfId="0" applyNumberFormat="1" applyFont="1" applyFill="1" applyBorder="1" applyAlignment="1">
      <alignment horizontal="center" vertical="center"/>
    </xf>
    <xf numFmtId="178" fontId="4" fillId="3" borderId="4" xfId="0" applyNumberFormat="1" applyFont="1" applyFill="1" applyBorder="1" applyAlignment="1">
      <alignment horizontal="center" vertical="center"/>
    </xf>
    <xf numFmtId="178" fontId="4" fillId="3" borderId="14" xfId="0" applyNumberFormat="1" applyFont="1" applyFill="1" applyBorder="1" applyAlignment="1">
      <alignment horizontal="center" vertical="center"/>
    </xf>
    <xf numFmtId="176" fontId="4" fillId="5" borderId="4" xfId="0" applyNumberFormat="1" applyFont="1" applyFill="1" applyBorder="1" applyAlignment="1">
      <alignment horizontal="center" vertical="center"/>
    </xf>
    <xf numFmtId="176" fontId="5" fillId="6" borderId="0" xfId="0" applyNumberFormat="1" applyFont="1" applyFill="1" applyBorder="1" applyAlignment="1">
      <alignment horizontal="center" vertical="center"/>
    </xf>
    <xf numFmtId="176" fontId="5" fillId="5" borderId="0" xfId="0" applyNumberFormat="1" applyFont="1" applyFill="1" applyBorder="1" applyAlignment="1">
      <alignment horizontal="center" vertical="center"/>
    </xf>
    <xf numFmtId="177" fontId="4" fillId="6" borderId="22" xfId="0" applyNumberFormat="1" applyFont="1" applyFill="1" applyBorder="1" applyAlignment="1">
      <alignment horizontal="center" vertical="center"/>
    </xf>
    <xf numFmtId="177" fontId="4" fillId="2" borderId="22" xfId="0" applyNumberFormat="1" applyFont="1" applyFill="1" applyBorder="1" applyAlignment="1">
      <alignment horizontal="center" vertical="center"/>
    </xf>
    <xf numFmtId="176" fontId="7" fillId="6" borderId="19" xfId="0" applyNumberFormat="1" applyFont="1" applyFill="1" applyBorder="1" applyAlignment="1" applyProtection="1">
      <alignment horizontal="center" vertical="center" wrapText="1"/>
    </xf>
    <xf numFmtId="176" fontId="7" fillId="2" borderId="19" xfId="0" applyNumberFormat="1" applyFont="1" applyFill="1" applyBorder="1" applyAlignment="1" applyProtection="1">
      <alignment horizontal="center" vertical="center" wrapText="1"/>
    </xf>
    <xf numFmtId="177" fontId="7" fillId="6" borderId="19" xfId="0" applyNumberFormat="1" applyFont="1" applyFill="1" applyBorder="1" applyAlignment="1" applyProtection="1">
      <alignment horizontal="center" vertical="center" wrapText="1"/>
    </xf>
    <xf numFmtId="176" fontId="4" fillId="6" borderId="9" xfId="0" applyNumberFormat="1" applyFont="1" applyFill="1" applyBorder="1" applyAlignment="1">
      <alignment horizontal="center" vertical="center"/>
    </xf>
    <xf numFmtId="176" fontId="4" fillId="5" borderId="0" xfId="0" applyNumberFormat="1" applyFont="1" applyFill="1" applyBorder="1" applyAlignment="1">
      <alignment horizontal="center" vertical="center"/>
    </xf>
    <xf numFmtId="176" fontId="7" fillId="5" borderId="19" xfId="0" applyNumberFormat="1" applyFont="1" applyFill="1" applyBorder="1" applyAlignment="1" applyProtection="1">
      <alignment horizontal="center" vertical="center" wrapText="1"/>
    </xf>
    <xf numFmtId="178" fontId="4" fillId="3" borderId="20" xfId="0" applyNumberFormat="1" applyFont="1" applyFill="1" applyBorder="1" applyAlignment="1">
      <alignment horizontal="center" vertical="center"/>
    </xf>
    <xf numFmtId="176" fontId="4" fillId="6" borderId="4" xfId="0" applyNumberFormat="1" applyFont="1" applyFill="1" applyBorder="1" applyAlignment="1">
      <alignment horizontal="center" vertical="center"/>
    </xf>
    <xf numFmtId="176" fontId="4" fillId="6" borderId="21" xfId="0" applyNumberFormat="1" applyFont="1" applyFill="1" applyBorder="1" applyAlignment="1">
      <alignment horizontal="center" vertical="center"/>
    </xf>
    <xf numFmtId="176" fontId="4" fillId="5" borderId="27" xfId="0" applyNumberFormat="1" applyFont="1" applyFill="1" applyBorder="1" applyAlignment="1">
      <alignment horizontal="center" vertical="center"/>
    </xf>
    <xf numFmtId="177" fontId="4" fillId="5" borderId="16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right" vertical="center"/>
    </xf>
    <xf numFmtId="176" fontId="4" fillId="5" borderId="0" xfId="0" applyNumberFormat="1" applyFont="1" applyFill="1" applyAlignment="1">
      <alignment horizontal="right" vertical="center"/>
    </xf>
    <xf numFmtId="177" fontId="4" fillId="5" borderId="0" xfId="0" applyNumberFormat="1" applyFont="1" applyFill="1">
      <alignment vertical="center"/>
    </xf>
    <xf numFmtId="176" fontId="4" fillId="5" borderId="0" xfId="0" applyNumberFormat="1" applyFont="1" applyFill="1">
      <alignment vertical="center"/>
    </xf>
    <xf numFmtId="176" fontId="4" fillId="5" borderId="0" xfId="0" applyNumberFormat="1" applyFont="1" applyFill="1" applyBorder="1">
      <alignment vertical="center"/>
    </xf>
    <xf numFmtId="177" fontId="4" fillId="3" borderId="6" xfId="0" applyNumberFormat="1" applyFont="1" applyFill="1" applyBorder="1" applyAlignment="1">
      <alignment horizontal="center" vertical="center"/>
    </xf>
    <xf numFmtId="177" fontId="4" fillId="3" borderId="1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9" xfId="0" applyNumberFormat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177" fontId="7" fillId="2" borderId="6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>
      <alignment vertical="center"/>
    </xf>
    <xf numFmtId="177" fontId="4" fillId="0" borderId="4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>
      <alignment vertical="center"/>
    </xf>
    <xf numFmtId="177" fontId="4" fillId="0" borderId="11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176" fontId="4" fillId="0" borderId="12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>
      <alignment vertical="center"/>
    </xf>
    <xf numFmtId="49" fontId="4" fillId="0" borderId="15" xfId="0" applyNumberFormat="1" applyFont="1" applyFill="1" applyBorder="1">
      <alignment vertical="center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>
      <alignment vertical="center"/>
    </xf>
    <xf numFmtId="177" fontId="11" fillId="0" borderId="0" xfId="0" applyNumberFormat="1" applyFont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4" borderId="0" xfId="0" applyFill="1">
      <alignment vertical="center"/>
    </xf>
    <xf numFmtId="0" fontId="8" fillId="2" borderId="1" xfId="0" applyFont="1" applyFill="1" applyBorder="1" applyAlignment="1" applyProtection="1">
      <alignment horizontal="center"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176" fontId="0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 wrapText="1"/>
    </xf>
    <xf numFmtId="177" fontId="9" fillId="2" borderId="4" xfId="0" applyNumberFormat="1" applyFont="1" applyFill="1" applyBorder="1" applyAlignment="1" applyProtection="1">
      <alignment horizontal="center" vertical="center" wrapText="1"/>
    </xf>
    <xf numFmtId="176" fontId="9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ont="1">
      <alignment vertical="center"/>
    </xf>
    <xf numFmtId="177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77" fontId="5" fillId="0" borderId="28" xfId="0" applyNumberFormat="1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0" fontId="8" fillId="2" borderId="13" xfId="0" applyFont="1" applyFill="1" applyBorder="1" applyAlignment="1" applyProtection="1">
      <alignment horizontal="center" vertical="center" wrapText="1"/>
    </xf>
    <xf numFmtId="177" fontId="4" fillId="0" borderId="9" xfId="0" applyNumberFormat="1" applyFont="1" applyBorder="1" applyAlignment="1">
      <alignment horizontal="center" vertical="center"/>
    </xf>
    <xf numFmtId="177" fontId="4" fillId="3" borderId="23" xfId="0" applyNumberFormat="1" applyFont="1" applyFill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177" fontId="4" fillId="3" borderId="24" xfId="0" applyNumberFormat="1" applyFont="1" applyFill="1" applyBorder="1" applyAlignment="1">
      <alignment horizontal="center" vertical="center"/>
    </xf>
    <xf numFmtId="177" fontId="4" fillId="0" borderId="17" xfId="0" applyNumberFormat="1" applyFont="1" applyBorder="1" applyAlignment="1">
      <alignment horizontal="center" vertical="center"/>
    </xf>
    <xf numFmtId="177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177" fontId="11" fillId="0" borderId="0" xfId="0" applyNumberFormat="1" applyFont="1" applyAlignment="1">
      <alignment horizontal="center" vertical="center"/>
    </xf>
    <xf numFmtId="176" fontId="5" fillId="0" borderId="0" xfId="0" applyNumberFormat="1" applyFont="1">
      <alignment vertical="center"/>
    </xf>
    <xf numFmtId="176" fontId="0" fillId="0" borderId="0" xfId="0" applyNumberFormat="1" applyFont="1" applyAlignment="1">
      <alignment horizontal="right" vertical="center"/>
    </xf>
    <xf numFmtId="177" fontId="0" fillId="0" borderId="0" xfId="0" applyNumberFormat="1" applyFont="1" applyAlignment="1">
      <alignment horizontal="right" vertical="center"/>
    </xf>
    <xf numFmtId="176" fontId="4" fillId="0" borderId="19" xfId="0" applyNumberFormat="1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/>
    </xf>
    <xf numFmtId="177" fontId="7" fillId="3" borderId="4" xfId="0" applyNumberFormat="1" applyFont="1" applyFill="1" applyBorder="1" applyAlignment="1" applyProtection="1">
      <alignment horizontal="center" vertical="center" wrapText="1"/>
    </xf>
    <xf numFmtId="176" fontId="11" fillId="0" borderId="0" xfId="0" applyNumberFormat="1" applyFont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176" fontId="0" fillId="2" borderId="18" xfId="0" applyNumberFormat="1" applyFont="1" applyFill="1" applyBorder="1" applyAlignment="1">
      <alignment horizontal="center" vertical="center"/>
    </xf>
    <xf numFmtId="176" fontId="9" fillId="2" borderId="9" xfId="0" applyNumberFormat="1" applyFont="1" applyFill="1" applyBorder="1" applyAlignment="1" applyProtection="1">
      <alignment horizontal="center" vertical="center" wrapText="1"/>
    </xf>
    <xf numFmtId="0" fontId="11" fillId="4" borderId="0" xfId="0" applyFont="1" applyFill="1">
      <alignment vertical="center"/>
    </xf>
    <xf numFmtId="177" fontId="11" fillId="4" borderId="0" xfId="0" applyNumberFormat="1" applyFont="1" applyFill="1">
      <alignment vertical="center"/>
    </xf>
    <xf numFmtId="177" fontId="0" fillId="4" borderId="0" xfId="0" applyNumberFormat="1" applyFill="1">
      <alignment vertical="center"/>
    </xf>
    <xf numFmtId="0" fontId="0" fillId="0" borderId="0" xfId="0" applyFont="1" applyAlignment="1">
      <alignment horizontal="right" vertical="center"/>
    </xf>
    <xf numFmtId="177" fontId="5" fillId="0" borderId="0" xfId="0" applyNumberFormat="1" applyFont="1">
      <alignment vertical="center"/>
    </xf>
    <xf numFmtId="177" fontId="0" fillId="2" borderId="1" xfId="0" applyNumberFormat="1" applyFont="1" applyFill="1" applyBorder="1" applyAlignment="1">
      <alignment horizontal="center" vertical="center"/>
    </xf>
    <xf numFmtId="177" fontId="9" fillId="2" borderId="3" xfId="0" applyNumberFormat="1" applyFont="1" applyFill="1" applyBorder="1" applyAlignment="1" applyProtection="1">
      <alignment horizontal="center" vertical="center" wrapText="1"/>
    </xf>
    <xf numFmtId="177" fontId="0" fillId="0" borderId="0" xfId="0" applyNumberFormat="1" applyFont="1" applyAlignment="1">
      <alignment horizontal="left" vertical="center"/>
    </xf>
    <xf numFmtId="177" fontId="0" fillId="2" borderId="18" xfId="0" applyNumberFormat="1" applyFont="1" applyFill="1" applyBorder="1" applyAlignment="1">
      <alignment horizontal="center" vertical="center"/>
    </xf>
    <xf numFmtId="177" fontId="9" fillId="2" borderId="9" xfId="0" applyNumberFormat="1" applyFont="1" applyFill="1" applyBorder="1" applyAlignment="1" applyProtection="1">
      <alignment horizontal="center" vertical="center" wrapText="1"/>
    </xf>
    <xf numFmtId="0" fontId="0" fillId="0" borderId="0" xfId="0" applyFill="1">
      <alignment vertical="center"/>
    </xf>
    <xf numFmtId="177" fontId="7" fillId="0" borderId="19" xfId="0" applyNumberFormat="1" applyFont="1" applyFill="1" applyBorder="1" applyAlignment="1" applyProtection="1">
      <alignment horizontal="center" vertical="center" wrapText="1"/>
    </xf>
    <xf numFmtId="177" fontId="4" fillId="3" borderId="20" xfId="0" applyNumberFormat="1" applyFont="1" applyFill="1" applyBorder="1" applyAlignment="1">
      <alignment horizontal="center" vertical="center"/>
    </xf>
    <xf numFmtId="177" fontId="4" fillId="3" borderId="21" xfId="0" applyNumberFormat="1" applyFont="1" applyFill="1" applyBorder="1" applyAlignment="1">
      <alignment horizontal="center" vertical="center"/>
    </xf>
    <xf numFmtId="0" fontId="12" fillId="2" borderId="3" xfId="0" applyFont="1" applyFill="1" applyBorder="1">
      <alignment vertical="center"/>
    </xf>
    <xf numFmtId="176" fontId="4" fillId="2" borderId="4" xfId="0" applyNumberFormat="1" applyFont="1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176" fontId="5" fillId="0" borderId="25" xfId="0" applyNumberFormat="1" applyFont="1" applyBorder="1" applyAlignment="1">
      <alignment horizontal="center" vertical="center"/>
    </xf>
    <xf numFmtId="177" fontId="7" fillId="3" borderId="9" xfId="0" applyNumberFormat="1" applyFont="1" applyFill="1" applyBorder="1" applyAlignment="1" applyProtection="1">
      <alignment horizontal="center" vertical="center" wrapText="1"/>
    </xf>
    <xf numFmtId="177" fontId="13" fillId="2" borderId="4" xfId="0" applyNumberFormat="1" applyFont="1" applyFill="1" applyBorder="1" applyAlignment="1" applyProtection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177" fontId="13" fillId="2" borderId="9" xfId="0" applyNumberFormat="1" applyFont="1" applyFill="1" applyBorder="1" applyAlignment="1" applyProtection="1">
      <alignment horizontal="center" vertical="center" wrapText="1"/>
    </xf>
    <xf numFmtId="177" fontId="4" fillId="2" borderId="9" xfId="0" applyNumberFormat="1" applyFont="1" applyFill="1" applyBorder="1" applyAlignment="1">
      <alignment horizontal="center" vertical="center"/>
    </xf>
    <xf numFmtId="177" fontId="0" fillId="0" borderId="0" xfId="0" applyNumberFormat="1" applyFill="1">
      <alignment vertical="center"/>
    </xf>
    <xf numFmtId="0" fontId="0" fillId="0" borderId="0" xfId="0" applyFont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179" fontId="5" fillId="0" borderId="0" xfId="0" applyNumberFormat="1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179" fontId="0" fillId="0" borderId="0" xfId="0" applyNumberFormat="1" applyFont="1">
      <alignment vertical="center"/>
    </xf>
    <xf numFmtId="180" fontId="0" fillId="0" borderId="0" xfId="0" applyNumberFormat="1" applyFont="1">
      <alignment vertical="center"/>
    </xf>
    <xf numFmtId="179" fontId="0" fillId="2" borderId="2" xfId="0" applyNumberFormat="1" applyFont="1" applyFill="1" applyBorder="1" applyAlignment="1">
      <alignment horizontal="center" vertical="center"/>
    </xf>
    <xf numFmtId="180" fontId="0" fillId="2" borderId="2" xfId="0" applyNumberFormat="1" applyFont="1" applyFill="1" applyBorder="1" applyAlignment="1">
      <alignment horizontal="center" vertical="center"/>
    </xf>
    <xf numFmtId="179" fontId="9" fillId="2" borderId="4" xfId="0" applyNumberFormat="1" applyFont="1" applyFill="1" applyBorder="1" applyAlignment="1" applyProtection="1">
      <alignment horizontal="center" vertical="center" wrapText="1"/>
    </xf>
    <xf numFmtId="180" fontId="9" fillId="2" borderId="4" xfId="0" applyNumberFormat="1" applyFont="1" applyFill="1" applyBorder="1" applyAlignment="1" applyProtection="1">
      <alignment horizontal="center" vertical="center" wrapText="1"/>
    </xf>
    <xf numFmtId="179" fontId="7" fillId="3" borderId="6" xfId="0" applyNumberFormat="1" applyFont="1" applyFill="1" applyBorder="1" applyAlignment="1" applyProtection="1">
      <alignment horizontal="center" vertical="center" wrapText="1"/>
    </xf>
    <xf numFmtId="180" fontId="7" fillId="3" borderId="6" xfId="0" applyNumberFormat="1" applyFont="1" applyFill="1" applyBorder="1" applyAlignment="1" applyProtection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179" fontId="4" fillId="3" borderId="4" xfId="0" applyNumberFormat="1" applyFont="1" applyFill="1" applyBorder="1" applyAlignment="1">
      <alignment horizontal="center" vertical="center"/>
    </xf>
    <xf numFmtId="180" fontId="4" fillId="3" borderId="4" xfId="0" applyNumberFormat="1" applyFont="1" applyFill="1" applyBorder="1" applyAlignment="1">
      <alignment horizontal="center" vertical="center"/>
    </xf>
    <xf numFmtId="177" fontId="4" fillId="2" borderId="15" xfId="0" applyNumberFormat="1" applyFont="1" applyFill="1" applyBorder="1" applyAlignment="1">
      <alignment horizontal="center" vertical="center"/>
    </xf>
    <xf numFmtId="179" fontId="4" fillId="3" borderId="16" xfId="0" applyNumberFormat="1" applyFont="1" applyFill="1" applyBorder="1" applyAlignment="1">
      <alignment horizontal="center" vertical="center"/>
    </xf>
    <xf numFmtId="180" fontId="4" fillId="3" borderId="16" xfId="0" applyNumberFormat="1" applyFont="1" applyFill="1" applyBorder="1" applyAlignment="1">
      <alignment horizontal="center" vertical="center"/>
    </xf>
    <xf numFmtId="179" fontId="0" fillId="0" borderId="0" xfId="0" applyNumberFormat="1" applyFont="1" applyAlignment="1">
      <alignment horizontal="center" vertical="center"/>
    </xf>
    <xf numFmtId="180" fontId="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80" fontId="0" fillId="0" borderId="0" xfId="0" applyNumberFormat="1" applyFill="1">
      <alignment vertical="center"/>
    </xf>
    <xf numFmtId="179" fontId="0" fillId="0" borderId="0" xfId="0" applyNumberFormat="1" applyFill="1">
      <alignment vertical="center"/>
    </xf>
    <xf numFmtId="0" fontId="5" fillId="0" borderId="0" xfId="0" applyFont="1" applyBorder="1" applyAlignment="1">
      <alignment horizontal="center" vertical="center"/>
    </xf>
    <xf numFmtId="49" fontId="7" fillId="2" borderId="22" xfId="0" applyNumberFormat="1" applyFont="1" applyFill="1" applyBorder="1" applyAlignment="1" applyProtection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/>
    </xf>
    <xf numFmtId="179" fontId="4" fillId="3" borderId="8" xfId="0" applyNumberFormat="1" applyFont="1" applyFill="1" applyBorder="1" applyAlignment="1">
      <alignment horizontal="center" vertical="center"/>
    </xf>
    <xf numFmtId="180" fontId="4" fillId="3" borderId="8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180" fontId="4" fillId="0" borderId="4" xfId="0" applyNumberFormat="1" applyFont="1" applyBorder="1" applyAlignment="1">
      <alignment horizontal="center" vertical="center"/>
    </xf>
    <xf numFmtId="17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180" fontId="4" fillId="0" borderId="6" xfId="0" applyNumberFormat="1" applyFont="1" applyBorder="1" applyAlignment="1">
      <alignment horizontal="center" vertical="center"/>
    </xf>
    <xf numFmtId="179" fontId="4" fillId="0" borderId="19" xfId="0" applyNumberFormat="1" applyFont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179" fontId="4" fillId="0" borderId="14" xfId="0" applyNumberFormat="1" applyFont="1" applyBorder="1" applyAlignment="1">
      <alignment horizontal="center" vertical="center"/>
    </xf>
    <xf numFmtId="180" fontId="4" fillId="0" borderId="14" xfId="0" applyNumberFormat="1" applyFont="1" applyBorder="1" applyAlignment="1">
      <alignment horizontal="center" vertical="center"/>
    </xf>
    <xf numFmtId="177" fontId="4" fillId="3" borderId="26" xfId="0" applyNumberFormat="1" applyFont="1" applyFill="1" applyBorder="1" applyAlignment="1">
      <alignment horizontal="center" vertical="center"/>
    </xf>
    <xf numFmtId="176" fontId="4" fillId="3" borderId="26" xfId="0" applyNumberFormat="1" applyFont="1" applyFill="1" applyBorder="1" applyAlignment="1">
      <alignment horizontal="center" vertical="center"/>
    </xf>
    <xf numFmtId="177" fontId="4" fillId="3" borderId="29" xfId="0" applyNumberFormat="1" applyFont="1" applyFill="1" applyBorder="1" applyAlignment="1">
      <alignment horizontal="center" vertical="center"/>
    </xf>
    <xf numFmtId="176" fontId="4" fillId="3" borderId="29" xfId="0" applyNumberFormat="1" applyFont="1" applyFill="1" applyBorder="1" applyAlignment="1">
      <alignment horizontal="center" vertical="center"/>
    </xf>
    <xf numFmtId="179" fontId="4" fillId="0" borderId="29" xfId="0" applyNumberFormat="1" applyFont="1" applyFill="1" applyBorder="1" applyAlignment="1">
      <alignment horizontal="center" vertical="center"/>
    </xf>
    <xf numFmtId="180" fontId="4" fillId="0" borderId="29" xfId="0" applyNumberFormat="1" applyFont="1" applyFill="1" applyBorder="1" applyAlignment="1">
      <alignment horizontal="center" vertical="center"/>
    </xf>
    <xf numFmtId="180" fontId="14" fillId="0" borderId="0" xfId="0" applyNumberFormat="1" applyFont="1">
      <alignment vertical="center"/>
    </xf>
    <xf numFmtId="180" fontId="0" fillId="2" borderId="18" xfId="0" applyNumberFormat="1" applyFont="1" applyFill="1" applyBorder="1" applyAlignment="1">
      <alignment horizontal="center" vertical="center"/>
    </xf>
    <xf numFmtId="177" fontId="0" fillId="2" borderId="30" xfId="0" applyNumberFormat="1" applyFont="1" applyFill="1" applyBorder="1" applyAlignment="1">
      <alignment horizontal="center" vertical="center"/>
    </xf>
    <xf numFmtId="180" fontId="9" fillId="2" borderId="9" xfId="0" applyNumberFormat="1" applyFont="1" applyFill="1" applyBorder="1" applyAlignment="1" applyProtection="1">
      <alignment horizontal="center" vertical="center" wrapText="1"/>
    </xf>
    <xf numFmtId="179" fontId="7" fillId="0" borderId="6" xfId="0" applyNumberFormat="1" applyFont="1" applyFill="1" applyBorder="1" applyAlignment="1" applyProtection="1">
      <alignment horizontal="center" vertical="center" wrapText="1"/>
    </xf>
    <xf numFmtId="180" fontId="7" fillId="0" borderId="6" xfId="0" applyNumberFormat="1" applyFont="1" applyFill="1" applyBorder="1" applyAlignment="1" applyProtection="1">
      <alignment horizontal="center" vertical="center" wrapText="1"/>
    </xf>
    <xf numFmtId="180" fontId="4" fillId="0" borderId="9" xfId="0" applyNumberFormat="1" applyFont="1" applyBorder="1" applyAlignment="1">
      <alignment horizontal="center" vertical="center"/>
    </xf>
    <xf numFmtId="180" fontId="4" fillId="0" borderId="19" xfId="0" applyNumberFormat="1" applyFont="1" applyBorder="1" applyAlignment="1">
      <alignment horizontal="center" vertical="center"/>
    </xf>
    <xf numFmtId="179" fontId="4" fillId="0" borderId="11" xfId="0" applyNumberFormat="1" applyFont="1" applyBorder="1" applyAlignment="1">
      <alignment horizontal="center" vertical="center"/>
    </xf>
    <xf numFmtId="180" fontId="4" fillId="0" borderId="11" xfId="0" applyNumberFormat="1" applyFont="1" applyBorder="1" applyAlignment="1">
      <alignment horizontal="center" vertical="center"/>
    </xf>
    <xf numFmtId="179" fontId="4" fillId="0" borderId="12" xfId="0" applyNumberFormat="1" applyFont="1" applyBorder="1" applyAlignment="1">
      <alignment horizontal="center" vertical="center"/>
    </xf>
    <xf numFmtId="179" fontId="4" fillId="3" borderId="14" xfId="0" applyNumberFormat="1" applyFont="1" applyFill="1" applyBorder="1" applyAlignment="1">
      <alignment horizontal="center" vertical="center"/>
    </xf>
    <xf numFmtId="180" fontId="4" fillId="3" borderId="14" xfId="0" applyNumberFormat="1" applyFont="1" applyFill="1" applyBorder="1" applyAlignment="1">
      <alignment horizontal="center" vertical="center"/>
    </xf>
    <xf numFmtId="179" fontId="4" fillId="0" borderId="9" xfId="0" applyNumberFormat="1" applyFont="1" applyFill="1" applyBorder="1" applyAlignment="1">
      <alignment horizontal="center" vertical="center"/>
    </xf>
    <xf numFmtId="180" fontId="4" fillId="0" borderId="9" xfId="0" applyNumberFormat="1" applyFont="1" applyFill="1" applyBorder="1" applyAlignment="1">
      <alignment horizontal="center" vertical="center"/>
    </xf>
    <xf numFmtId="180" fontId="7" fillId="3" borderId="19" xfId="0" applyNumberFormat="1" applyFont="1" applyFill="1" applyBorder="1" applyAlignment="1" applyProtection="1">
      <alignment horizontal="center" vertical="center" wrapText="1"/>
    </xf>
    <xf numFmtId="180" fontId="4" fillId="3" borderId="9" xfId="0" applyNumberFormat="1" applyFont="1" applyFill="1" applyBorder="1" applyAlignment="1">
      <alignment horizontal="center" vertical="center"/>
    </xf>
    <xf numFmtId="180" fontId="4" fillId="3" borderId="17" xfId="0" applyNumberFormat="1" applyFont="1" applyFill="1" applyBorder="1" applyAlignment="1">
      <alignment horizontal="center" vertical="center"/>
    </xf>
    <xf numFmtId="180" fontId="11" fillId="0" borderId="0" xfId="0" applyNumberFormat="1" applyFont="1" applyAlignment="1">
      <alignment horizontal="center" vertical="center"/>
    </xf>
    <xf numFmtId="179" fontId="11" fillId="0" borderId="0" xfId="0" applyNumberFormat="1" applyFont="1" applyAlignment="1">
      <alignment horizontal="center" vertical="center"/>
    </xf>
    <xf numFmtId="177" fontId="5" fillId="0" borderId="25" xfId="0" applyNumberFormat="1" applyFont="1" applyBorder="1" applyAlignment="1">
      <alignment horizontal="center" vertical="center"/>
    </xf>
    <xf numFmtId="49" fontId="7" fillId="2" borderId="13" xfId="0" applyNumberFormat="1" applyFont="1" applyFill="1" applyBorder="1" applyAlignment="1" applyProtection="1">
      <alignment horizontal="center" vertical="center" wrapText="1"/>
    </xf>
    <xf numFmtId="180" fontId="7" fillId="0" borderId="19" xfId="0" applyNumberFormat="1" applyFont="1" applyFill="1" applyBorder="1" applyAlignment="1" applyProtection="1">
      <alignment horizontal="center" vertical="center" wrapText="1"/>
    </xf>
    <xf numFmtId="180" fontId="4" fillId="3" borderId="20" xfId="0" applyNumberFormat="1" applyFont="1" applyFill="1" applyBorder="1" applyAlignment="1">
      <alignment horizontal="center" vertical="center"/>
    </xf>
    <xf numFmtId="180" fontId="4" fillId="0" borderId="12" xfId="0" applyNumberFormat="1" applyFont="1" applyBorder="1" applyAlignment="1">
      <alignment horizontal="center" vertical="center"/>
    </xf>
    <xf numFmtId="180" fontId="4" fillId="3" borderId="21" xfId="0" applyNumberFormat="1" applyFont="1" applyFill="1" applyBorder="1" applyAlignment="1">
      <alignment horizontal="center" vertical="center"/>
    </xf>
    <xf numFmtId="177" fontId="9" fillId="2" borderId="31" xfId="0" applyNumberFormat="1" applyFont="1" applyFill="1" applyBorder="1" applyAlignment="1" applyProtection="1">
      <alignment horizontal="center" vertical="center" wrapText="1"/>
    </xf>
    <xf numFmtId="177" fontId="11" fillId="0" borderId="0" xfId="0" applyNumberFormat="1" applyFont="1" applyFill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177" fontId="4" fillId="3" borderId="27" xfId="0" applyNumberFormat="1" applyFont="1" applyFill="1" applyBorder="1" applyAlignment="1">
      <alignment horizontal="center" vertical="center"/>
    </xf>
    <xf numFmtId="176" fontId="4" fillId="3" borderId="27" xfId="0" applyNumberFormat="1" applyFont="1" applyFill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80" fontId="4" fillId="0" borderId="16" xfId="0" applyNumberFormat="1" applyFont="1" applyBorder="1" applyAlignment="1">
      <alignment horizontal="center" vertical="center"/>
    </xf>
    <xf numFmtId="179" fontId="4" fillId="0" borderId="17" xfId="0" applyNumberFormat="1" applyFont="1" applyBorder="1" applyAlignment="1">
      <alignment horizontal="center" vertical="center"/>
    </xf>
    <xf numFmtId="179" fontId="5" fillId="0" borderId="28" xfId="0" applyNumberFormat="1" applyFont="1" applyBorder="1" applyAlignment="1">
      <alignment horizontal="center" vertical="center"/>
    </xf>
    <xf numFmtId="180" fontId="5" fillId="0" borderId="28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4" fillId="0" borderId="17" xfId="0" applyNumberFormat="1" applyFont="1" applyBorder="1" applyAlignment="1">
      <alignment horizontal="center" vertical="center"/>
    </xf>
    <xf numFmtId="179" fontId="4" fillId="0" borderId="17" xfId="0" applyNumberFormat="1" applyFont="1" applyFill="1" applyBorder="1" applyAlignment="1">
      <alignment horizontal="center" vertical="center"/>
    </xf>
    <xf numFmtId="49" fontId="4" fillId="7" borderId="3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9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Alignment="1">
      <alignment horizontal="center" vertical="center"/>
    </xf>
    <xf numFmtId="177" fontId="11" fillId="0" borderId="28" xfId="0" applyNumberFormat="1" applyFont="1" applyBorder="1" applyAlignment="1">
      <alignment horizontal="center" vertical="center"/>
    </xf>
    <xf numFmtId="176" fontId="11" fillId="0" borderId="28" xfId="0" applyNumberFormat="1" applyFont="1" applyBorder="1" applyAlignment="1">
      <alignment horizontal="center" vertical="center"/>
    </xf>
    <xf numFmtId="177" fontId="5" fillId="0" borderId="25" xfId="0" applyNumberFormat="1" applyFont="1" applyBorder="1" applyAlignment="1">
      <alignment vertical="center"/>
    </xf>
    <xf numFmtId="176" fontId="11" fillId="0" borderId="27" xfId="0" applyNumberFormat="1" applyFont="1" applyBorder="1" applyAlignment="1">
      <alignment horizontal="center" vertical="center"/>
    </xf>
    <xf numFmtId="177" fontId="11" fillId="0" borderId="27" xfId="0" applyNumberFormat="1" applyFont="1" applyBorder="1" applyAlignment="1">
      <alignment horizontal="center" vertical="center"/>
    </xf>
    <xf numFmtId="177" fontId="11" fillId="0" borderId="32" xfId="0" applyNumberFormat="1" applyFont="1" applyBorder="1" applyAlignment="1">
      <alignment horizontal="center" vertical="center"/>
    </xf>
    <xf numFmtId="177" fontId="11" fillId="0" borderId="33" xfId="0" applyNumberFormat="1" applyFont="1" applyBorder="1" applyAlignment="1">
      <alignment horizontal="center" vertical="center"/>
    </xf>
    <xf numFmtId="179" fontId="11" fillId="0" borderId="0" xfId="0" applyNumberFormat="1" applyFont="1" applyFill="1" applyAlignment="1">
      <alignment horizontal="center" vertical="center"/>
    </xf>
    <xf numFmtId="176" fontId="5" fillId="0" borderId="25" xfId="0" applyNumberFormat="1" applyFont="1" applyBorder="1" applyAlignment="1">
      <alignment vertical="center"/>
    </xf>
    <xf numFmtId="49" fontId="4" fillId="0" borderId="13" xfId="0" applyNumberFormat="1" applyFont="1" applyFill="1" applyBorder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77" fontId="11" fillId="0" borderId="26" xfId="0" applyNumberFormat="1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176" fontId="11" fillId="0" borderId="26" xfId="0" applyNumberFormat="1" applyFont="1" applyBorder="1" applyAlignment="1">
      <alignment horizontal="center" vertical="center"/>
    </xf>
    <xf numFmtId="177" fontId="11" fillId="0" borderId="34" xfId="0" applyNumberFormat="1" applyFont="1" applyBorder="1" applyAlignment="1">
      <alignment horizontal="center" vertical="center"/>
    </xf>
    <xf numFmtId="176" fontId="11" fillId="0" borderId="35" xfId="0" applyNumberFormat="1" applyFont="1" applyBorder="1" applyAlignment="1">
      <alignment horizontal="center" vertical="center"/>
    </xf>
    <xf numFmtId="177" fontId="11" fillId="0" borderId="0" xfId="0" applyNumberFormat="1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180" fontId="3" fillId="3" borderId="4" xfId="0" applyNumberFormat="1" applyFont="1" applyFill="1" applyBorder="1" applyAlignment="1">
      <alignment horizontal="center" vertical="center"/>
    </xf>
    <xf numFmtId="177" fontId="9" fillId="2" borderId="36" xfId="0" applyNumberFormat="1" applyFont="1" applyFill="1" applyBorder="1" applyAlignment="1" applyProtection="1">
      <alignment horizontal="center" vertical="center" wrapText="1"/>
    </xf>
    <xf numFmtId="180" fontId="15" fillId="3" borderId="6" xfId="0" applyNumberFormat="1" applyFont="1" applyFill="1" applyBorder="1" applyAlignment="1" applyProtection="1">
      <alignment horizontal="center" vertical="center" wrapText="1"/>
    </xf>
    <xf numFmtId="179" fontId="7" fillId="3" borderId="16" xfId="0" applyNumberFormat="1" applyFont="1" applyFill="1" applyBorder="1" applyAlignment="1" applyProtection="1">
      <alignment horizontal="center" vertical="center" wrapText="1"/>
    </xf>
    <xf numFmtId="180" fontId="7" fillId="3" borderId="16" xfId="0" applyNumberFormat="1" applyFont="1" applyFill="1" applyBorder="1" applyAlignment="1" applyProtection="1">
      <alignment horizontal="center" vertical="center" wrapText="1"/>
    </xf>
    <xf numFmtId="180" fontId="7" fillId="3" borderId="17" xfId="0" applyNumberFormat="1" applyFont="1" applyFill="1" applyBorder="1" applyAlignment="1" applyProtection="1">
      <alignment horizontal="center" vertical="center" wrapText="1"/>
    </xf>
    <xf numFmtId="177" fontId="4" fillId="3" borderId="17" xfId="0" applyNumberFormat="1" applyFont="1" applyFill="1" applyBorder="1" applyAlignment="1">
      <alignment horizontal="center" vertical="center"/>
    </xf>
    <xf numFmtId="180" fontId="0" fillId="0" borderId="0" xfId="0" applyNumberFormat="1" applyFont="1" applyAlignment="1">
      <alignment horizontal="right" vertical="center"/>
    </xf>
    <xf numFmtId="180" fontId="11" fillId="0" borderId="0" xfId="0" applyNumberFormat="1" applyFont="1" applyFill="1" applyAlignment="1">
      <alignment horizontal="center" vertical="center"/>
    </xf>
    <xf numFmtId="177" fontId="5" fillId="0" borderId="28" xfId="0" applyNumberFormat="1" applyFont="1" applyBorder="1" applyAlignment="1">
      <alignment horizontal="left" vertical="center"/>
    </xf>
    <xf numFmtId="176" fontId="5" fillId="0" borderId="28" xfId="0" applyNumberFormat="1" applyFont="1" applyBorder="1" applyAlignment="1">
      <alignment horizontal="left" vertical="center"/>
    </xf>
    <xf numFmtId="179" fontId="5" fillId="0" borderId="28" xfId="0" applyNumberFormat="1" applyFont="1" applyBorder="1" applyAlignment="1">
      <alignment horizontal="left" vertical="center"/>
    </xf>
    <xf numFmtId="180" fontId="5" fillId="0" borderId="28" xfId="0" applyNumberFormat="1" applyFont="1" applyBorder="1" applyAlignment="1">
      <alignment horizontal="left" vertical="center"/>
    </xf>
    <xf numFmtId="177" fontId="5" fillId="0" borderId="28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177" fontId="4" fillId="8" borderId="0" xfId="0" applyNumberFormat="1" applyFont="1" applyFill="1">
      <alignment vertical="center"/>
    </xf>
    <xf numFmtId="176" fontId="4" fillId="8" borderId="0" xfId="0" applyNumberFormat="1" applyFont="1" applyFill="1">
      <alignment vertical="center"/>
    </xf>
    <xf numFmtId="0" fontId="4" fillId="4" borderId="0" xfId="0" applyFont="1" applyFill="1" applyBorder="1">
      <alignment vertical="center"/>
    </xf>
    <xf numFmtId="177" fontId="5" fillId="8" borderId="0" xfId="0" applyNumberFormat="1" applyFont="1" applyFill="1" applyAlignment="1">
      <alignment horizontal="center" vertical="center"/>
    </xf>
    <xf numFmtId="176" fontId="5" fillId="8" borderId="0" xfId="0" applyNumberFormat="1" applyFont="1" applyFill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center" vertical="center" wrapText="1"/>
    </xf>
    <xf numFmtId="177" fontId="4" fillId="8" borderId="21" xfId="0" applyNumberFormat="1" applyFont="1" applyFill="1" applyBorder="1" applyAlignment="1">
      <alignment horizontal="center" vertical="center"/>
    </xf>
    <xf numFmtId="177" fontId="4" fillId="8" borderId="28" xfId="0" applyNumberFormat="1" applyFont="1" applyFill="1" applyBorder="1" applyAlignment="1">
      <alignment horizontal="center" vertical="center"/>
    </xf>
    <xf numFmtId="177" fontId="4" fillId="2" borderId="28" xfId="0" applyNumberFormat="1" applyFont="1" applyFill="1" applyBorder="1" applyAlignment="1">
      <alignment horizontal="center" vertical="center"/>
    </xf>
    <xf numFmtId="177" fontId="4" fillId="2" borderId="13" xfId="0" applyNumberFormat="1" applyFont="1" applyFill="1" applyBorder="1" applyAlignment="1">
      <alignment horizontal="center" vertical="center"/>
    </xf>
    <xf numFmtId="176" fontId="9" fillId="8" borderId="4" xfId="0" applyNumberFormat="1" applyFont="1" applyFill="1" applyBorder="1" applyAlignment="1" applyProtection="1">
      <alignment horizontal="center" vertical="center" wrapText="1"/>
    </xf>
    <xf numFmtId="178" fontId="9" fillId="2" borderId="4" xfId="0" applyNumberFormat="1" applyFont="1" applyFill="1" applyBorder="1" applyAlignment="1" applyProtection="1">
      <alignment horizontal="center" vertical="center" wrapText="1"/>
    </xf>
    <xf numFmtId="177" fontId="7" fillId="8" borderId="6" xfId="0" applyNumberFormat="1" applyFont="1" applyFill="1" applyBorder="1" applyAlignment="1" applyProtection="1">
      <alignment horizontal="center" vertical="center" wrapText="1"/>
    </xf>
    <xf numFmtId="176" fontId="7" fillId="8" borderId="6" xfId="0" applyNumberFormat="1" applyFont="1" applyFill="1" applyBorder="1" applyAlignment="1" applyProtection="1">
      <alignment horizontal="center" vertical="center" wrapText="1"/>
    </xf>
    <xf numFmtId="177" fontId="4" fillId="8" borderId="4" xfId="0" applyNumberFormat="1" applyFont="1" applyFill="1" applyBorder="1" applyAlignment="1">
      <alignment horizontal="center" vertical="center"/>
    </xf>
    <xf numFmtId="176" fontId="4" fillId="8" borderId="4" xfId="0" applyNumberFormat="1" applyFont="1" applyFill="1" applyBorder="1" applyAlignment="1">
      <alignment horizontal="center" vertical="center"/>
    </xf>
    <xf numFmtId="177" fontId="4" fillId="8" borderId="16" xfId="0" applyNumberFormat="1" applyFont="1" applyFill="1" applyBorder="1" applyAlignment="1">
      <alignment horizontal="center" vertical="center"/>
    </xf>
    <xf numFmtId="176" fontId="4" fillId="9" borderId="4" xfId="0" applyNumberFormat="1" applyFont="1" applyFill="1" applyBorder="1" applyAlignment="1">
      <alignment horizontal="center" vertical="center"/>
    </xf>
    <xf numFmtId="176" fontId="16" fillId="10" borderId="14" xfId="0" applyNumberFormat="1" applyFont="1" applyFill="1" applyBorder="1" applyAlignment="1">
      <alignment horizontal="center" vertical="center"/>
    </xf>
    <xf numFmtId="0" fontId="3" fillId="4" borderId="0" xfId="0" applyFont="1" applyFill="1" applyBorder="1">
      <alignment vertical="center"/>
    </xf>
    <xf numFmtId="177" fontId="4" fillId="4" borderId="0" xfId="0" applyNumberFormat="1" applyFont="1" applyFill="1" applyBorder="1">
      <alignment vertical="center"/>
    </xf>
    <xf numFmtId="176" fontId="4" fillId="8" borderId="9" xfId="0" applyNumberFormat="1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/>
    </xf>
    <xf numFmtId="177" fontId="4" fillId="0" borderId="12" xfId="0" applyNumberFormat="1" applyFont="1" applyFill="1" applyBorder="1" applyAlignment="1">
      <alignment horizontal="center" vertical="center"/>
    </xf>
    <xf numFmtId="176" fontId="4" fillId="9" borderId="9" xfId="0" applyNumberFormat="1" applyFont="1" applyFill="1" applyBorder="1" applyAlignment="1">
      <alignment horizontal="center" vertical="center"/>
    </xf>
    <xf numFmtId="176" fontId="4" fillId="0" borderId="4" xfId="0" applyNumberFormat="1" applyFont="1" applyBorder="1">
      <alignment vertical="center"/>
    </xf>
    <xf numFmtId="177" fontId="4" fillId="0" borderId="9" xfId="0" applyNumberFormat="1" applyFont="1" applyBorder="1">
      <alignment vertical="center"/>
    </xf>
    <xf numFmtId="0" fontId="4" fillId="5" borderId="0" xfId="0" applyFont="1" applyFill="1" applyBorder="1">
      <alignment vertical="center"/>
    </xf>
    <xf numFmtId="178" fontId="4" fillId="0" borderId="0" xfId="0" applyNumberFormat="1" applyFont="1">
      <alignment vertical="center"/>
    </xf>
    <xf numFmtId="178" fontId="5" fillId="0" borderId="0" xfId="0" applyNumberFormat="1" applyFont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78" fontId="4" fillId="2" borderId="18" xfId="0" applyNumberFormat="1" applyFont="1" applyFill="1" applyBorder="1" applyAlignment="1">
      <alignment horizontal="center" vertical="center"/>
    </xf>
    <xf numFmtId="178" fontId="7" fillId="2" borderId="6" xfId="0" applyNumberFormat="1" applyFont="1" applyFill="1" applyBorder="1" applyAlignment="1" applyProtection="1">
      <alignment horizontal="center" vertical="center" wrapText="1"/>
    </xf>
    <xf numFmtId="178" fontId="7" fillId="2" borderId="19" xfId="0" applyNumberFormat="1" applyFont="1" applyFill="1" applyBorder="1" applyAlignment="1" applyProtection="1">
      <alignment horizontal="center" vertical="center" wrapText="1"/>
    </xf>
    <xf numFmtId="178" fontId="7" fillId="3" borderId="19" xfId="0" applyNumberFormat="1" applyFont="1" applyFill="1" applyBorder="1" applyAlignment="1" applyProtection="1">
      <alignment horizontal="center" vertical="center" wrapText="1"/>
    </xf>
    <xf numFmtId="178" fontId="4" fillId="3" borderId="9" xfId="0" applyNumberFormat="1" applyFont="1" applyFill="1" applyBorder="1" applyAlignment="1">
      <alignment horizontal="center" vertical="center"/>
    </xf>
    <xf numFmtId="178" fontId="4" fillId="3" borderId="16" xfId="0" applyNumberFormat="1" applyFont="1" applyFill="1" applyBorder="1" applyAlignment="1">
      <alignment horizontal="center" vertical="center"/>
    </xf>
    <xf numFmtId="178" fontId="4" fillId="3" borderId="17" xfId="0" applyNumberFormat="1" applyFont="1" applyFill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178" fontId="4" fillId="0" borderId="9" xfId="0" applyNumberFormat="1" applyFont="1" applyFill="1" applyBorder="1" applyAlignment="1">
      <alignment horizontal="center" vertical="center"/>
    </xf>
    <xf numFmtId="178" fontId="4" fillId="0" borderId="11" xfId="0" applyNumberFormat="1" applyFont="1" applyFill="1" applyBorder="1" applyAlignment="1">
      <alignment horizontal="center" vertical="center"/>
    </xf>
    <xf numFmtId="178" fontId="4" fillId="0" borderId="12" xfId="0" applyNumberFormat="1" applyFont="1" applyFill="1" applyBorder="1" applyAlignment="1">
      <alignment horizontal="center" vertical="center"/>
    </xf>
    <xf numFmtId="178" fontId="4" fillId="3" borderId="21" xfId="0" applyNumberFormat="1" applyFont="1" applyFill="1" applyBorder="1" applyAlignment="1">
      <alignment horizontal="center" vertical="center"/>
    </xf>
    <xf numFmtId="178" fontId="4" fillId="0" borderId="14" xfId="0" applyNumberFormat="1" applyFont="1" applyBorder="1" applyAlignment="1">
      <alignment horizontal="center" vertical="center"/>
    </xf>
    <xf numFmtId="178" fontId="4" fillId="0" borderId="11" xfId="0" applyNumberFormat="1" applyFont="1" applyBorder="1" applyAlignment="1">
      <alignment horizontal="center" vertical="center"/>
    </xf>
    <xf numFmtId="178" fontId="4" fillId="0" borderId="12" xfId="0" applyNumberFormat="1" applyFont="1" applyBorder="1" applyAlignment="1">
      <alignment horizontal="center" vertical="center"/>
    </xf>
    <xf numFmtId="178" fontId="4" fillId="0" borderId="14" xfId="0" applyNumberFormat="1" applyFont="1" applyFill="1" applyBorder="1" applyAlignment="1">
      <alignment horizontal="center" vertical="center"/>
    </xf>
    <xf numFmtId="178" fontId="4" fillId="0" borderId="16" xfId="0" applyNumberFormat="1" applyFont="1" applyBorder="1" applyAlignment="1">
      <alignment horizontal="center" vertical="center"/>
    </xf>
    <xf numFmtId="178" fontId="4" fillId="0" borderId="17" xfId="0" applyNumberFormat="1" applyFont="1" applyBorder="1" applyAlignment="1">
      <alignment horizontal="center" vertical="center"/>
    </xf>
    <xf numFmtId="178" fontId="7" fillId="0" borderId="6" xfId="0" applyNumberFormat="1" applyFont="1" applyFill="1" applyBorder="1" applyAlignment="1" applyProtection="1">
      <alignment horizontal="center" vertical="center" wrapText="1"/>
    </xf>
    <xf numFmtId="178" fontId="7" fillId="0" borderId="19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>
      <alignment vertical="center"/>
    </xf>
    <xf numFmtId="0" fontId="17" fillId="0" borderId="0" xfId="0" applyFont="1" applyFill="1">
      <alignment vertical="center"/>
    </xf>
    <xf numFmtId="178" fontId="4" fillId="0" borderId="0" xfId="0" applyNumberFormat="1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D4D2E0"/>
      <color rgb="00E7E2E8"/>
      <color rgb="00B2C3B3"/>
      <color rgb="00DCE7F9"/>
      <color rgb="00B2C3E0"/>
      <color rgb="00B3D8E0"/>
      <color rgb="00C1E4E9"/>
      <color rgb="00A2D7DD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8"/>
  <sheetViews>
    <sheetView zoomScale="115" zoomScaleNormal="115" workbookViewId="0">
      <selection activeCell="B211" sqref="B211:F211"/>
    </sheetView>
  </sheetViews>
  <sheetFormatPr defaultColWidth="9" defaultRowHeight="19.5" customHeight="1"/>
  <cols>
    <col min="1" max="1" width="23.5" style="46" customWidth="1"/>
    <col min="2" max="6" width="12.625" style="387" customWidth="1"/>
    <col min="7" max="16384" width="9" style="4"/>
  </cols>
  <sheetData>
    <row r="1" s="3" customFormat="1" customHeight="1" spans="1:6">
      <c r="A1" s="6" t="s">
        <v>0</v>
      </c>
      <c r="B1" s="388"/>
      <c r="C1" s="388"/>
      <c r="D1" s="388"/>
      <c r="E1" s="388"/>
      <c r="F1" s="388"/>
    </row>
    <row r="2" s="3" customFormat="1" customHeight="1" spans="1:6">
      <c r="A2" s="6" t="s">
        <v>1</v>
      </c>
      <c r="B2" s="388"/>
      <c r="C2" s="388"/>
      <c r="D2" s="388"/>
      <c r="E2" s="388"/>
      <c r="F2" s="388"/>
    </row>
    <row r="3" s="4" customFormat="1" customHeight="1" spans="1:6">
      <c r="A3" s="10" t="s">
        <v>2</v>
      </c>
      <c r="B3" s="389" t="s">
        <v>3</v>
      </c>
      <c r="C3" s="389"/>
      <c r="D3" s="389"/>
      <c r="E3" s="389" t="s">
        <v>4</v>
      </c>
      <c r="F3" s="390"/>
    </row>
    <row r="4" s="4" customFormat="1" customHeight="1" spans="1:6">
      <c r="A4" s="53"/>
      <c r="B4" s="391" t="s">
        <v>5</v>
      </c>
      <c r="C4" s="391" t="s">
        <v>6</v>
      </c>
      <c r="D4" s="391" t="s">
        <v>7</v>
      </c>
      <c r="E4" s="391" t="s">
        <v>5</v>
      </c>
      <c r="F4" s="392" t="s">
        <v>7</v>
      </c>
    </row>
    <row r="5" s="4" customFormat="1" customHeight="1" spans="1:9">
      <c r="A5" s="15" t="s">
        <v>8</v>
      </c>
      <c r="B5" s="110">
        <f t="shared" ref="B5:F5" si="0">B23+B61+B99+B137+B175+B213</f>
        <v>0</v>
      </c>
      <c r="C5" s="110">
        <f t="shared" si="0"/>
        <v>0</v>
      </c>
      <c r="D5" s="110">
        <f t="shared" si="0"/>
        <v>0</v>
      </c>
      <c r="E5" s="110">
        <f t="shared" si="0"/>
        <v>0</v>
      </c>
      <c r="F5" s="393">
        <f t="shared" si="0"/>
        <v>0</v>
      </c>
      <c r="I5" s="46"/>
    </row>
    <row r="6" s="47" customFormat="1" customHeight="1" spans="1:6">
      <c r="A6" s="58" t="s">
        <v>9</v>
      </c>
      <c r="B6" s="110" t="s">
        <v>10</v>
      </c>
      <c r="C6" s="110" t="e">
        <f>C5/B5</f>
        <v>#DIV/0!</v>
      </c>
      <c r="D6" s="110" t="e">
        <f>D5/B5</f>
        <v>#DIV/0!</v>
      </c>
      <c r="E6" s="110" t="s">
        <v>10</v>
      </c>
      <c r="F6" s="393" t="e">
        <f>F5/E5</f>
        <v>#DIV/0!</v>
      </c>
    </row>
    <row r="7" s="47" customFormat="1" customHeight="1" spans="1:6">
      <c r="A7" s="58" t="s">
        <v>11</v>
      </c>
      <c r="B7" s="110" t="e">
        <f>(B5/E5-1)*100</f>
        <v>#DIV/0!</v>
      </c>
      <c r="C7" s="110" t="e">
        <f>(C5/F5-1)*100</f>
        <v>#DIV/0!</v>
      </c>
      <c r="D7" s="110" t="e">
        <f>(D5/F5-1)*100</f>
        <v>#DIV/0!</v>
      </c>
      <c r="E7" s="110" t="s">
        <v>10</v>
      </c>
      <c r="F7" s="393" t="s">
        <v>10</v>
      </c>
    </row>
    <row r="8" s="4" customFormat="1" customHeight="1" spans="1:6">
      <c r="A8" s="31" t="s">
        <v>12</v>
      </c>
      <c r="B8" s="127">
        <f t="shared" ref="B8:F8" si="1">B24+B62+B100+B138+B176+B214</f>
        <v>0</v>
      </c>
      <c r="C8" s="127">
        <f t="shared" si="1"/>
        <v>0</v>
      </c>
      <c r="D8" s="127">
        <f t="shared" si="1"/>
        <v>0</v>
      </c>
      <c r="E8" s="127">
        <f t="shared" si="1"/>
        <v>0</v>
      </c>
      <c r="F8" s="394">
        <f t="shared" si="1"/>
        <v>0</v>
      </c>
    </row>
    <row r="9" s="47" customFormat="1" customHeight="1" spans="1:7">
      <c r="A9" s="58" t="s">
        <v>9</v>
      </c>
      <c r="B9" s="127" t="s">
        <v>10</v>
      </c>
      <c r="C9" s="127" t="e">
        <f>C8/B8</f>
        <v>#DIV/0!</v>
      </c>
      <c r="D9" s="127" t="e">
        <f>D8/B8</f>
        <v>#DIV/0!</v>
      </c>
      <c r="E9" s="127" t="s">
        <v>10</v>
      </c>
      <c r="F9" s="394" t="e">
        <f>F8/E8</f>
        <v>#DIV/0!</v>
      </c>
      <c r="G9" s="90"/>
    </row>
    <row r="10" s="47" customFormat="1" customHeight="1" spans="1:10">
      <c r="A10" s="58" t="s">
        <v>11</v>
      </c>
      <c r="B10" s="127" t="e">
        <f>(B8/E8-1)*100</f>
        <v>#DIV/0!</v>
      </c>
      <c r="C10" s="127" t="e">
        <f>(C8/F8-1)*100</f>
        <v>#DIV/0!</v>
      </c>
      <c r="D10" s="127" t="e">
        <f>(D8/F8-1)*100</f>
        <v>#DIV/0!</v>
      </c>
      <c r="E10" s="127" t="s">
        <v>10</v>
      </c>
      <c r="F10" s="394" t="s">
        <v>10</v>
      </c>
      <c r="J10" s="90"/>
    </row>
    <row r="11" s="4" customFormat="1" customHeight="1" spans="1:17">
      <c r="A11" s="31" t="s">
        <v>13</v>
      </c>
      <c r="B11" s="127">
        <f t="shared" ref="B11:F11" si="2">B30+B68+B106+B144+B182+B220</f>
        <v>0</v>
      </c>
      <c r="C11" s="127">
        <f t="shared" si="2"/>
        <v>0</v>
      </c>
      <c r="D11" s="127">
        <f t="shared" si="2"/>
        <v>0</v>
      </c>
      <c r="E11" s="127">
        <f t="shared" si="2"/>
        <v>0</v>
      </c>
      <c r="F11" s="394">
        <f t="shared" si="2"/>
        <v>0</v>
      </c>
      <c r="J11" s="46"/>
      <c r="K11" s="46"/>
      <c r="L11" s="46"/>
      <c r="M11" s="46"/>
      <c r="N11" s="46"/>
      <c r="O11" s="46"/>
      <c r="P11" s="46"/>
      <c r="Q11" s="46"/>
    </row>
    <row r="12" s="47" customFormat="1" customHeight="1" spans="1:17">
      <c r="A12" s="58" t="s">
        <v>9</v>
      </c>
      <c r="B12" s="127" t="s">
        <v>10</v>
      </c>
      <c r="C12" s="127" t="e">
        <f>C11/B11</f>
        <v>#DIV/0!</v>
      </c>
      <c r="D12" s="127" t="e">
        <f>D11/B11</f>
        <v>#DIV/0!</v>
      </c>
      <c r="E12" s="127" t="s">
        <v>10</v>
      </c>
      <c r="F12" s="394" t="e">
        <f>F11/E11</f>
        <v>#DIV/0!</v>
      </c>
      <c r="J12" s="90"/>
      <c r="K12" s="90"/>
      <c r="L12" s="90"/>
      <c r="M12" s="90"/>
      <c r="N12" s="90"/>
      <c r="O12" s="90"/>
      <c r="P12" s="90"/>
      <c r="Q12" s="90"/>
    </row>
    <row r="13" s="47" customFormat="1" customHeight="1" spans="1:17">
      <c r="A13" s="58" t="s">
        <v>11</v>
      </c>
      <c r="B13" s="127" t="e">
        <f>(B11/E11-1)*100</f>
        <v>#DIV/0!</v>
      </c>
      <c r="C13" s="127" t="e">
        <f>(C11/F11-1)*100</f>
        <v>#DIV/0!</v>
      </c>
      <c r="D13" s="127" t="e">
        <f>(D11/F11-1)*100</f>
        <v>#DIV/0!</v>
      </c>
      <c r="E13" s="127" t="s">
        <v>10</v>
      </c>
      <c r="F13" s="394" t="s">
        <v>10</v>
      </c>
      <c r="J13" s="90"/>
      <c r="K13" s="90"/>
      <c r="L13" s="90"/>
      <c r="M13" s="90"/>
      <c r="N13" s="90"/>
      <c r="O13" s="90"/>
      <c r="P13" s="90"/>
      <c r="Q13" s="90"/>
    </row>
    <row r="14" s="4" customFormat="1" customHeight="1" spans="1:17">
      <c r="A14" s="31" t="s">
        <v>14</v>
      </c>
      <c r="B14" s="127">
        <f t="shared" ref="B14:F14" si="3">B43+B81+B119+B157+B195+B233</f>
        <v>0</v>
      </c>
      <c r="C14" s="127">
        <f t="shared" si="3"/>
        <v>0</v>
      </c>
      <c r="D14" s="127">
        <f t="shared" si="3"/>
        <v>0</v>
      </c>
      <c r="E14" s="127">
        <f t="shared" si="3"/>
        <v>0</v>
      </c>
      <c r="F14" s="394">
        <f t="shared" si="3"/>
        <v>0</v>
      </c>
      <c r="J14" s="46"/>
      <c r="K14" s="46"/>
      <c r="L14" s="46"/>
      <c r="M14" s="46"/>
      <c r="N14" s="46"/>
      <c r="O14" s="46"/>
      <c r="P14" s="46"/>
      <c r="Q14" s="46"/>
    </row>
    <row r="15" s="47" customFormat="1" customHeight="1" spans="1:17">
      <c r="A15" s="58" t="s">
        <v>9</v>
      </c>
      <c r="B15" s="127" t="s">
        <v>10</v>
      </c>
      <c r="C15" s="127" t="e">
        <f>C14/B14</f>
        <v>#DIV/0!</v>
      </c>
      <c r="D15" s="127" t="e">
        <f>D14/B14</f>
        <v>#DIV/0!</v>
      </c>
      <c r="E15" s="127" t="s">
        <v>10</v>
      </c>
      <c r="F15" s="394" t="e">
        <f>F14/E14</f>
        <v>#DIV/0!</v>
      </c>
      <c r="J15" s="90"/>
      <c r="K15" s="90"/>
      <c r="L15" s="90"/>
      <c r="M15" s="90"/>
      <c r="N15" s="90"/>
      <c r="O15" s="90"/>
      <c r="P15" s="90"/>
      <c r="Q15" s="90"/>
    </row>
    <row r="16" s="47" customFormat="1" customHeight="1" spans="1:17">
      <c r="A16" s="61" t="s">
        <v>11</v>
      </c>
      <c r="B16" s="395" t="e">
        <f>(B14/E14-1)*100</f>
        <v>#DIV/0!</v>
      </c>
      <c r="C16" s="395" t="e">
        <f>(C14/F14-1)*100</f>
        <v>#DIV/0!</v>
      </c>
      <c r="D16" s="395" t="e">
        <f>(D14/F14-1)*100</f>
        <v>#DIV/0!</v>
      </c>
      <c r="E16" s="395" t="s">
        <v>10</v>
      </c>
      <c r="F16" s="396" t="s">
        <v>10</v>
      </c>
      <c r="J16" s="90"/>
      <c r="K16" s="90"/>
      <c r="L16" s="90"/>
      <c r="M16" s="90"/>
      <c r="N16" s="90"/>
      <c r="O16" s="90"/>
      <c r="P16" s="90"/>
      <c r="Q16" s="90"/>
    </row>
    <row r="17" customHeight="1" spans="1:17">
      <c r="A17" s="46" t="s">
        <v>15</v>
      </c>
      <c r="B17" s="397"/>
      <c r="C17" s="397"/>
      <c r="D17" s="397" t="s">
        <v>16</v>
      </c>
      <c r="E17" s="397"/>
      <c r="F17" s="397"/>
      <c r="J17" s="46"/>
      <c r="K17" s="46"/>
      <c r="L17" s="46"/>
      <c r="M17" s="46"/>
      <c r="N17" s="46"/>
      <c r="O17" s="46"/>
      <c r="P17" s="46"/>
      <c r="Q17" s="46"/>
    </row>
    <row r="18" customHeight="1" spans="2:17">
      <c r="B18" s="397"/>
      <c r="C18" s="397"/>
      <c r="D18" s="397"/>
      <c r="E18" s="397"/>
      <c r="F18" s="397"/>
      <c r="I18" s="46"/>
      <c r="J18" s="46"/>
      <c r="K18" s="46"/>
      <c r="L18" s="46" t="s">
        <v>17</v>
      </c>
      <c r="M18" s="46"/>
      <c r="N18" s="46"/>
      <c r="O18" s="46"/>
      <c r="P18" s="46"/>
      <c r="Q18" s="46"/>
    </row>
    <row r="19" s="3" customFormat="1" customHeight="1" spans="1:17">
      <c r="A19" s="6" t="s">
        <v>18</v>
      </c>
      <c r="B19" s="388"/>
      <c r="C19" s="388"/>
      <c r="D19" s="388"/>
      <c r="E19" s="388"/>
      <c r="F19" s="388"/>
      <c r="J19" s="411"/>
      <c r="K19" s="411"/>
      <c r="L19" s="411"/>
      <c r="M19" s="411"/>
      <c r="N19" s="411"/>
      <c r="O19" s="411"/>
      <c r="P19" s="411"/>
      <c r="Q19" s="411"/>
    </row>
    <row r="20" s="3" customFormat="1" customHeight="1" spans="1:17">
      <c r="A20" s="6" t="s">
        <v>19</v>
      </c>
      <c r="B20" s="388"/>
      <c r="C20" s="388"/>
      <c r="D20" s="388"/>
      <c r="E20" s="388"/>
      <c r="F20" s="388"/>
      <c r="J20" s="411"/>
      <c r="K20" s="411"/>
      <c r="L20" s="411"/>
      <c r="M20" s="411"/>
      <c r="N20" s="411"/>
      <c r="O20" s="411"/>
      <c r="P20" s="411"/>
      <c r="Q20" s="411"/>
    </row>
    <row r="21" customHeight="1" spans="1:17">
      <c r="A21" s="165" t="s">
        <v>2</v>
      </c>
      <c r="B21" s="389" t="s">
        <v>3</v>
      </c>
      <c r="C21" s="389"/>
      <c r="D21" s="389"/>
      <c r="E21" s="389" t="s">
        <v>4</v>
      </c>
      <c r="F21" s="390"/>
      <c r="J21" s="46"/>
      <c r="K21" s="46"/>
      <c r="L21" s="46"/>
      <c r="M21" s="46"/>
      <c r="N21" s="46"/>
      <c r="O21" s="46"/>
      <c r="P21" s="46"/>
      <c r="Q21" s="46"/>
    </row>
    <row r="22" customHeight="1" spans="1:17">
      <c r="A22" s="15"/>
      <c r="B22" s="391" t="s">
        <v>5</v>
      </c>
      <c r="C22" s="391" t="s">
        <v>6</v>
      </c>
      <c r="D22" s="391" t="s">
        <v>7</v>
      </c>
      <c r="E22" s="391" t="s">
        <v>5</v>
      </c>
      <c r="F22" s="392" t="s">
        <v>7</v>
      </c>
      <c r="J22" s="46"/>
      <c r="K22" s="46"/>
      <c r="L22" s="46"/>
      <c r="M22" s="46"/>
      <c r="N22" s="46"/>
      <c r="O22" s="46"/>
      <c r="P22" s="46"/>
      <c r="Q22" s="46"/>
    </row>
    <row r="23" s="4" customFormat="1" customHeight="1" spans="1:13">
      <c r="A23" s="15" t="s">
        <v>20</v>
      </c>
      <c r="B23" s="110">
        <f>B24+B30+B43</f>
        <v>0</v>
      </c>
      <c r="C23" s="110">
        <f>C24+C30+C43</f>
        <v>0</v>
      </c>
      <c r="D23" s="110">
        <f>D24+D30+D43</f>
        <v>0</v>
      </c>
      <c r="E23" s="95"/>
      <c r="F23" s="96"/>
      <c r="G23" s="46"/>
      <c r="J23" s="46"/>
      <c r="K23" s="46"/>
      <c r="L23" s="46"/>
      <c r="M23" s="46"/>
    </row>
    <row r="24" s="4" customFormat="1" customHeight="1" spans="1:13">
      <c r="A24" s="18" t="s">
        <v>12</v>
      </c>
      <c r="B24" s="118">
        <f t="shared" ref="B24:F24" si="4">SUM(B25:B29)</f>
        <v>0</v>
      </c>
      <c r="C24" s="118">
        <f t="shared" si="4"/>
        <v>0</v>
      </c>
      <c r="D24" s="118">
        <f t="shared" si="4"/>
        <v>0</v>
      </c>
      <c r="E24" s="118">
        <f t="shared" si="4"/>
        <v>0</v>
      </c>
      <c r="F24" s="140">
        <f t="shared" si="4"/>
        <v>0</v>
      </c>
      <c r="G24" s="46"/>
      <c r="J24" s="46"/>
      <c r="K24" s="46"/>
      <c r="L24" s="46"/>
      <c r="M24" s="46"/>
    </row>
    <row r="25" customHeight="1" spans="1:13">
      <c r="A25" s="157"/>
      <c r="B25" s="398"/>
      <c r="C25" s="398"/>
      <c r="D25" s="398"/>
      <c r="E25" s="398"/>
      <c r="F25" s="399"/>
      <c r="G25" s="46"/>
      <c r="J25" s="46"/>
      <c r="K25" s="46"/>
      <c r="L25" s="46"/>
      <c r="M25" s="46"/>
    </row>
    <row r="26" customHeight="1" spans="1:13">
      <c r="A26" s="157"/>
      <c r="B26" s="398"/>
      <c r="C26" s="398"/>
      <c r="D26" s="398"/>
      <c r="E26" s="398"/>
      <c r="F26" s="399"/>
      <c r="G26" s="46"/>
      <c r="J26" s="46"/>
      <c r="K26" s="46"/>
      <c r="L26" s="46"/>
      <c r="M26" s="46"/>
    </row>
    <row r="27" customHeight="1" spans="1:13">
      <c r="A27" s="157"/>
      <c r="B27" s="398"/>
      <c r="C27" s="398"/>
      <c r="D27" s="398"/>
      <c r="E27" s="398"/>
      <c r="F27" s="399"/>
      <c r="G27" s="46"/>
      <c r="J27" s="46"/>
      <c r="K27" s="46"/>
      <c r="L27" s="46"/>
      <c r="M27" s="46"/>
    </row>
    <row r="28" customHeight="1" spans="1:7">
      <c r="A28" s="157"/>
      <c r="B28" s="398"/>
      <c r="C28" s="398"/>
      <c r="D28" s="398"/>
      <c r="E28" s="398"/>
      <c r="F28" s="399"/>
      <c r="G28" s="46"/>
    </row>
    <row r="29" customHeight="1" spans="1:7">
      <c r="A29" s="159"/>
      <c r="B29" s="400"/>
      <c r="C29" s="400"/>
      <c r="D29" s="400"/>
      <c r="E29" s="400"/>
      <c r="F29" s="401"/>
      <c r="G29" s="46"/>
    </row>
    <row r="30" customHeight="1" spans="1:7">
      <c r="A30" s="26" t="s">
        <v>13</v>
      </c>
      <c r="B30" s="128">
        <f t="shared" ref="B30:F30" si="5">SUM(B31:B42)</f>
        <v>0</v>
      </c>
      <c r="C30" s="128">
        <f t="shared" si="5"/>
        <v>0</v>
      </c>
      <c r="D30" s="128">
        <f t="shared" si="5"/>
        <v>0</v>
      </c>
      <c r="E30" s="128">
        <f t="shared" si="5"/>
        <v>0</v>
      </c>
      <c r="F30" s="402">
        <f t="shared" si="5"/>
        <v>0</v>
      </c>
      <c r="G30" s="46"/>
    </row>
    <row r="31" customHeight="1" spans="1:7">
      <c r="A31" s="157"/>
      <c r="B31" s="398"/>
      <c r="C31" s="398"/>
      <c r="D31" s="398"/>
      <c r="E31" s="398"/>
      <c r="F31" s="399"/>
      <c r="G31" s="46"/>
    </row>
    <row r="32" customHeight="1" spans="1:7">
      <c r="A32" s="157"/>
      <c r="B32" s="398"/>
      <c r="C32" s="398"/>
      <c r="D32" s="398"/>
      <c r="E32" s="398"/>
      <c r="F32" s="399"/>
      <c r="G32" s="46"/>
    </row>
    <row r="33" customHeight="1" spans="1:6">
      <c r="A33" s="157"/>
      <c r="B33" s="95"/>
      <c r="C33" s="95"/>
      <c r="D33" s="95"/>
      <c r="E33" s="95"/>
      <c r="F33" s="96"/>
    </row>
    <row r="34" customHeight="1" spans="2:6">
      <c r="B34" s="95"/>
      <c r="C34" s="95"/>
      <c r="D34" s="95"/>
      <c r="E34" s="95"/>
      <c r="F34" s="96"/>
    </row>
    <row r="35" customHeight="1" spans="1:6">
      <c r="A35" s="157"/>
      <c r="B35" s="95"/>
      <c r="C35" s="95"/>
      <c r="D35" s="95"/>
      <c r="E35" s="95"/>
      <c r="F35" s="96"/>
    </row>
    <row r="36" s="4" customFormat="1" customHeight="1" spans="1:6">
      <c r="A36" s="157"/>
      <c r="B36" s="95"/>
      <c r="C36" s="95"/>
      <c r="D36" s="95"/>
      <c r="E36" s="95"/>
      <c r="F36" s="96"/>
    </row>
    <row r="37" s="4" customFormat="1" customHeight="1" spans="1:6">
      <c r="A37" s="157"/>
      <c r="B37" s="95"/>
      <c r="C37" s="95"/>
      <c r="D37" s="95"/>
      <c r="E37" s="95"/>
      <c r="F37" s="96"/>
    </row>
    <row r="38" s="4" customFormat="1" customHeight="1" spans="1:6">
      <c r="A38" s="157"/>
      <c r="B38" s="95"/>
      <c r="C38" s="95"/>
      <c r="D38" s="95"/>
      <c r="E38" s="95"/>
      <c r="F38" s="96"/>
    </row>
    <row r="39" s="4" customFormat="1" customHeight="1" spans="1:6">
      <c r="A39" s="163"/>
      <c r="B39" s="403"/>
      <c r="C39" s="403"/>
      <c r="D39" s="403"/>
      <c r="E39" s="95"/>
      <c r="F39" s="96"/>
    </row>
    <row r="40" s="4" customFormat="1" customHeight="1" spans="1:6">
      <c r="A40" s="157"/>
      <c r="B40" s="95"/>
      <c r="C40" s="95"/>
      <c r="D40" s="95"/>
      <c r="E40" s="95"/>
      <c r="F40" s="96"/>
    </row>
    <row r="41" s="4" customFormat="1" customHeight="1" spans="1:6">
      <c r="A41" s="157"/>
      <c r="B41" s="95"/>
      <c r="C41" s="95"/>
      <c r="D41" s="95"/>
      <c r="E41" s="95"/>
      <c r="F41" s="96"/>
    </row>
    <row r="42" s="4" customFormat="1" customHeight="1" spans="1:6">
      <c r="A42" s="159"/>
      <c r="B42" s="404"/>
      <c r="C42" s="404"/>
      <c r="D42" s="404"/>
      <c r="E42" s="404"/>
      <c r="F42" s="405"/>
    </row>
    <row r="43" s="4" customFormat="1" customHeight="1" spans="1:6">
      <c r="A43" s="26" t="s">
        <v>21</v>
      </c>
      <c r="B43" s="406"/>
      <c r="C43" s="406"/>
      <c r="D43" s="406"/>
      <c r="E43" s="128">
        <f>E23-E24-E30</f>
        <v>0</v>
      </c>
      <c r="F43" s="402">
        <f>F23-F24-F30</f>
        <v>0</v>
      </c>
    </row>
    <row r="44" s="4" customFormat="1" customHeight="1" spans="1:6">
      <c r="A44" s="31" t="s">
        <v>22</v>
      </c>
      <c r="B44" s="127" t="e">
        <f>E43*(B45+100)/100</f>
        <v>#DIV/0!</v>
      </c>
      <c r="C44" s="127" t="e">
        <f>F43*(C45+100)/100</f>
        <v>#DIV/0!</v>
      </c>
      <c r="D44" s="127" t="e">
        <f>F43*(D45+100)/100</f>
        <v>#DIV/0!</v>
      </c>
      <c r="E44" s="394" t="s">
        <v>10</v>
      </c>
      <c r="F44" s="394" t="s">
        <v>10</v>
      </c>
    </row>
    <row r="45" customHeight="1" spans="1:6">
      <c r="A45" s="31" t="s">
        <v>23</v>
      </c>
      <c r="B45" s="128" t="e">
        <f>SUM(B46:B55)/SUM(E46:E55)*100-100</f>
        <v>#DIV/0!</v>
      </c>
      <c r="C45" s="128" t="e">
        <f>SUM(C46:C55)/SUM(F46:F55)*100-100</f>
        <v>#DIV/0!</v>
      </c>
      <c r="D45" s="128" t="e">
        <f>SUM(D46:D55)/SUM(F46:F55)*100-100</f>
        <v>#DIV/0!</v>
      </c>
      <c r="E45" s="127" t="s">
        <v>10</v>
      </c>
      <c r="F45" s="394" t="s">
        <v>10</v>
      </c>
    </row>
    <row r="46" customHeight="1" spans="1:6">
      <c r="A46" s="306"/>
      <c r="B46" s="95"/>
      <c r="C46" s="95"/>
      <c r="D46" s="95"/>
      <c r="E46" s="95"/>
      <c r="F46" s="96"/>
    </row>
    <row r="47" customHeight="1" spans="1:6">
      <c r="A47" s="306"/>
      <c r="B47" s="95"/>
      <c r="C47" s="95"/>
      <c r="D47" s="95"/>
      <c r="E47" s="95"/>
      <c r="F47" s="96"/>
    </row>
    <row r="48" customHeight="1" spans="1:6">
      <c r="A48" s="306"/>
      <c r="B48" s="95"/>
      <c r="C48" s="95"/>
      <c r="D48" s="95"/>
      <c r="E48" s="95"/>
      <c r="F48" s="96"/>
    </row>
    <row r="49" customHeight="1" spans="1:6">
      <c r="A49" s="306"/>
      <c r="B49" s="95"/>
      <c r="C49" s="95"/>
      <c r="D49" s="95"/>
      <c r="E49" s="95"/>
      <c r="F49" s="96"/>
    </row>
    <row r="50" customHeight="1" spans="1:6">
      <c r="A50" s="306"/>
      <c r="B50" s="95"/>
      <c r="C50" s="95"/>
      <c r="D50" s="95"/>
      <c r="E50" s="95"/>
      <c r="F50" s="96"/>
    </row>
    <row r="51" customHeight="1" spans="1:6">
      <c r="A51" s="306"/>
      <c r="B51" s="95"/>
      <c r="C51" s="95"/>
      <c r="D51" s="95"/>
      <c r="E51" s="95"/>
      <c r="F51" s="96"/>
    </row>
    <row r="52" customHeight="1" spans="1:6">
      <c r="A52" s="306"/>
      <c r="B52" s="95"/>
      <c r="C52" s="95"/>
      <c r="D52" s="95"/>
      <c r="E52" s="95"/>
      <c r="F52" s="96"/>
    </row>
    <row r="53" customHeight="1" spans="1:6">
      <c r="A53" s="157"/>
      <c r="B53" s="95"/>
      <c r="C53" s="95"/>
      <c r="D53" s="95"/>
      <c r="E53" s="95"/>
      <c r="F53" s="96"/>
    </row>
    <row r="54" customHeight="1" spans="1:6">
      <c r="A54" s="157"/>
      <c r="B54" s="95"/>
      <c r="C54" s="95"/>
      <c r="D54" s="95"/>
      <c r="E54" s="95"/>
      <c r="F54" s="96"/>
    </row>
    <row r="55" customHeight="1" spans="1:6">
      <c r="A55" s="164"/>
      <c r="B55" s="407"/>
      <c r="C55" s="407"/>
      <c r="D55" s="407"/>
      <c r="E55" s="407"/>
      <c r="F55" s="408"/>
    </row>
    <row r="56" customHeight="1" spans="1:6">
      <c r="A56" s="46" t="s">
        <v>15</v>
      </c>
      <c r="B56" s="397"/>
      <c r="C56" s="397"/>
      <c r="D56" s="397" t="s">
        <v>16</v>
      </c>
      <c r="E56" s="397"/>
      <c r="F56" s="397"/>
    </row>
    <row r="57" s="3" customFormat="1" customHeight="1" spans="1:6">
      <c r="A57" s="6" t="s">
        <v>24</v>
      </c>
      <c r="B57" s="388"/>
      <c r="C57" s="388"/>
      <c r="D57" s="388"/>
      <c r="E57" s="388"/>
      <c r="F57" s="388"/>
    </row>
    <row r="58" s="3" customFormat="1" customHeight="1" spans="1:6">
      <c r="A58" s="6" t="s">
        <v>25</v>
      </c>
      <c r="B58" s="388"/>
      <c r="C58" s="388"/>
      <c r="D58" s="388"/>
      <c r="E58" s="388"/>
      <c r="F58" s="388"/>
    </row>
    <row r="59" customHeight="1" spans="1:6">
      <c r="A59" s="165" t="s">
        <v>2</v>
      </c>
      <c r="B59" s="389" t="s">
        <v>3</v>
      </c>
      <c r="C59" s="389"/>
      <c r="D59" s="389"/>
      <c r="E59" s="389" t="s">
        <v>4</v>
      </c>
      <c r="F59" s="390"/>
    </row>
    <row r="60" customHeight="1" spans="1:6">
      <c r="A60" s="15"/>
      <c r="B60" s="391" t="s">
        <v>5</v>
      </c>
      <c r="C60" s="391" t="s">
        <v>6</v>
      </c>
      <c r="D60" s="391" t="s">
        <v>7</v>
      </c>
      <c r="E60" s="391" t="s">
        <v>5</v>
      </c>
      <c r="F60" s="392" t="s">
        <v>7</v>
      </c>
    </row>
    <row r="61" customHeight="1" spans="1:6">
      <c r="A61" s="15" t="s">
        <v>20</v>
      </c>
      <c r="B61" s="110">
        <f>B62+B68+B81</f>
        <v>0</v>
      </c>
      <c r="C61" s="110">
        <f>C62+C68+C81</f>
        <v>0</v>
      </c>
      <c r="D61" s="110">
        <f>D62+D68+D81</f>
        <v>0</v>
      </c>
      <c r="E61" s="409"/>
      <c r="F61" s="410"/>
    </row>
    <row r="62" s="4" customFormat="1" customHeight="1" spans="1:6">
      <c r="A62" s="18" t="s">
        <v>12</v>
      </c>
      <c r="B62" s="118">
        <f t="shared" ref="B62:F62" si="6">SUM(B63:B67)</f>
        <v>0</v>
      </c>
      <c r="C62" s="118">
        <f t="shared" si="6"/>
        <v>0</v>
      </c>
      <c r="D62" s="118">
        <f t="shared" si="6"/>
        <v>0</v>
      </c>
      <c r="E62" s="118">
        <f t="shared" si="6"/>
        <v>0</v>
      </c>
      <c r="F62" s="140">
        <f t="shared" si="6"/>
        <v>0</v>
      </c>
    </row>
    <row r="63" customHeight="1" spans="1:6">
      <c r="A63" s="157"/>
      <c r="B63" s="398"/>
      <c r="C63" s="398"/>
      <c r="D63" s="398"/>
      <c r="E63" s="398"/>
      <c r="F63" s="399"/>
    </row>
    <row r="64" customHeight="1" spans="1:6">
      <c r="A64" s="157"/>
      <c r="B64" s="398"/>
      <c r="C64" s="398"/>
      <c r="D64" s="398"/>
      <c r="E64" s="398"/>
      <c r="F64" s="399"/>
    </row>
    <row r="65" customHeight="1" spans="1:6">
      <c r="A65" s="157"/>
      <c r="B65" s="398"/>
      <c r="C65" s="398"/>
      <c r="D65" s="398"/>
      <c r="E65" s="398"/>
      <c r="F65" s="399"/>
    </row>
    <row r="66" customHeight="1" spans="1:6">
      <c r="A66" s="157"/>
      <c r="B66" s="398"/>
      <c r="C66" s="398"/>
      <c r="D66" s="398"/>
      <c r="E66" s="398"/>
      <c r="F66" s="399"/>
    </row>
    <row r="67" customHeight="1" spans="1:6">
      <c r="A67" s="159"/>
      <c r="B67" s="400"/>
      <c r="C67" s="400"/>
      <c r="D67" s="400"/>
      <c r="E67" s="400"/>
      <c r="F67" s="401"/>
    </row>
    <row r="68" customHeight="1" spans="1:7">
      <c r="A68" s="26" t="s">
        <v>13</v>
      </c>
      <c r="B68" s="128">
        <f t="shared" ref="B68:F68" si="7">SUM(B69:B80)</f>
        <v>0</v>
      </c>
      <c r="C68" s="128">
        <f t="shared" si="7"/>
        <v>0</v>
      </c>
      <c r="D68" s="128">
        <f t="shared" si="7"/>
        <v>0</v>
      </c>
      <c r="E68" s="128">
        <f t="shared" si="7"/>
        <v>0</v>
      </c>
      <c r="F68" s="402">
        <f t="shared" si="7"/>
        <v>0</v>
      </c>
      <c r="G68" s="46"/>
    </row>
    <row r="69" customHeight="1" spans="1:6">
      <c r="A69" s="157"/>
      <c r="B69" s="398"/>
      <c r="C69" s="398"/>
      <c r="D69" s="398"/>
      <c r="E69" s="398"/>
      <c r="F69" s="399"/>
    </row>
    <row r="70" customHeight="1" spans="1:6">
      <c r="A70" s="157"/>
      <c r="B70" s="398"/>
      <c r="C70" s="398"/>
      <c r="D70" s="398"/>
      <c r="E70" s="398"/>
      <c r="F70" s="399"/>
    </row>
    <row r="71" customHeight="1" spans="1:6">
      <c r="A71" s="157"/>
      <c r="B71" s="95"/>
      <c r="C71" s="95"/>
      <c r="D71" s="95"/>
      <c r="E71" s="95"/>
      <c r="F71" s="96"/>
    </row>
    <row r="72" customHeight="1" spans="2:6">
      <c r="B72" s="95"/>
      <c r="C72" s="95"/>
      <c r="D72" s="95"/>
      <c r="E72" s="95"/>
      <c r="F72" s="96"/>
    </row>
    <row r="73" customHeight="1" spans="1:12">
      <c r="A73" s="157"/>
      <c r="B73" s="95"/>
      <c r="C73" s="95"/>
      <c r="D73" s="95"/>
      <c r="E73" s="95"/>
      <c r="F73" s="96"/>
      <c r="L73" s="46"/>
    </row>
    <row r="74" customHeight="1" spans="1:6">
      <c r="A74" s="157"/>
      <c r="B74" s="95"/>
      <c r="C74" s="95"/>
      <c r="D74" s="95"/>
      <c r="E74" s="95"/>
      <c r="F74" s="96"/>
    </row>
    <row r="75" customHeight="1" spans="1:6">
      <c r="A75" s="157"/>
      <c r="B75" s="95"/>
      <c r="C75" s="95"/>
      <c r="D75" s="95"/>
      <c r="E75" s="95"/>
      <c r="F75" s="96"/>
    </row>
    <row r="76" customHeight="1" spans="1:6">
      <c r="A76" s="157"/>
      <c r="B76" s="95"/>
      <c r="C76" s="95"/>
      <c r="D76" s="95"/>
      <c r="E76" s="95"/>
      <c r="F76" s="96"/>
    </row>
    <row r="77" customHeight="1" spans="1:6">
      <c r="A77" s="163"/>
      <c r="B77" s="403"/>
      <c r="C77" s="403"/>
      <c r="D77" s="403"/>
      <c r="E77" s="95"/>
      <c r="F77" s="96"/>
    </row>
    <row r="78" customHeight="1" spans="1:6">
      <c r="A78" s="157"/>
      <c r="B78" s="95"/>
      <c r="C78" s="95"/>
      <c r="D78" s="95"/>
      <c r="E78" s="95"/>
      <c r="F78" s="96"/>
    </row>
    <row r="79" customHeight="1" spans="1:6">
      <c r="A79" s="157"/>
      <c r="B79" s="95"/>
      <c r="C79" s="95"/>
      <c r="D79" s="95"/>
      <c r="E79" s="95"/>
      <c r="F79" s="96"/>
    </row>
    <row r="80" customHeight="1" spans="1:6">
      <c r="A80" s="159"/>
      <c r="B80" s="404"/>
      <c r="C80" s="404"/>
      <c r="D80" s="404"/>
      <c r="E80" s="404"/>
      <c r="F80" s="405"/>
    </row>
    <row r="81" customHeight="1" spans="1:6">
      <c r="A81" s="26" t="s">
        <v>21</v>
      </c>
      <c r="B81" s="406"/>
      <c r="C81" s="406"/>
      <c r="D81" s="406"/>
      <c r="E81" s="128">
        <f>E61-E62-E68</f>
        <v>0</v>
      </c>
      <c r="F81" s="402">
        <f>F61-F62-F68</f>
        <v>0</v>
      </c>
    </row>
    <row r="82" customHeight="1" spans="1:6">
      <c r="A82" s="31" t="s">
        <v>22</v>
      </c>
      <c r="B82" s="127" t="e">
        <f>E81*(B83+100)/100</f>
        <v>#DIV/0!</v>
      </c>
      <c r="C82" s="127" t="e">
        <f>F81*(C83+100)/100</f>
        <v>#DIV/0!</v>
      </c>
      <c r="D82" s="127" t="e">
        <f>F81*(D83+100)/100</f>
        <v>#DIV/0!</v>
      </c>
      <c r="E82" s="394" t="s">
        <v>10</v>
      </c>
      <c r="F82" s="394" t="s">
        <v>10</v>
      </c>
    </row>
    <row r="83" customHeight="1" spans="1:6">
      <c r="A83" s="31" t="s">
        <v>23</v>
      </c>
      <c r="B83" s="128" t="e">
        <f>SUM(B84:B93)/SUM(E84:E93)*100-100</f>
        <v>#DIV/0!</v>
      </c>
      <c r="C83" s="128" t="e">
        <f>SUM(C84:C93)/SUM(F84:F93)*100-100</f>
        <v>#DIV/0!</v>
      </c>
      <c r="D83" s="128" t="e">
        <f>SUM(D84:D93)/SUM(F84:F93)*100-100</f>
        <v>#DIV/0!</v>
      </c>
      <c r="E83" s="127" t="s">
        <v>10</v>
      </c>
      <c r="F83" s="394" t="s">
        <v>10</v>
      </c>
    </row>
    <row r="84" customHeight="1" spans="1:6">
      <c r="A84" s="157"/>
      <c r="B84" s="95"/>
      <c r="C84" s="95"/>
      <c r="D84" s="95"/>
      <c r="E84" s="95"/>
      <c r="F84" s="96"/>
    </row>
    <row r="85" customHeight="1" spans="1:6">
      <c r="A85" s="157"/>
      <c r="B85" s="95"/>
      <c r="C85" s="95"/>
      <c r="D85" s="95"/>
      <c r="E85" s="95"/>
      <c r="F85" s="96"/>
    </row>
    <row r="86" customHeight="1" spans="1:6">
      <c r="A86" s="157"/>
      <c r="B86" s="95"/>
      <c r="C86" s="95"/>
      <c r="D86" s="95"/>
      <c r="E86" s="95"/>
      <c r="F86" s="96"/>
    </row>
    <row r="87" customHeight="1" spans="1:6">
      <c r="A87" s="157"/>
      <c r="B87" s="95"/>
      <c r="C87" s="95"/>
      <c r="D87" s="95"/>
      <c r="E87" s="95"/>
      <c r="F87" s="96"/>
    </row>
    <row r="88" customHeight="1" spans="1:6">
      <c r="A88" s="157"/>
      <c r="B88" s="95"/>
      <c r="C88" s="95"/>
      <c r="D88" s="95"/>
      <c r="E88" s="95"/>
      <c r="F88" s="96"/>
    </row>
    <row r="89" customHeight="1" spans="1:6">
      <c r="A89" s="157"/>
      <c r="B89" s="95"/>
      <c r="C89" s="95"/>
      <c r="D89" s="95"/>
      <c r="E89" s="95"/>
      <c r="F89" s="96"/>
    </row>
    <row r="90" customHeight="1" spans="1:6">
      <c r="A90" s="163"/>
      <c r="B90" s="403"/>
      <c r="C90" s="403"/>
      <c r="D90" s="403"/>
      <c r="E90" s="95"/>
      <c r="F90" s="96"/>
    </row>
    <row r="91" customHeight="1" spans="1:6">
      <c r="A91" s="157"/>
      <c r="B91" s="95"/>
      <c r="C91" s="95"/>
      <c r="D91" s="95"/>
      <c r="E91" s="95"/>
      <c r="F91" s="96"/>
    </row>
    <row r="92" customHeight="1" spans="1:6">
      <c r="A92" s="157"/>
      <c r="B92" s="95"/>
      <c r="C92" s="95"/>
      <c r="D92" s="95"/>
      <c r="E92" s="95"/>
      <c r="F92" s="96"/>
    </row>
    <row r="93" customHeight="1" spans="1:6">
      <c r="A93" s="164"/>
      <c r="B93" s="407"/>
      <c r="C93" s="407"/>
      <c r="D93" s="407"/>
      <c r="E93" s="407"/>
      <c r="F93" s="408"/>
    </row>
    <row r="94" customHeight="1" spans="1:6">
      <c r="A94" s="46" t="s">
        <v>15</v>
      </c>
      <c r="B94" s="397"/>
      <c r="C94" s="397"/>
      <c r="D94" s="397" t="s">
        <v>16</v>
      </c>
      <c r="E94" s="397"/>
      <c r="F94" s="397"/>
    </row>
    <row r="95" s="3" customFormat="1" customHeight="1" spans="1:6">
      <c r="A95" s="6" t="s">
        <v>26</v>
      </c>
      <c r="B95" s="388"/>
      <c r="C95" s="388"/>
      <c r="D95" s="388"/>
      <c r="E95" s="388"/>
      <c r="F95" s="388"/>
    </row>
    <row r="96" s="3" customFormat="1" customHeight="1" spans="1:6">
      <c r="A96" s="6" t="s">
        <v>27</v>
      </c>
      <c r="B96" s="388"/>
      <c r="C96" s="388"/>
      <c r="D96" s="388"/>
      <c r="E96" s="388"/>
      <c r="F96" s="388"/>
    </row>
    <row r="97" customHeight="1" spans="1:6">
      <c r="A97" s="165" t="s">
        <v>2</v>
      </c>
      <c r="B97" s="389" t="s">
        <v>3</v>
      </c>
      <c r="C97" s="389"/>
      <c r="D97" s="389"/>
      <c r="E97" s="389" t="s">
        <v>4</v>
      </c>
      <c r="F97" s="390"/>
    </row>
    <row r="98" customHeight="1" spans="1:6">
      <c r="A98" s="15"/>
      <c r="B98" s="391" t="s">
        <v>5</v>
      </c>
      <c r="C98" s="391" t="s">
        <v>6</v>
      </c>
      <c r="D98" s="391" t="s">
        <v>7</v>
      </c>
      <c r="E98" s="391" t="s">
        <v>5</v>
      </c>
      <c r="F98" s="392" t="s">
        <v>7</v>
      </c>
    </row>
    <row r="99" customHeight="1" spans="1:6">
      <c r="A99" s="15" t="s">
        <v>20</v>
      </c>
      <c r="B99" s="110">
        <f>B100+B106+B119</f>
        <v>0</v>
      </c>
      <c r="C99" s="110">
        <f>C100+C106+C119</f>
        <v>0</v>
      </c>
      <c r="D99" s="110">
        <f>D100+D106+D119</f>
        <v>0</v>
      </c>
      <c r="E99" s="409"/>
      <c r="F99" s="410"/>
    </row>
    <row r="100" s="4" customFormat="1" customHeight="1" spans="1:6">
      <c r="A100" s="18" t="s">
        <v>12</v>
      </c>
      <c r="B100" s="118">
        <f t="shared" ref="B100:F100" si="8">SUM(B101:B105)</f>
        <v>0</v>
      </c>
      <c r="C100" s="118">
        <f t="shared" si="8"/>
        <v>0</v>
      </c>
      <c r="D100" s="118">
        <f t="shared" si="8"/>
        <v>0</v>
      </c>
      <c r="E100" s="118">
        <f t="shared" si="8"/>
        <v>0</v>
      </c>
      <c r="F100" s="140">
        <f t="shared" si="8"/>
        <v>0</v>
      </c>
    </row>
    <row r="101" customHeight="1" spans="1:6">
      <c r="A101" s="157"/>
      <c r="B101" s="398"/>
      <c r="C101" s="398"/>
      <c r="D101" s="398"/>
      <c r="E101" s="398"/>
      <c r="F101" s="399"/>
    </row>
    <row r="102" customHeight="1" spans="1:6">
      <c r="A102" s="157"/>
      <c r="B102" s="398"/>
      <c r="C102" s="398"/>
      <c r="D102" s="398"/>
      <c r="E102" s="398"/>
      <c r="F102" s="399"/>
    </row>
    <row r="103" customHeight="1" spans="1:6">
      <c r="A103" s="157"/>
      <c r="B103" s="398"/>
      <c r="C103" s="398"/>
      <c r="D103" s="398"/>
      <c r="E103" s="398"/>
      <c r="F103" s="399"/>
    </row>
    <row r="104" customHeight="1" spans="1:6">
      <c r="A104" s="157"/>
      <c r="B104" s="398"/>
      <c r="C104" s="398"/>
      <c r="D104" s="398"/>
      <c r="E104" s="398"/>
      <c r="F104" s="399"/>
    </row>
    <row r="105" customHeight="1" spans="1:6">
      <c r="A105" s="159"/>
      <c r="B105" s="400"/>
      <c r="C105" s="400"/>
      <c r="D105" s="400"/>
      <c r="E105" s="400"/>
      <c r="F105" s="401"/>
    </row>
    <row r="106" customHeight="1" spans="1:6">
      <c r="A106" s="26" t="s">
        <v>13</v>
      </c>
      <c r="B106" s="128">
        <f t="shared" ref="B106:F106" si="9">SUM(B107:B118)</f>
        <v>0</v>
      </c>
      <c r="C106" s="128">
        <f t="shared" si="9"/>
        <v>0</v>
      </c>
      <c r="D106" s="128">
        <f t="shared" si="9"/>
        <v>0</v>
      </c>
      <c r="E106" s="128">
        <f t="shared" si="9"/>
        <v>0</v>
      </c>
      <c r="F106" s="402">
        <f t="shared" si="9"/>
        <v>0</v>
      </c>
    </row>
    <row r="107" customHeight="1" spans="1:6">
      <c r="A107" s="157"/>
      <c r="B107" s="398"/>
      <c r="C107" s="398"/>
      <c r="D107" s="398"/>
      <c r="E107" s="398"/>
      <c r="F107" s="399"/>
    </row>
    <row r="108" customHeight="1" spans="1:6">
      <c r="A108" s="157"/>
      <c r="B108" s="398"/>
      <c r="C108" s="398"/>
      <c r="D108" s="398"/>
      <c r="E108" s="398"/>
      <c r="F108" s="399"/>
    </row>
    <row r="109" customHeight="1" spans="1:6">
      <c r="A109" s="157"/>
      <c r="B109" s="95"/>
      <c r="C109" s="95"/>
      <c r="D109" s="95"/>
      <c r="E109" s="95"/>
      <c r="F109" s="96"/>
    </row>
    <row r="110" customHeight="1" spans="2:10">
      <c r="B110" s="95"/>
      <c r="C110" s="95"/>
      <c r="D110" s="95"/>
      <c r="E110" s="95"/>
      <c r="F110" s="96"/>
      <c r="J110" s="46"/>
    </row>
    <row r="111" customHeight="1" spans="1:6">
      <c r="A111" s="157"/>
      <c r="B111" s="95"/>
      <c r="C111" s="95"/>
      <c r="D111" s="95"/>
      <c r="E111" s="95"/>
      <c r="F111" s="96"/>
    </row>
    <row r="112" customHeight="1" spans="1:6">
      <c r="A112" s="157"/>
      <c r="B112" s="95"/>
      <c r="C112" s="95"/>
      <c r="D112" s="95"/>
      <c r="E112" s="95"/>
      <c r="F112" s="96"/>
    </row>
    <row r="113" customHeight="1" spans="1:6">
      <c r="A113" s="157"/>
      <c r="B113" s="95"/>
      <c r="C113" s="95"/>
      <c r="D113" s="95"/>
      <c r="E113" s="95"/>
      <c r="F113" s="96"/>
    </row>
    <row r="114" customHeight="1" spans="1:6">
      <c r="A114" s="157"/>
      <c r="B114" s="95"/>
      <c r="C114" s="95"/>
      <c r="D114" s="95"/>
      <c r="E114" s="95"/>
      <c r="F114" s="96"/>
    </row>
    <row r="115" customHeight="1" spans="1:10">
      <c r="A115" s="163"/>
      <c r="B115" s="403"/>
      <c r="C115" s="403"/>
      <c r="D115" s="403"/>
      <c r="E115" s="95"/>
      <c r="F115" s="96"/>
      <c r="J115" s="46"/>
    </row>
    <row r="116" customHeight="1" spans="1:6">
      <c r="A116" s="157"/>
      <c r="B116" s="95"/>
      <c r="C116" s="95"/>
      <c r="D116" s="95"/>
      <c r="E116" s="95"/>
      <c r="F116" s="96"/>
    </row>
    <row r="117" customHeight="1" spans="1:6">
      <c r="A117" s="157"/>
      <c r="B117" s="95"/>
      <c r="C117" s="95"/>
      <c r="D117" s="95"/>
      <c r="E117" s="95"/>
      <c r="F117" s="96"/>
    </row>
    <row r="118" customHeight="1" spans="1:6">
      <c r="A118" s="159"/>
      <c r="B118" s="404"/>
      <c r="C118" s="404"/>
      <c r="D118" s="404"/>
      <c r="E118" s="404"/>
      <c r="F118" s="405"/>
    </row>
    <row r="119" customHeight="1" spans="1:7">
      <c r="A119" s="26" t="s">
        <v>21</v>
      </c>
      <c r="B119" s="406"/>
      <c r="C119" s="406"/>
      <c r="D119" s="406"/>
      <c r="E119" s="128">
        <f>E99-E100-E106</f>
        <v>0</v>
      </c>
      <c r="F119" s="402">
        <f>F99-F100-F106</f>
        <v>0</v>
      </c>
      <c r="G119" s="412"/>
    </row>
    <row r="120" customHeight="1" spans="1:6">
      <c r="A120" s="31" t="s">
        <v>22</v>
      </c>
      <c r="B120" s="127" t="e">
        <f>E119*(B121+100)/100</f>
        <v>#DIV/0!</v>
      </c>
      <c r="C120" s="127" t="e">
        <f>F119*(C121+100)/100</f>
        <v>#DIV/0!</v>
      </c>
      <c r="D120" s="127" t="e">
        <f>F119*(D121+100)/100</f>
        <v>#DIV/0!</v>
      </c>
      <c r="E120" s="394" t="s">
        <v>10</v>
      </c>
      <c r="F120" s="394" t="s">
        <v>10</v>
      </c>
    </row>
    <row r="121" customHeight="1" spans="1:6">
      <c r="A121" s="31" t="s">
        <v>23</v>
      </c>
      <c r="B121" s="128" t="e">
        <f>SUM(B122:B131)/SUM(E122:E131)*100-100</f>
        <v>#DIV/0!</v>
      </c>
      <c r="C121" s="128" t="e">
        <f>SUM(C122:C131)/SUM(F122:F131)*100-100</f>
        <v>#DIV/0!</v>
      </c>
      <c r="D121" s="128" t="e">
        <f>SUM(D122:D131)/SUM(F122:F131)*100-100</f>
        <v>#DIV/0!</v>
      </c>
      <c r="E121" s="127" t="s">
        <v>10</v>
      </c>
      <c r="F121" s="394" t="s">
        <v>10</v>
      </c>
    </row>
    <row r="122" customHeight="1" spans="1:6">
      <c r="A122" s="157"/>
      <c r="B122" s="95"/>
      <c r="C122" s="95"/>
      <c r="D122" s="95"/>
      <c r="E122" s="95"/>
      <c r="F122" s="96"/>
    </row>
    <row r="123" customHeight="1" spans="1:6">
      <c r="A123" s="157"/>
      <c r="B123" s="95"/>
      <c r="C123" s="95"/>
      <c r="D123" s="95"/>
      <c r="E123" s="95"/>
      <c r="F123" s="96"/>
    </row>
    <row r="124" customHeight="1" spans="1:6">
      <c r="A124" s="157"/>
      <c r="B124" s="95"/>
      <c r="C124" s="95"/>
      <c r="D124" s="95"/>
      <c r="E124" s="95"/>
      <c r="F124" s="96"/>
    </row>
    <row r="125" customHeight="1" spans="1:6">
      <c r="A125" s="157"/>
      <c r="B125" s="95"/>
      <c r="C125" s="95"/>
      <c r="D125" s="95"/>
      <c r="E125" s="95"/>
      <c r="F125" s="96"/>
    </row>
    <row r="126" customHeight="1" spans="1:6">
      <c r="A126" s="157"/>
      <c r="B126" s="95"/>
      <c r="C126" s="95"/>
      <c r="D126" s="95"/>
      <c r="E126" s="95"/>
      <c r="F126" s="96"/>
    </row>
    <row r="127" customHeight="1" spans="1:6">
      <c r="A127" s="157"/>
      <c r="B127" s="95"/>
      <c r="C127" s="95"/>
      <c r="D127" s="95"/>
      <c r="E127" s="95"/>
      <c r="F127" s="96"/>
    </row>
    <row r="128" customHeight="1" spans="1:6">
      <c r="A128" s="163"/>
      <c r="B128" s="403"/>
      <c r="C128" s="403"/>
      <c r="D128" s="403"/>
      <c r="E128" s="95"/>
      <c r="F128" s="96"/>
    </row>
    <row r="129" customHeight="1" spans="1:6">
      <c r="A129" s="157"/>
      <c r="B129" s="95"/>
      <c r="C129" s="95"/>
      <c r="D129" s="95"/>
      <c r="E129" s="95"/>
      <c r="F129" s="96"/>
    </row>
    <row r="130" customHeight="1" spans="1:6">
      <c r="A130" s="157"/>
      <c r="B130" s="95"/>
      <c r="C130" s="95"/>
      <c r="D130" s="95"/>
      <c r="E130" s="95"/>
      <c r="F130" s="96"/>
    </row>
    <row r="131" customHeight="1" spans="1:6">
      <c r="A131" s="164"/>
      <c r="B131" s="407"/>
      <c r="C131" s="407"/>
      <c r="D131" s="407"/>
      <c r="E131" s="407"/>
      <c r="F131" s="408"/>
    </row>
    <row r="132" customHeight="1" spans="1:6">
      <c r="A132" s="46" t="s">
        <v>15</v>
      </c>
      <c r="B132" s="397"/>
      <c r="C132" s="397"/>
      <c r="D132" s="397" t="s">
        <v>16</v>
      </c>
      <c r="E132" s="397"/>
      <c r="F132" s="397"/>
    </row>
    <row r="133" s="3" customFormat="1" customHeight="1" spans="1:6">
      <c r="A133" s="6" t="s">
        <v>28</v>
      </c>
      <c r="B133" s="388"/>
      <c r="C133" s="388"/>
      <c r="D133" s="388"/>
      <c r="E133" s="388"/>
      <c r="F133" s="388"/>
    </row>
    <row r="134" s="3" customFormat="1" customHeight="1" spans="1:6">
      <c r="A134" s="6" t="s">
        <v>29</v>
      </c>
      <c r="B134" s="388"/>
      <c r="C134" s="388"/>
      <c r="D134" s="388"/>
      <c r="E134" s="388"/>
      <c r="F134" s="388"/>
    </row>
    <row r="135" customHeight="1" spans="1:6">
      <c r="A135" s="165" t="s">
        <v>2</v>
      </c>
      <c r="B135" s="389" t="s">
        <v>3</v>
      </c>
      <c r="C135" s="389"/>
      <c r="D135" s="389"/>
      <c r="E135" s="389" t="s">
        <v>4</v>
      </c>
      <c r="F135" s="390"/>
    </row>
    <row r="136" customHeight="1" spans="1:10">
      <c r="A136" s="15"/>
      <c r="B136" s="391" t="s">
        <v>5</v>
      </c>
      <c r="C136" s="391" t="s">
        <v>6</v>
      </c>
      <c r="D136" s="391" t="s">
        <v>7</v>
      </c>
      <c r="E136" s="391" t="s">
        <v>5</v>
      </c>
      <c r="F136" s="392" t="s">
        <v>7</v>
      </c>
      <c r="J136" s="46"/>
    </row>
    <row r="137" customHeight="1" spans="1:6">
      <c r="A137" s="15" t="s">
        <v>20</v>
      </c>
      <c r="B137" s="110">
        <f>B138+B144+B157</f>
        <v>0</v>
      </c>
      <c r="C137" s="110">
        <f>C138+C144+C157</f>
        <v>0</v>
      </c>
      <c r="D137" s="110">
        <f>D138+D144+D157</f>
        <v>0</v>
      </c>
      <c r="E137" s="409"/>
      <c r="F137" s="410"/>
    </row>
    <row r="138" customHeight="1" spans="1:6">
      <c r="A138" s="18" t="s">
        <v>12</v>
      </c>
      <c r="B138" s="118">
        <f t="shared" ref="B138:F138" si="10">SUM(B139:B143)</f>
        <v>0</v>
      </c>
      <c r="C138" s="118">
        <f t="shared" si="10"/>
        <v>0</v>
      </c>
      <c r="D138" s="118">
        <f t="shared" si="10"/>
        <v>0</v>
      </c>
      <c r="E138" s="118">
        <f t="shared" si="10"/>
        <v>0</v>
      </c>
      <c r="F138" s="140">
        <f t="shared" si="10"/>
        <v>0</v>
      </c>
    </row>
    <row r="139" customHeight="1" spans="1:6">
      <c r="A139" s="157"/>
      <c r="B139" s="398"/>
      <c r="C139" s="398"/>
      <c r="D139" s="398"/>
      <c r="E139" s="398"/>
      <c r="F139" s="399"/>
    </row>
    <row r="140" customHeight="1" spans="1:6">
      <c r="A140" s="157"/>
      <c r="B140" s="398"/>
      <c r="C140" s="398"/>
      <c r="D140" s="398"/>
      <c r="E140" s="398"/>
      <c r="F140" s="399"/>
    </row>
    <row r="141" customHeight="1" spans="1:6">
      <c r="A141" s="157"/>
      <c r="B141" s="398"/>
      <c r="C141" s="398"/>
      <c r="D141" s="398"/>
      <c r="E141" s="398"/>
      <c r="F141" s="399"/>
    </row>
    <row r="142" customHeight="1" spans="1:6">
      <c r="A142" s="157"/>
      <c r="B142" s="398"/>
      <c r="C142" s="398"/>
      <c r="D142" s="398"/>
      <c r="E142" s="398"/>
      <c r="F142" s="399"/>
    </row>
    <row r="143" customHeight="1" spans="1:6">
      <c r="A143" s="159"/>
      <c r="B143" s="400"/>
      <c r="C143" s="400"/>
      <c r="D143" s="400"/>
      <c r="E143" s="400"/>
      <c r="F143" s="401"/>
    </row>
    <row r="144" customHeight="1" spans="1:6">
      <c r="A144" s="26" t="s">
        <v>13</v>
      </c>
      <c r="B144" s="128">
        <f t="shared" ref="B144:F144" si="11">SUM(B145:B156)</f>
        <v>0</v>
      </c>
      <c r="C144" s="128">
        <f t="shared" si="11"/>
        <v>0</v>
      </c>
      <c r="D144" s="128">
        <f t="shared" si="11"/>
        <v>0</v>
      </c>
      <c r="E144" s="128">
        <f t="shared" si="11"/>
        <v>0</v>
      </c>
      <c r="F144" s="402">
        <f t="shared" si="11"/>
        <v>0</v>
      </c>
    </row>
    <row r="145" customHeight="1" spans="1:6">
      <c r="A145" s="157"/>
      <c r="B145" s="398"/>
      <c r="C145" s="398"/>
      <c r="D145" s="398"/>
      <c r="E145" s="398"/>
      <c r="F145" s="399"/>
    </row>
    <row r="146" customHeight="1" spans="1:6">
      <c r="A146" s="157"/>
      <c r="B146" s="398"/>
      <c r="C146" s="398"/>
      <c r="D146" s="398"/>
      <c r="E146" s="398"/>
      <c r="F146" s="399"/>
    </row>
    <row r="147" customHeight="1" spans="1:6">
      <c r="A147" s="157"/>
      <c r="B147" s="95"/>
      <c r="C147" s="95"/>
      <c r="D147" s="95"/>
      <c r="E147" s="95"/>
      <c r="F147" s="96"/>
    </row>
    <row r="148" customHeight="1" spans="2:6">
      <c r="B148" s="95"/>
      <c r="C148" s="95"/>
      <c r="D148" s="95"/>
      <c r="E148" s="95"/>
      <c r="F148" s="96"/>
    </row>
    <row r="149" customHeight="1" spans="1:6">
      <c r="A149" s="157"/>
      <c r="B149" s="95"/>
      <c r="C149" s="95"/>
      <c r="D149" s="95"/>
      <c r="E149" s="95"/>
      <c r="F149" s="96"/>
    </row>
    <row r="150" customHeight="1" spans="1:6">
      <c r="A150" s="157"/>
      <c r="B150" s="95"/>
      <c r="C150" s="95"/>
      <c r="D150" s="95"/>
      <c r="E150" s="95"/>
      <c r="F150" s="96"/>
    </row>
    <row r="151" customHeight="1" spans="1:6">
      <c r="A151" s="157"/>
      <c r="B151" s="95"/>
      <c r="C151" s="95"/>
      <c r="D151" s="95"/>
      <c r="E151" s="95"/>
      <c r="F151" s="96"/>
    </row>
    <row r="152" customHeight="1" spans="1:6">
      <c r="A152" s="157"/>
      <c r="B152" s="95"/>
      <c r="C152" s="95"/>
      <c r="D152" s="95"/>
      <c r="E152" s="95"/>
      <c r="F152" s="96"/>
    </row>
    <row r="153" customHeight="1" spans="1:6">
      <c r="A153" s="163"/>
      <c r="B153" s="403"/>
      <c r="C153" s="403"/>
      <c r="D153" s="403"/>
      <c r="E153" s="95"/>
      <c r="F153" s="96"/>
    </row>
    <row r="154" customHeight="1" spans="1:6">
      <c r="A154" s="157"/>
      <c r="B154" s="95"/>
      <c r="C154" s="95"/>
      <c r="D154" s="95"/>
      <c r="E154" s="95"/>
      <c r="F154" s="96"/>
    </row>
    <row r="155" customHeight="1" spans="1:6">
      <c r="A155" s="157"/>
      <c r="B155" s="95"/>
      <c r="C155" s="95"/>
      <c r="D155" s="95"/>
      <c r="E155" s="95"/>
      <c r="F155" s="96"/>
    </row>
    <row r="156" customHeight="1" spans="1:6">
      <c r="A156" s="159"/>
      <c r="B156" s="404"/>
      <c r="C156" s="404"/>
      <c r="D156" s="404"/>
      <c r="E156" s="404"/>
      <c r="F156" s="405"/>
    </row>
    <row r="157" customHeight="1" spans="1:6">
      <c r="A157" s="26" t="s">
        <v>21</v>
      </c>
      <c r="B157" s="406"/>
      <c r="C157" s="406"/>
      <c r="D157" s="406"/>
      <c r="E157" s="128">
        <f>E137-E138-E144</f>
        <v>0</v>
      </c>
      <c r="F157" s="402">
        <f>F137-F138-F144</f>
        <v>0</v>
      </c>
    </row>
    <row r="158" customHeight="1" spans="1:6">
      <c r="A158" s="31" t="s">
        <v>22</v>
      </c>
      <c r="B158" s="127" t="e">
        <f>E157*(B159+100)/100</f>
        <v>#DIV/0!</v>
      </c>
      <c r="C158" s="127" t="e">
        <f>F157*(C159+100)/100</f>
        <v>#DIV/0!</v>
      </c>
      <c r="D158" s="127" t="e">
        <f>F157*(D159+100)/100</f>
        <v>#DIV/0!</v>
      </c>
      <c r="E158" s="394" t="s">
        <v>10</v>
      </c>
      <c r="F158" s="394" t="s">
        <v>10</v>
      </c>
    </row>
    <row r="159" customHeight="1" spans="1:6">
      <c r="A159" s="31" t="s">
        <v>23</v>
      </c>
      <c r="B159" s="128" t="e">
        <f>SUM(B160:B169)/SUM(E160:E169)*100-100</f>
        <v>#DIV/0!</v>
      </c>
      <c r="C159" s="128" t="e">
        <f>SUM(C160:C169)/SUM(F160:F169)*100-100</f>
        <v>#DIV/0!</v>
      </c>
      <c r="D159" s="128" t="e">
        <f>SUM(D160:D169)/SUM(F160:F169)*100-100</f>
        <v>#DIV/0!</v>
      </c>
      <c r="E159" s="127" t="s">
        <v>10</v>
      </c>
      <c r="F159" s="394" t="s">
        <v>10</v>
      </c>
    </row>
    <row r="160" s="4" customFormat="1" customHeight="1" spans="1:6">
      <c r="A160" s="157"/>
      <c r="B160" s="95"/>
      <c r="C160" s="95"/>
      <c r="D160" s="95"/>
      <c r="E160" s="95"/>
      <c r="F160" s="96"/>
    </row>
    <row r="161" customHeight="1" spans="1:6">
      <c r="A161" s="157"/>
      <c r="B161" s="95"/>
      <c r="C161" s="95"/>
      <c r="D161" s="95"/>
      <c r="E161" s="95"/>
      <c r="F161" s="96"/>
    </row>
    <row r="162" customHeight="1" spans="1:6">
      <c r="A162" s="157"/>
      <c r="B162" s="95"/>
      <c r="C162" s="95"/>
      <c r="D162" s="95"/>
      <c r="E162" s="95"/>
      <c r="F162" s="96"/>
    </row>
    <row r="163" customHeight="1" spans="1:6">
      <c r="A163" s="157"/>
      <c r="B163" s="95"/>
      <c r="C163" s="95"/>
      <c r="D163" s="95"/>
      <c r="E163" s="95"/>
      <c r="F163" s="96"/>
    </row>
    <row r="164" customHeight="1" spans="1:6">
      <c r="A164" s="157"/>
      <c r="B164" s="95"/>
      <c r="C164" s="95"/>
      <c r="D164" s="95"/>
      <c r="E164" s="95"/>
      <c r="F164" s="96"/>
    </row>
    <row r="165" customHeight="1" spans="1:6">
      <c r="A165" s="157"/>
      <c r="B165" s="95"/>
      <c r="C165" s="95"/>
      <c r="D165" s="95"/>
      <c r="E165" s="95"/>
      <c r="F165" s="96"/>
    </row>
    <row r="166" customHeight="1" spans="1:6">
      <c r="A166" s="163"/>
      <c r="B166" s="403"/>
      <c r="C166" s="403"/>
      <c r="D166" s="403"/>
      <c r="E166" s="95"/>
      <c r="F166" s="96"/>
    </row>
    <row r="167" customHeight="1" spans="1:6">
      <c r="A167" s="157"/>
      <c r="B167" s="95"/>
      <c r="C167" s="95"/>
      <c r="D167" s="95"/>
      <c r="E167" s="95"/>
      <c r="F167" s="96"/>
    </row>
    <row r="168" customHeight="1" spans="1:6">
      <c r="A168" s="157"/>
      <c r="B168" s="95"/>
      <c r="C168" s="95"/>
      <c r="D168" s="95"/>
      <c r="E168" s="95"/>
      <c r="F168" s="96"/>
    </row>
    <row r="169" customHeight="1" spans="1:6">
      <c r="A169" s="164"/>
      <c r="B169" s="407"/>
      <c r="C169" s="407"/>
      <c r="D169" s="407"/>
      <c r="E169" s="407"/>
      <c r="F169" s="408"/>
    </row>
    <row r="170" customHeight="1" spans="1:6">
      <c r="A170" s="46" t="s">
        <v>15</v>
      </c>
      <c r="B170" s="397"/>
      <c r="C170" s="397"/>
      <c r="D170" s="397" t="s">
        <v>16</v>
      </c>
      <c r="E170" s="397"/>
      <c r="F170" s="397"/>
    </row>
    <row r="171" s="3" customFormat="1" customHeight="1" spans="1:6">
      <c r="A171" s="6" t="s">
        <v>30</v>
      </c>
      <c r="B171" s="388"/>
      <c r="C171" s="388"/>
      <c r="D171" s="388"/>
      <c r="E171" s="388"/>
      <c r="F171" s="388"/>
    </row>
    <row r="172" s="3" customFormat="1" customHeight="1" spans="1:6">
      <c r="A172" s="6" t="s">
        <v>31</v>
      </c>
      <c r="B172" s="388"/>
      <c r="C172" s="388"/>
      <c r="D172" s="388"/>
      <c r="E172" s="388"/>
      <c r="F172" s="388"/>
    </row>
    <row r="173" customHeight="1" spans="1:6">
      <c r="A173" s="165" t="s">
        <v>2</v>
      </c>
      <c r="B173" s="389" t="s">
        <v>3</v>
      </c>
      <c r="C173" s="389"/>
      <c r="D173" s="389"/>
      <c r="E173" s="389" t="s">
        <v>4</v>
      </c>
      <c r="F173" s="390"/>
    </row>
    <row r="174" customHeight="1" spans="1:6">
      <c r="A174" s="15"/>
      <c r="B174" s="391" t="s">
        <v>5</v>
      </c>
      <c r="C174" s="391" t="s">
        <v>6</v>
      </c>
      <c r="D174" s="391" t="s">
        <v>7</v>
      </c>
      <c r="E174" s="391" t="s">
        <v>5</v>
      </c>
      <c r="F174" s="392" t="s">
        <v>7</v>
      </c>
    </row>
    <row r="175" customHeight="1" spans="1:6">
      <c r="A175" s="15" t="s">
        <v>20</v>
      </c>
      <c r="B175" s="110">
        <f>B176+B182+B195</f>
        <v>0</v>
      </c>
      <c r="C175" s="110">
        <f>C176+C182+C195</f>
        <v>0</v>
      </c>
      <c r="D175" s="110">
        <f>D176+D182+D195</f>
        <v>0</v>
      </c>
      <c r="E175" s="409"/>
      <c r="F175" s="410"/>
    </row>
    <row r="176" customHeight="1" spans="1:6">
      <c r="A176" s="18" t="s">
        <v>12</v>
      </c>
      <c r="B176" s="118">
        <f t="shared" ref="B176:F176" si="12">SUM(B177:B181)</f>
        <v>0</v>
      </c>
      <c r="C176" s="118">
        <f t="shared" si="12"/>
        <v>0</v>
      </c>
      <c r="D176" s="118">
        <f t="shared" si="12"/>
        <v>0</v>
      </c>
      <c r="E176" s="118">
        <f t="shared" si="12"/>
        <v>0</v>
      </c>
      <c r="F176" s="140">
        <f t="shared" si="12"/>
        <v>0</v>
      </c>
    </row>
    <row r="177" customHeight="1" spans="1:9">
      <c r="A177" s="157"/>
      <c r="B177" s="398"/>
      <c r="C177" s="398"/>
      <c r="D177" s="398"/>
      <c r="E177" s="398"/>
      <c r="F177" s="399"/>
      <c r="I177" s="46"/>
    </row>
    <row r="178" customHeight="1" spans="1:9">
      <c r="A178" s="157"/>
      <c r="B178" s="398"/>
      <c r="C178" s="398"/>
      <c r="D178" s="398"/>
      <c r="E178" s="398"/>
      <c r="F178" s="399"/>
      <c r="I178" s="46"/>
    </row>
    <row r="179" customHeight="1" spans="1:6">
      <c r="A179" s="157"/>
      <c r="B179" s="398"/>
      <c r="C179" s="398"/>
      <c r="D179" s="398"/>
      <c r="E179" s="398"/>
      <c r="F179" s="399"/>
    </row>
    <row r="180" customHeight="1" spans="1:6">
      <c r="A180" s="157"/>
      <c r="B180" s="398"/>
      <c r="C180" s="398"/>
      <c r="D180" s="398"/>
      <c r="E180" s="398"/>
      <c r="F180" s="399"/>
    </row>
    <row r="181" customHeight="1" spans="1:6">
      <c r="A181" s="159"/>
      <c r="B181" s="400"/>
      <c r="C181" s="400"/>
      <c r="D181" s="400"/>
      <c r="E181" s="400"/>
      <c r="F181" s="401"/>
    </row>
    <row r="182" customHeight="1" spans="1:6">
      <c r="A182" s="26" t="s">
        <v>13</v>
      </c>
      <c r="B182" s="128">
        <f t="shared" ref="B182:F182" si="13">SUM(B183:B194)</f>
        <v>0</v>
      </c>
      <c r="C182" s="128">
        <f t="shared" si="13"/>
        <v>0</v>
      </c>
      <c r="D182" s="128">
        <f t="shared" si="13"/>
        <v>0</v>
      </c>
      <c r="E182" s="128">
        <f t="shared" si="13"/>
        <v>0</v>
      </c>
      <c r="F182" s="402">
        <f t="shared" si="13"/>
        <v>0</v>
      </c>
    </row>
    <row r="183" customHeight="1" spans="1:6">
      <c r="A183" s="157"/>
      <c r="B183" s="398"/>
      <c r="C183" s="398"/>
      <c r="D183" s="398"/>
      <c r="E183" s="398"/>
      <c r="F183" s="399"/>
    </row>
    <row r="184" customHeight="1" spans="1:6">
      <c r="A184" s="157"/>
      <c r="B184" s="398"/>
      <c r="C184" s="398"/>
      <c r="D184" s="398"/>
      <c r="E184" s="398"/>
      <c r="F184" s="399"/>
    </row>
    <row r="185" customHeight="1" spans="1:6">
      <c r="A185" s="157"/>
      <c r="B185" s="95"/>
      <c r="C185" s="95"/>
      <c r="D185" s="95"/>
      <c r="E185" s="95"/>
      <c r="F185" s="96"/>
    </row>
    <row r="186" customHeight="1" spans="2:6">
      <c r="B186" s="95"/>
      <c r="C186" s="95"/>
      <c r="D186" s="95"/>
      <c r="E186" s="95"/>
      <c r="F186" s="96"/>
    </row>
    <row r="187" customHeight="1" spans="1:6">
      <c r="A187" s="157"/>
      <c r="B187" s="95"/>
      <c r="C187" s="95"/>
      <c r="D187" s="95"/>
      <c r="E187" s="95"/>
      <c r="F187" s="96"/>
    </row>
    <row r="188" customHeight="1" spans="1:6">
      <c r="A188" s="157"/>
      <c r="B188" s="95"/>
      <c r="C188" s="95"/>
      <c r="D188" s="95"/>
      <c r="E188" s="95"/>
      <c r="F188" s="96"/>
    </row>
    <row r="189" customHeight="1" spans="1:6">
      <c r="A189" s="157"/>
      <c r="B189" s="95"/>
      <c r="C189" s="95"/>
      <c r="D189" s="95"/>
      <c r="E189" s="95"/>
      <c r="F189" s="96"/>
    </row>
    <row r="190" customHeight="1" spans="1:6">
      <c r="A190" s="157"/>
      <c r="B190" s="95"/>
      <c r="C190" s="95"/>
      <c r="D190" s="95"/>
      <c r="E190" s="95"/>
      <c r="F190" s="96"/>
    </row>
    <row r="191" customHeight="1" spans="1:6">
      <c r="A191" s="163"/>
      <c r="B191" s="403"/>
      <c r="C191" s="403"/>
      <c r="D191" s="403"/>
      <c r="E191" s="95"/>
      <c r="F191" s="96"/>
    </row>
    <row r="192" customHeight="1" spans="1:6">
      <c r="A192" s="157"/>
      <c r="B192" s="95"/>
      <c r="C192" s="95"/>
      <c r="D192" s="95"/>
      <c r="E192" s="95"/>
      <c r="F192" s="96"/>
    </row>
    <row r="193" customHeight="1" spans="1:8">
      <c r="A193" s="157"/>
      <c r="B193" s="95"/>
      <c r="C193" s="95"/>
      <c r="D193" s="95"/>
      <c r="E193" s="95"/>
      <c r="F193" s="96"/>
      <c r="H193" s="46"/>
    </row>
    <row r="194" customHeight="1" spans="1:6">
      <c r="A194" s="159"/>
      <c r="B194" s="404"/>
      <c r="C194" s="404"/>
      <c r="D194" s="404"/>
      <c r="E194" s="404"/>
      <c r="F194" s="405"/>
    </row>
    <row r="195" customHeight="1" spans="1:6">
      <c r="A195" s="26" t="s">
        <v>21</v>
      </c>
      <c r="B195" s="406"/>
      <c r="C195" s="406"/>
      <c r="D195" s="406"/>
      <c r="E195" s="128">
        <f>E175-E176-E182</f>
        <v>0</v>
      </c>
      <c r="F195" s="402">
        <f>F175-F176-F182</f>
        <v>0</v>
      </c>
    </row>
    <row r="196" customHeight="1" spans="1:6">
      <c r="A196" s="31" t="s">
        <v>22</v>
      </c>
      <c r="B196" s="127" t="e">
        <f>E195*(B197+100)/100</f>
        <v>#DIV/0!</v>
      </c>
      <c r="C196" s="127" t="e">
        <f>F195*(C197+100)/100</f>
        <v>#DIV/0!</v>
      </c>
      <c r="D196" s="127" t="e">
        <f>F195*(D197+100)/100</f>
        <v>#DIV/0!</v>
      </c>
      <c r="E196" s="394" t="s">
        <v>10</v>
      </c>
      <c r="F196" s="394" t="s">
        <v>10</v>
      </c>
    </row>
    <row r="197" customHeight="1" spans="1:6">
      <c r="A197" s="31" t="s">
        <v>23</v>
      </c>
      <c r="B197" s="128" t="e">
        <f>SUM(B198:B207)/SUM(E198:E207)*100-100</f>
        <v>#DIV/0!</v>
      </c>
      <c r="C197" s="128" t="e">
        <f>SUM(C198:C207)/SUM(F198:F207)*100-100</f>
        <v>#DIV/0!</v>
      </c>
      <c r="D197" s="128" t="e">
        <f>SUM(D198:D207)/SUM(F198:F207)*100-100</f>
        <v>#DIV/0!</v>
      </c>
      <c r="E197" s="127" t="s">
        <v>10</v>
      </c>
      <c r="F197" s="394" t="s">
        <v>10</v>
      </c>
    </row>
    <row r="198" customHeight="1" spans="1:6">
      <c r="A198" s="157"/>
      <c r="B198" s="95"/>
      <c r="C198" s="95"/>
      <c r="D198" s="95"/>
      <c r="E198" s="95"/>
      <c r="F198" s="96"/>
    </row>
    <row r="199" customHeight="1" spans="1:6">
      <c r="A199" s="157"/>
      <c r="B199" s="95"/>
      <c r="C199" s="95"/>
      <c r="D199" s="95"/>
      <c r="E199" s="95"/>
      <c r="F199" s="96"/>
    </row>
    <row r="200" customHeight="1" spans="1:6">
      <c r="A200" s="157"/>
      <c r="B200" s="95"/>
      <c r="C200" s="95"/>
      <c r="D200" s="95"/>
      <c r="E200" s="95"/>
      <c r="F200" s="96"/>
    </row>
    <row r="201" customHeight="1" spans="1:6">
      <c r="A201" s="157"/>
      <c r="B201" s="95"/>
      <c r="C201" s="95"/>
      <c r="D201" s="95"/>
      <c r="E201" s="95"/>
      <c r="F201" s="96"/>
    </row>
    <row r="202" customHeight="1" spans="1:6">
      <c r="A202" s="157"/>
      <c r="B202" s="95"/>
      <c r="C202" s="95"/>
      <c r="D202" s="95"/>
      <c r="E202" s="95"/>
      <c r="F202" s="96"/>
    </row>
    <row r="203" customHeight="1" spans="1:6">
      <c r="A203" s="157"/>
      <c r="B203" s="95"/>
      <c r="C203" s="95"/>
      <c r="D203" s="95"/>
      <c r="E203" s="95"/>
      <c r="F203" s="96"/>
    </row>
    <row r="204" customHeight="1" spans="1:6">
      <c r="A204" s="163"/>
      <c r="B204" s="403"/>
      <c r="C204" s="403"/>
      <c r="D204" s="403"/>
      <c r="E204" s="95"/>
      <c r="F204" s="96"/>
    </row>
    <row r="205" customHeight="1" spans="1:6">
      <c r="A205" s="157"/>
      <c r="B205" s="95"/>
      <c r="C205" s="95"/>
      <c r="D205" s="95"/>
      <c r="E205" s="95"/>
      <c r="F205" s="96"/>
    </row>
    <row r="206" customHeight="1" spans="1:6">
      <c r="A206" s="157"/>
      <c r="B206" s="95"/>
      <c r="C206" s="95"/>
      <c r="D206" s="95"/>
      <c r="E206" s="95"/>
      <c r="F206" s="96"/>
    </row>
    <row r="207" customHeight="1" spans="1:6">
      <c r="A207" s="164"/>
      <c r="B207" s="407"/>
      <c r="C207" s="407"/>
      <c r="D207" s="407"/>
      <c r="E207" s="407"/>
      <c r="F207" s="408"/>
    </row>
    <row r="208" customHeight="1" spans="1:6">
      <c r="A208" s="46" t="s">
        <v>15</v>
      </c>
      <c r="B208" s="397"/>
      <c r="C208" s="397"/>
      <c r="D208" s="397" t="s">
        <v>16</v>
      </c>
      <c r="E208" s="397"/>
      <c r="F208" s="397"/>
    </row>
    <row r="209" s="3" customFormat="1" customHeight="1" spans="1:6">
      <c r="A209" s="6" t="s">
        <v>32</v>
      </c>
      <c r="B209" s="388"/>
      <c r="C209" s="388"/>
      <c r="D209" s="388"/>
      <c r="E209" s="388"/>
      <c r="F209" s="388"/>
    </row>
    <row r="210" s="3" customFormat="1" customHeight="1" spans="1:6">
      <c r="A210" s="6" t="s">
        <v>33</v>
      </c>
      <c r="B210" s="388"/>
      <c r="C210" s="388"/>
      <c r="D210" s="388"/>
      <c r="E210" s="388"/>
      <c r="F210" s="388"/>
    </row>
    <row r="211" customHeight="1" spans="1:6">
      <c r="A211" s="165" t="s">
        <v>2</v>
      </c>
      <c r="B211" s="389" t="s">
        <v>3</v>
      </c>
      <c r="C211" s="389"/>
      <c r="D211" s="389"/>
      <c r="E211" s="389" t="s">
        <v>4</v>
      </c>
      <c r="F211" s="390"/>
    </row>
    <row r="212" customHeight="1" spans="1:6">
      <c r="A212" s="15"/>
      <c r="B212" s="391" t="s">
        <v>5</v>
      </c>
      <c r="C212" s="391" t="s">
        <v>6</v>
      </c>
      <c r="D212" s="391" t="s">
        <v>7</v>
      </c>
      <c r="E212" s="391" t="s">
        <v>5</v>
      </c>
      <c r="F212" s="392" t="s">
        <v>7</v>
      </c>
    </row>
    <row r="213" customHeight="1" spans="1:6">
      <c r="A213" s="15" t="s">
        <v>20</v>
      </c>
      <c r="B213" s="110">
        <f>B214+B220+B233</f>
        <v>0</v>
      </c>
      <c r="C213" s="110">
        <f>C214+C220+C233</f>
        <v>0</v>
      </c>
      <c r="D213" s="110">
        <f>D214+D220+D233</f>
        <v>0</v>
      </c>
      <c r="E213" s="409"/>
      <c r="F213" s="410"/>
    </row>
    <row r="214" customHeight="1" spans="1:6">
      <c r="A214" s="18" t="s">
        <v>12</v>
      </c>
      <c r="B214" s="118">
        <f t="shared" ref="B214:F214" si="14">SUM(B215:B219)</f>
        <v>0</v>
      </c>
      <c r="C214" s="118">
        <f t="shared" si="14"/>
        <v>0</v>
      </c>
      <c r="D214" s="118">
        <f t="shared" si="14"/>
        <v>0</v>
      </c>
      <c r="E214" s="118">
        <f t="shared" si="14"/>
        <v>0</v>
      </c>
      <c r="F214" s="140">
        <f t="shared" si="14"/>
        <v>0</v>
      </c>
    </row>
    <row r="215" customHeight="1" spans="1:6">
      <c r="A215" s="157"/>
      <c r="B215" s="398"/>
      <c r="C215" s="398"/>
      <c r="D215" s="398"/>
      <c r="E215" s="398"/>
      <c r="F215" s="399"/>
    </row>
    <row r="216" customHeight="1" spans="1:6">
      <c r="A216" s="157"/>
      <c r="B216" s="398"/>
      <c r="C216" s="398"/>
      <c r="D216" s="398"/>
      <c r="E216" s="398"/>
      <c r="F216" s="399"/>
    </row>
    <row r="217" customHeight="1" spans="1:10">
      <c r="A217" s="157"/>
      <c r="B217" s="398"/>
      <c r="C217" s="398"/>
      <c r="D217" s="398"/>
      <c r="E217" s="398"/>
      <c r="F217" s="399"/>
      <c r="J217" s="46"/>
    </row>
    <row r="218" customHeight="1" spans="1:6">
      <c r="A218" s="157"/>
      <c r="B218" s="398"/>
      <c r="C218" s="398"/>
      <c r="D218" s="398"/>
      <c r="E218" s="398"/>
      <c r="F218" s="399"/>
    </row>
    <row r="219" customHeight="1" spans="1:10">
      <c r="A219" s="159"/>
      <c r="B219" s="400"/>
      <c r="C219" s="400"/>
      <c r="D219" s="400"/>
      <c r="E219" s="400"/>
      <c r="F219" s="401"/>
      <c r="J219" s="46"/>
    </row>
    <row r="220" customHeight="1" spans="1:6">
      <c r="A220" s="26" t="s">
        <v>13</v>
      </c>
      <c r="B220" s="128">
        <f t="shared" ref="B220:F220" si="15">SUM(B221:B232)</f>
        <v>0</v>
      </c>
      <c r="C220" s="128">
        <f t="shared" si="15"/>
        <v>0</v>
      </c>
      <c r="D220" s="128">
        <f t="shared" si="15"/>
        <v>0</v>
      </c>
      <c r="E220" s="128">
        <f t="shared" si="15"/>
        <v>0</v>
      </c>
      <c r="F220" s="402">
        <f t="shared" si="15"/>
        <v>0</v>
      </c>
    </row>
    <row r="221" customHeight="1" spans="1:6">
      <c r="A221" s="157"/>
      <c r="B221" s="398"/>
      <c r="C221" s="398"/>
      <c r="D221" s="398"/>
      <c r="E221" s="398"/>
      <c r="F221" s="399"/>
    </row>
    <row r="222" customHeight="1" spans="1:6">
      <c r="A222" s="157"/>
      <c r="B222" s="398"/>
      <c r="C222" s="398"/>
      <c r="D222" s="398"/>
      <c r="E222" s="398"/>
      <c r="F222" s="399"/>
    </row>
    <row r="223" customHeight="1" spans="1:6">
      <c r="A223" s="157"/>
      <c r="B223" s="95"/>
      <c r="C223" s="95"/>
      <c r="D223" s="95"/>
      <c r="E223" s="95"/>
      <c r="F223" s="96"/>
    </row>
    <row r="224" customHeight="1" spans="2:6">
      <c r="B224" s="95"/>
      <c r="C224" s="95"/>
      <c r="D224" s="95"/>
      <c r="E224" s="95"/>
      <c r="F224" s="96"/>
    </row>
    <row r="225" customHeight="1" spans="1:6">
      <c r="A225" s="157"/>
      <c r="B225" s="95"/>
      <c r="C225" s="95"/>
      <c r="D225" s="95"/>
      <c r="E225" s="95"/>
      <c r="F225" s="96"/>
    </row>
    <row r="226" customHeight="1" spans="1:6">
      <c r="A226" s="157"/>
      <c r="B226" s="95"/>
      <c r="C226" s="95"/>
      <c r="D226" s="95"/>
      <c r="E226" s="95"/>
      <c r="F226" s="96"/>
    </row>
    <row r="227" customHeight="1" spans="1:6">
      <c r="A227" s="157"/>
      <c r="B227" s="95"/>
      <c r="C227" s="95"/>
      <c r="D227" s="95"/>
      <c r="E227" s="95"/>
      <c r="F227" s="96"/>
    </row>
    <row r="228" customHeight="1" spans="1:6">
      <c r="A228" s="157"/>
      <c r="B228" s="95"/>
      <c r="C228" s="95"/>
      <c r="D228" s="95"/>
      <c r="E228" s="95"/>
      <c r="F228" s="96"/>
    </row>
    <row r="229" customHeight="1" spans="1:6">
      <c r="A229" s="163"/>
      <c r="B229" s="403"/>
      <c r="C229" s="403"/>
      <c r="D229" s="403"/>
      <c r="E229" s="95"/>
      <c r="F229" s="96"/>
    </row>
    <row r="230" customHeight="1" spans="1:6">
      <c r="A230" s="157"/>
      <c r="B230" s="95"/>
      <c r="C230" s="95"/>
      <c r="D230" s="95"/>
      <c r="E230" s="95"/>
      <c r="F230" s="96"/>
    </row>
    <row r="231" customHeight="1" spans="1:6">
      <c r="A231" s="157"/>
      <c r="B231" s="95"/>
      <c r="C231" s="95"/>
      <c r="D231" s="95"/>
      <c r="E231" s="95"/>
      <c r="F231" s="96"/>
    </row>
    <row r="232" customHeight="1" spans="1:6">
      <c r="A232" s="159"/>
      <c r="B232" s="404"/>
      <c r="C232" s="404"/>
      <c r="D232" s="404"/>
      <c r="E232" s="404"/>
      <c r="F232" s="405"/>
    </row>
    <row r="233" customHeight="1" spans="1:6">
      <c r="A233" s="26" t="s">
        <v>21</v>
      </c>
      <c r="B233" s="406"/>
      <c r="C233" s="406"/>
      <c r="D233" s="406"/>
      <c r="E233" s="128">
        <f>E213-E214-E220</f>
        <v>0</v>
      </c>
      <c r="F233" s="402">
        <f>F213-F214-F220</f>
        <v>0</v>
      </c>
    </row>
    <row r="234" customHeight="1" spans="1:6">
      <c r="A234" s="31" t="s">
        <v>22</v>
      </c>
      <c r="B234" s="127" t="e">
        <f>E233*(B235+100)/100</f>
        <v>#DIV/0!</v>
      </c>
      <c r="C234" s="127" t="e">
        <f>F233*(C235+100)/100</f>
        <v>#DIV/0!</v>
      </c>
      <c r="D234" s="127" t="e">
        <f>F233*(D235+100)/100</f>
        <v>#DIV/0!</v>
      </c>
      <c r="E234" s="394" t="s">
        <v>10</v>
      </c>
      <c r="F234" s="394" t="s">
        <v>10</v>
      </c>
    </row>
    <row r="235" customHeight="1" spans="1:6">
      <c r="A235" s="31" t="s">
        <v>23</v>
      </c>
      <c r="B235" s="128" t="e">
        <f>SUM(B236:B245)/SUM(E236:E245)*100-100</f>
        <v>#DIV/0!</v>
      </c>
      <c r="C235" s="128" t="e">
        <f>SUM(C236:C245)/SUM(F236:F245)*100-100</f>
        <v>#DIV/0!</v>
      </c>
      <c r="D235" s="128" t="e">
        <f>SUM(D236:D245)/SUM(F236:F245)*100-100</f>
        <v>#DIV/0!</v>
      </c>
      <c r="E235" s="127" t="s">
        <v>10</v>
      </c>
      <c r="F235" s="394" t="s">
        <v>10</v>
      </c>
    </row>
    <row r="236" customHeight="1" spans="1:6">
      <c r="A236" s="157"/>
      <c r="B236" s="95"/>
      <c r="C236" s="95"/>
      <c r="D236" s="95"/>
      <c r="E236" s="95"/>
      <c r="F236" s="96"/>
    </row>
    <row r="237" customHeight="1" spans="1:6">
      <c r="A237" s="157"/>
      <c r="B237" s="95"/>
      <c r="C237" s="95"/>
      <c r="D237" s="95"/>
      <c r="E237" s="95"/>
      <c r="F237" s="96"/>
    </row>
    <row r="238" customHeight="1" spans="1:6">
      <c r="A238" s="157"/>
      <c r="B238" s="95"/>
      <c r="C238" s="95"/>
      <c r="D238" s="95"/>
      <c r="E238" s="95"/>
      <c r="F238" s="96"/>
    </row>
    <row r="239" customHeight="1" spans="1:6">
      <c r="A239" s="157"/>
      <c r="B239" s="95"/>
      <c r="C239" s="95"/>
      <c r="D239" s="95"/>
      <c r="E239" s="95"/>
      <c r="F239" s="96"/>
    </row>
    <row r="240" customHeight="1" spans="1:6">
      <c r="A240" s="157"/>
      <c r="B240" s="95"/>
      <c r="C240" s="95"/>
      <c r="D240" s="95"/>
      <c r="E240" s="95"/>
      <c r="F240" s="96"/>
    </row>
    <row r="241" customHeight="1" spans="1:6">
      <c r="A241" s="157"/>
      <c r="B241" s="95"/>
      <c r="C241" s="95"/>
      <c r="D241" s="95"/>
      <c r="E241" s="95"/>
      <c r="F241" s="96"/>
    </row>
    <row r="242" customHeight="1" spans="1:6">
      <c r="A242" s="163"/>
      <c r="B242" s="403"/>
      <c r="C242" s="403"/>
      <c r="D242" s="403"/>
      <c r="E242" s="95"/>
      <c r="F242" s="96"/>
    </row>
    <row r="243" customHeight="1" spans="1:6">
      <c r="A243" s="157"/>
      <c r="B243" s="95"/>
      <c r="C243" s="95"/>
      <c r="D243" s="95"/>
      <c r="E243" s="95"/>
      <c r="F243" s="96"/>
    </row>
    <row r="244" customHeight="1" spans="1:6">
      <c r="A244" s="157"/>
      <c r="B244" s="95"/>
      <c r="C244" s="95"/>
      <c r="D244" s="95"/>
      <c r="E244" s="95"/>
      <c r="F244" s="96"/>
    </row>
    <row r="245" customHeight="1" spans="1:6">
      <c r="A245" s="164"/>
      <c r="B245" s="407"/>
      <c r="C245" s="407"/>
      <c r="D245" s="407"/>
      <c r="E245" s="407"/>
      <c r="F245" s="408"/>
    </row>
    <row r="246" customHeight="1" spans="1:6">
      <c r="A246" s="46" t="s">
        <v>15</v>
      </c>
      <c r="B246" s="397"/>
      <c r="C246" s="397"/>
      <c r="D246" s="397" t="s">
        <v>16</v>
      </c>
      <c r="E246" s="397"/>
      <c r="F246" s="397"/>
    </row>
    <row r="258" customHeight="1" spans="3:7">
      <c r="C258" s="413"/>
      <c r="G258" s="3"/>
    </row>
  </sheetData>
  <mergeCells count="28">
    <mergeCell ref="A1:F1"/>
    <mergeCell ref="B3:D3"/>
    <mergeCell ref="E3:F3"/>
    <mergeCell ref="A19:F19"/>
    <mergeCell ref="B21:D21"/>
    <mergeCell ref="E21:F21"/>
    <mergeCell ref="A57:F57"/>
    <mergeCell ref="B59:D59"/>
    <mergeCell ref="E59:F59"/>
    <mergeCell ref="A95:F95"/>
    <mergeCell ref="B97:D97"/>
    <mergeCell ref="E97:F97"/>
    <mergeCell ref="A133:F133"/>
    <mergeCell ref="B135:D135"/>
    <mergeCell ref="E135:F135"/>
    <mergeCell ref="A171:F171"/>
    <mergeCell ref="B173:D173"/>
    <mergeCell ref="E173:F173"/>
    <mergeCell ref="A209:F209"/>
    <mergeCell ref="B211:D211"/>
    <mergeCell ref="E211:F211"/>
    <mergeCell ref="A3:A4"/>
    <mergeCell ref="A21:A22"/>
    <mergeCell ref="A59:A60"/>
    <mergeCell ref="A97:A98"/>
    <mergeCell ref="A135:A136"/>
    <mergeCell ref="A173:A174"/>
    <mergeCell ref="A211:A212"/>
  </mergeCells>
  <pageMargins left="0.700694444444445" right="0.700694444444445" top="0.554861111111111" bottom="0.554861111111111" header="0.298611111111111" footer="0.298611111111111"/>
  <pageSetup paperSize="9" scale="99" orientation="portrait" horizontalDpi="600"/>
  <headerFooter>
    <oddFooter>&amp;L&amp;A————&amp;F&amp;C打印日期&amp;D&amp;R总&amp;N页—第&amp;P页</oddFooter>
  </headerFooter>
  <rowBreaks count="6" manualBreakCount="6">
    <brk id="18" max="16383" man="1"/>
    <brk id="56" max="16383" man="1"/>
    <brk id="94" max="16383" man="1"/>
    <brk id="132" max="16383" man="1"/>
    <brk id="170" max="16383" man="1"/>
    <brk id="20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4"/>
  <sheetViews>
    <sheetView topLeftCell="A103" workbookViewId="0">
      <selection activeCell="B79" sqref="B79:F79"/>
    </sheetView>
  </sheetViews>
  <sheetFormatPr defaultColWidth="9" defaultRowHeight="19.5" customHeight="1" outlineLevelCol="6"/>
  <cols>
    <col min="1" max="1" width="31.875" style="4" customWidth="1"/>
    <col min="2" max="2" width="10.625" style="47" customWidth="1"/>
    <col min="3" max="4" width="10.625" style="5" customWidth="1"/>
    <col min="5" max="5" width="10.625" style="47" customWidth="1"/>
    <col min="6" max="6" width="10.625" style="5" customWidth="1"/>
    <col min="7" max="8" width="10.625" style="4" customWidth="1"/>
    <col min="9" max="16384" width="9" style="4"/>
  </cols>
  <sheetData>
    <row r="1" s="3" customFormat="1" customHeight="1" spans="1:6">
      <c r="A1" s="8" t="s">
        <v>343</v>
      </c>
      <c r="B1" s="49"/>
      <c r="C1" s="9"/>
      <c r="D1" s="9"/>
      <c r="E1" s="49"/>
      <c r="F1" s="9"/>
    </row>
    <row r="2" s="3" customFormat="1" customHeight="1" spans="1:6">
      <c r="A2" s="8" t="s">
        <v>344</v>
      </c>
      <c r="B2" s="49"/>
      <c r="C2" s="9"/>
      <c r="D2" s="9"/>
      <c r="E2" s="49"/>
      <c r="F2" s="9"/>
    </row>
    <row r="3" customHeight="1" spans="1:6">
      <c r="A3" s="10" t="s">
        <v>2</v>
      </c>
      <c r="B3" s="82" t="s">
        <v>3</v>
      </c>
      <c r="C3" s="11"/>
      <c r="D3" s="11"/>
      <c r="E3" s="82" t="s">
        <v>4</v>
      </c>
      <c r="F3" s="39"/>
    </row>
    <row r="4" customHeight="1" spans="1:6">
      <c r="A4" s="53"/>
      <c r="B4" s="156" t="s">
        <v>5</v>
      </c>
      <c r="C4" s="108" t="s">
        <v>6</v>
      </c>
      <c r="D4" s="108" t="s">
        <v>7</v>
      </c>
      <c r="E4" s="156" t="s">
        <v>5</v>
      </c>
      <c r="F4" s="135" t="s">
        <v>7</v>
      </c>
    </row>
    <row r="5" customHeight="1" spans="1:6">
      <c r="A5" s="15" t="s">
        <v>20</v>
      </c>
      <c r="B5" s="33">
        <f>B6+B12+B25</f>
        <v>0</v>
      </c>
      <c r="C5" s="16">
        <f>C6+C12+C25</f>
        <v>0</v>
      </c>
      <c r="D5" s="16">
        <f>D6+D12+D25</f>
        <v>0</v>
      </c>
      <c r="E5" s="66"/>
      <c r="F5" s="41"/>
    </row>
    <row r="6" customHeight="1" spans="1:6">
      <c r="A6" s="18" t="s">
        <v>12</v>
      </c>
      <c r="B6" s="67">
        <f t="shared" ref="B6:F6" si="0">SUM(B7:B11)</f>
        <v>0</v>
      </c>
      <c r="C6" s="19">
        <f t="shared" si="0"/>
        <v>0</v>
      </c>
      <c r="D6" s="19">
        <f t="shared" si="0"/>
        <v>0</v>
      </c>
      <c r="E6" s="67">
        <f t="shared" si="0"/>
        <v>0</v>
      </c>
      <c r="F6" s="42">
        <f t="shared" si="0"/>
        <v>0</v>
      </c>
    </row>
    <row r="7" customHeight="1" spans="1:6">
      <c r="A7" s="157"/>
      <c r="B7" s="158"/>
      <c r="C7" s="73"/>
      <c r="D7" s="73"/>
      <c r="E7" s="158"/>
      <c r="F7" s="153"/>
    </row>
    <row r="8" customHeight="1" spans="1:6">
      <c r="A8" s="157"/>
      <c r="B8" s="158"/>
      <c r="C8" s="73"/>
      <c r="D8" s="73"/>
      <c r="E8" s="158"/>
      <c r="F8" s="153"/>
    </row>
    <row r="9" customHeight="1" spans="1:6">
      <c r="A9" s="157"/>
      <c r="B9" s="158"/>
      <c r="C9" s="73"/>
      <c r="D9" s="73"/>
      <c r="E9" s="158"/>
      <c r="F9" s="153"/>
    </row>
    <row r="10" customHeight="1" spans="1:6">
      <c r="A10" s="157"/>
      <c r="B10" s="158"/>
      <c r="C10" s="73"/>
      <c r="D10" s="73"/>
      <c r="E10" s="158"/>
      <c r="F10" s="153"/>
    </row>
    <row r="11" customHeight="1" spans="1:6">
      <c r="A11" s="159"/>
      <c r="B11" s="160"/>
      <c r="C11" s="161"/>
      <c r="D11" s="161"/>
      <c r="E11" s="160"/>
      <c r="F11" s="162"/>
    </row>
    <row r="12" customHeight="1" spans="1:6">
      <c r="A12" s="26" t="s">
        <v>13</v>
      </c>
      <c r="B12" s="34">
        <f t="shared" ref="B12:F12" si="1">SUM(B13:B24)</f>
        <v>0</v>
      </c>
      <c r="C12" s="27">
        <f t="shared" si="1"/>
        <v>0</v>
      </c>
      <c r="D12" s="27">
        <f t="shared" si="1"/>
        <v>0</v>
      </c>
      <c r="E12" s="34">
        <f t="shared" si="1"/>
        <v>0</v>
      </c>
      <c r="F12" s="43">
        <f t="shared" si="1"/>
        <v>0</v>
      </c>
    </row>
    <row r="13" customHeight="1" spans="1:6">
      <c r="A13" s="157"/>
      <c r="B13" s="158"/>
      <c r="C13" s="73"/>
      <c r="D13" s="73"/>
      <c r="E13" s="158"/>
      <c r="F13" s="153"/>
    </row>
    <row r="14" customHeight="1" spans="1:6">
      <c r="A14" s="157"/>
      <c r="B14" s="158"/>
      <c r="C14" s="73"/>
      <c r="D14" s="73"/>
      <c r="E14" s="158"/>
      <c r="F14" s="153"/>
    </row>
    <row r="15" customHeight="1" spans="1:7">
      <c r="A15" s="157"/>
      <c r="B15" s="68"/>
      <c r="C15" s="21"/>
      <c r="D15" s="21"/>
      <c r="E15" s="68"/>
      <c r="F15" s="22"/>
      <c r="G15" s="46"/>
    </row>
    <row r="16" customHeight="1" spans="1:6">
      <c r="A16" s="46"/>
      <c r="B16" s="68"/>
      <c r="C16" s="21"/>
      <c r="D16" s="21"/>
      <c r="E16" s="68"/>
      <c r="F16" s="22"/>
    </row>
    <row r="17" customHeight="1" spans="1:6">
      <c r="A17" s="157"/>
      <c r="B17" s="68"/>
      <c r="C17" s="21"/>
      <c r="D17" s="21"/>
      <c r="E17" s="68"/>
      <c r="F17" s="22"/>
    </row>
    <row r="18" customHeight="1" spans="1:6">
      <c r="A18" s="157"/>
      <c r="B18" s="68"/>
      <c r="C18" s="21"/>
      <c r="D18" s="21"/>
      <c r="E18" s="68"/>
      <c r="F18" s="22"/>
    </row>
    <row r="19" customHeight="1" spans="1:6">
      <c r="A19" s="157"/>
      <c r="B19" s="68"/>
      <c r="C19" s="21"/>
      <c r="D19" s="21"/>
      <c r="E19" s="68"/>
      <c r="F19" s="22"/>
    </row>
    <row r="20" customHeight="1" spans="1:6">
      <c r="A20" s="157"/>
      <c r="B20" s="68"/>
      <c r="C20" s="21"/>
      <c r="D20" s="21"/>
      <c r="E20" s="68"/>
      <c r="F20" s="22"/>
    </row>
    <row r="21" customHeight="1" spans="1:6">
      <c r="A21" s="163"/>
      <c r="B21" s="74"/>
      <c r="C21" s="29"/>
      <c r="D21" s="29"/>
      <c r="E21" s="68"/>
      <c r="F21" s="22"/>
    </row>
    <row r="22" customHeight="1" spans="1:6">
      <c r="A22" s="157"/>
      <c r="B22" s="68"/>
      <c r="C22" s="21"/>
      <c r="D22" s="21"/>
      <c r="E22" s="68"/>
      <c r="F22" s="22"/>
    </row>
    <row r="23" customHeight="1" spans="1:6">
      <c r="A23" s="157"/>
      <c r="B23" s="68"/>
      <c r="C23" s="21"/>
      <c r="D23" s="21"/>
      <c r="E23" s="68"/>
      <c r="F23" s="22"/>
    </row>
    <row r="24" customHeight="1" spans="1:6">
      <c r="A24" s="159"/>
      <c r="B24" s="72"/>
      <c r="C24" s="24"/>
      <c r="D24" s="24"/>
      <c r="E24" s="72"/>
      <c r="F24" s="25"/>
    </row>
    <row r="25" customHeight="1" spans="1:6">
      <c r="A25" s="26" t="s">
        <v>21</v>
      </c>
      <c r="B25" s="85"/>
      <c r="C25" s="30"/>
      <c r="D25" s="30"/>
      <c r="E25" s="34">
        <f>E5-E6-E12</f>
        <v>0</v>
      </c>
      <c r="F25" s="43">
        <f>F5-F6-F12</f>
        <v>0</v>
      </c>
    </row>
    <row r="26" s="46" customFormat="1" customHeight="1" spans="1:6">
      <c r="A26" s="31" t="s">
        <v>22</v>
      </c>
      <c r="B26" s="59" t="e">
        <f>E25*(B27+100)/100</f>
        <v>#DIV/0!</v>
      </c>
      <c r="C26" s="32" t="e">
        <f>F25*(C27+100)/100</f>
        <v>#DIV/0!</v>
      </c>
      <c r="D26" s="32" t="e">
        <f>F25*(D27+100)/100</f>
        <v>#DIV/0!</v>
      </c>
      <c r="E26" s="91" t="s">
        <v>10</v>
      </c>
      <c r="F26" s="91" t="s">
        <v>10</v>
      </c>
    </row>
    <row r="27" s="46" customFormat="1" customHeight="1" spans="1:6">
      <c r="A27" s="31" t="s">
        <v>23</v>
      </c>
      <c r="B27" s="34" t="e">
        <f>SUM(B28:B37)/SUM(E28:E37)*100-100</f>
        <v>#DIV/0!</v>
      </c>
      <c r="C27" s="34" t="e">
        <f>SUM(C28:C37)/SUM(F28:F37)*100-100</f>
        <v>#DIV/0!</v>
      </c>
      <c r="D27" s="34" t="e">
        <f>SUM(D28:D37)/SUM(F28:F37)*100-100</f>
        <v>#DIV/0!</v>
      </c>
      <c r="E27" s="59" t="s">
        <v>10</v>
      </c>
      <c r="F27" s="91" t="s">
        <v>10</v>
      </c>
    </row>
    <row r="28" customHeight="1" spans="1:6">
      <c r="A28" s="157"/>
      <c r="B28" s="68"/>
      <c r="C28" s="21"/>
      <c r="D28" s="21"/>
      <c r="E28" s="68"/>
      <c r="F28" s="22"/>
    </row>
    <row r="29" customHeight="1" spans="1:6">
      <c r="A29" s="157"/>
      <c r="B29" s="68"/>
      <c r="C29" s="21"/>
      <c r="D29" s="21"/>
      <c r="E29" s="68"/>
      <c r="F29" s="22"/>
    </row>
    <row r="30" customHeight="1" spans="1:6">
      <c r="A30" s="157"/>
      <c r="B30" s="68"/>
      <c r="C30" s="21"/>
      <c r="D30" s="21"/>
      <c r="E30" s="68"/>
      <c r="F30" s="22"/>
    </row>
    <row r="31" customHeight="1" spans="1:6">
      <c r="A31" s="157"/>
      <c r="B31" s="68"/>
      <c r="C31" s="21"/>
      <c r="D31" s="21"/>
      <c r="E31" s="68"/>
      <c r="F31" s="22"/>
    </row>
    <row r="32" customHeight="1" spans="1:6">
      <c r="A32" s="157"/>
      <c r="B32" s="68"/>
      <c r="C32" s="21"/>
      <c r="D32" s="21"/>
      <c r="E32" s="68"/>
      <c r="F32" s="22"/>
    </row>
    <row r="33" customHeight="1" spans="1:6">
      <c r="A33" s="157"/>
      <c r="B33" s="68"/>
      <c r="C33" s="21"/>
      <c r="D33" s="21"/>
      <c r="E33" s="68"/>
      <c r="F33" s="22"/>
    </row>
    <row r="34" customHeight="1" spans="1:6">
      <c r="A34" s="163"/>
      <c r="B34" s="74"/>
      <c r="C34" s="29"/>
      <c r="D34" s="29"/>
      <c r="E34" s="68"/>
      <c r="F34" s="22"/>
    </row>
    <row r="35" customHeight="1" spans="1:6">
      <c r="A35" s="157"/>
      <c r="B35" s="68"/>
      <c r="C35" s="21"/>
      <c r="D35" s="21"/>
      <c r="E35" s="68"/>
      <c r="F35" s="22"/>
    </row>
    <row r="36" customHeight="1" spans="1:6">
      <c r="A36" s="157"/>
      <c r="B36" s="68"/>
      <c r="C36" s="21"/>
      <c r="D36" s="21"/>
      <c r="E36" s="68"/>
      <c r="F36" s="22"/>
    </row>
    <row r="37" customHeight="1" spans="1:6">
      <c r="A37" s="164"/>
      <c r="B37" s="77"/>
      <c r="C37" s="36"/>
      <c r="D37" s="36"/>
      <c r="E37" s="77"/>
      <c r="F37" s="37"/>
    </row>
    <row r="38" customHeight="1" spans="1:6">
      <c r="A38" s="4" t="s">
        <v>15</v>
      </c>
      <c r="B38" s="64"/>
      <c r="C38" s="38"/>
      <c r="D38" s="38" t="s">
        <v>16</v>
      </c>
      <c r="E38" s="64"/>
      <c r="F38" s="38"/>
    </row>
    <row r="39" s="3" customFormat="1" customHeight="1" spans="1:6">
      <c r="A39" s="8" t="s">
        <v>345</v>
      </c>
      <c r="B39" s="49"/>
      <c r="C39" s="9"/>
      <c r="D39" s="9"/>
      <c r="E39" s="49"/>
      <c r="F39" s="9"/>
    </row>
    <row r="40" s="3" customFormat="1" customHeight="1" spans="1:6">
      <c r="A40" s="8" t="s">
        <v>346</v>
      </c>
      <c r="B40" s="49"/>
      <c r="C40" s="9"/>
      <c r="D40" s="9"/>
      <c r="E40" s="49"/>
      <c r="F40" s="9"/>
    </row>
    <row r="41" customHeight="1" spans="1:6">
      <c r="A41" s="165" t="s">
        <v>2</v>
      </c>
      <c r="B41" s="82" t="s">
        <v>3</v>
      </c>
      <c r="C41" s="11"/>
      <c r="D41" s="11"/>
      <c r="E41" s="82" t="s">
        <v>4</v>
      </c>
      <c r="F41" s="39"/>
    </row>
    <row r="42" customHeight="1" spans="1:6">
      <c r="A42" s="15"/>
      <c r="B42" s="156" t="s">
        <v>5</v>
      </c>
      <c r="C42" s="108" t="s">
        <v>6</v>
      </c>
      <c r="D42" s="108" t="s">
        <v>7</v>
      </c>
      <c r="E42" s="156" t="s">
        <v>5</v>
      </c>
      <c r="F42" s="135" t="s">
        <v>7</v>
      </c>
    </row>
    <row r="43" customHeight="1" spans="1:6">
      <c r="A43" s="15" t="s">
        <v>20</v>
      </c>
      <c r="B43" s="33">
        <f>B44+B50+B63</f>
        <v>0</v>
      </c>
      <c r="C43" s="16">
        <f>C44+C50+C63</f>
        <v>0</v>
      </c>
      <c r="D43" s="16">
        <f>D44+D50+D63</f>
        <v>0</v>
      </c>
      <c r="E43" s="66"/>
      <c r="F43" s="41"/>
    </row>
    <row r="44" customHeight="1" spans="1:6">
      <c r="A44" s="18" t="s">
        <v>12</v>
      </c>
      <c r="B44" s="67">
        <f t="shared" ref="B44:F44" si="2">SUM(B45:B49)</f>
        <v>0</v>
      </c>
      <c r="C44" s="19">
        <f t="shared" si="2"/>
        <v>0</v>
      </c>
      <c r="D44" s="19">
        <f t="shared" si="2"/>
        <v>0</v>
      </c>
      <c r="E44" s="67">
        <f t="shared" si="2"/>
        <v>0</v>
      </c>
      <c r="F44" s="42">
        <f t="shared" si="2"/>
        <v>0</v>
      </c>
    </row>
    <row r="45" customHeight="1" spans="1:6">
      <c r="A45" s="157"/>
      <c r="B45" s="158"/>
      <c r="C45" s="73"/>
      <c r="D45" s="73"/>
      <c r="E45" s="158"/>
      <c r="F45" s="153"/>
    </row>
    <row r="46" customHeight="1" spans="1:6">
      <c r="A46" s="157"/>
      <c r="B46" s="158"/>
      <c r="C46" s="73"/>
      <c r="D46" s="73"/>
      <c r="E46" s="158"/>
      <c r="F46" s="153"/>
    </row>
    <row r="47" customHeight="1" spans="1:6">
      <c r="A47" s="157"/>
      <c r="B47" s="158"/>
      <c r="C47" s="73"/>
      <c r="D47" s="73"/>
      <c r="E47" s="158"/>
      <c r="F47" s="153"/>
    </row>
    <row r="48" customHeight="1" spans="1:6">
      <c r="A48" s="157"/>
      <c r="B48" s="158"/>
      <c r="C48" s="73"/>
      <c r="D48" s="73"/>
      <c r="E48" s="158"/>
      <c r="F48" s="153"/>
    </row>
    <row r="49" customHeight="1" spans="1:6">
      <c r="A49" s="159"/>
      <c r="B49" s="160"/>
      <c r="C49" s="161"/>
      <c r="D49" s="161"/>
      <c r="E49" s="160"/>
      <c r="F49" s="162"/>
    </row>
    <row r="50" customHeight="1" spans="1:6">
      <c r="A50" s="26" t="s">
        <v>13</v>
      </c>
      <c r="B50" s="34">
        <f t="shared" ref="B50:F50" si="3">SUM(B51:B62)</f>
        <v>0</v>
      </c>
      <c r="C50" s="27">
        <f t="shared" si="3"/>
        <v>0</v>
      </c>
      <c r="D50" s="27">
        <f t="shared" si="3"/>
        <v>0</v>
      </c>
      <c r="E50" s="34">
        <f t="shared" si="3"/>
        <v>0</v>
      </c>
      <c r="F50" s="43">
        <f t="shared" si="3"/>
        <v>0</v>
      </c>
    </row>
    <row r="51" customHeight="1" spans="1:6">
      <c r="A51" s="157"/>
      <c r="B51" s="158"/>
      <c r="C51" s="73"/>
      <c r="D51" s="73"/>
      <c r="E51" s="158"/>
      <c r="F51" s="153"/>
    </row>
    <row r="52" customHeight="1" spans="1:6">
      <c r="A52" s="157"/>
      <c r="B52" s="158"/>
      <c r="C52" s="73"/>
      <c r="D52" s="73"/>
      <c r="E52" s="158"/>
      <c r="F52" s="153"/>
    </row>
    <row r="53" customHeight="1" spans="1:6">
      <c r="A53" s="157"/>
      <c r="B53" s="68"/>
      <c r="C53" s="21"/>
      <c r="D53" s="21"/>
      <c r="E53" s="68"/>
      <c r="F53" s="22"/>
    </row>
    <row r="54" customHeight="1" spans="1:6">
      <c r="A54" s="46"/>
      <c r="B54" s="68"/>
      <c r="C54" s="21"/>
      <c r="D54" s="21"/>
      <c r="E54" s="68"/>
      <c r="F54" s="22"/>
    </row>
    <row r="55" customHeight="1" spans="1:6">
      <c r="A55" s="157"/>
      <c r="B55" s="68"/>
      <c r="C55" s="21"/>
      <c r="D55" s="21"/>
      <c r="E55" s="68"/>
      <c r="F55" s="22"/>
    </row>
    <row r="56" customHeight="1" spans="1:6">
      <c r="A56" s="157"/>
      <c r="B56" s="68"/>
      <c r="C56" s="21"/>
      <c r="D56" s="21"/>
      <c r="E56" s="68"/>
      <c r="F56" s="22"/>
    </row>
    <row r="57" customHeight="1" spans="1:6">
      <c r="A57" s="157"/>
      <c r="B57" s="68"/>
      <c r="C57" s="21"/>
      <c r="D57" s="21"/>
      <c r="E57" s="68"/>
      <c r="F57" s="22"/>
    </row>
    <row r="58" customHeight="1" spans="1:6">
      <c r="A58" s="157"/>
      <c r="B58" s="68"/>
      <c r="C58" s="21"/>
      <c r="D58" s="21"/>
      <c r="E58" s="68"/>
      <c r="F58" s="22"/>
    </row>
    <row r="59" customHeight="1" spans="1:6">
      <c r="A59" s="163"/>
      <c r="B59" s="74"/>
      <c r="C59" s="29"/>
      <c r="D59" s="29"/>
      <c r="E59" s="68"/>
      <c r="F59" s="22"/>
    </row>
    <row r="60" customHeight="1" spans="1:6">
      <c r="A60" s="157"/>
      <c r="B60" s="68"/>
      <c r="C60" s="21"/>
      <c r="D60" s="21"/>
      <c r="E60" s="68"/>
      <c r="F60" s="22"/>
    </row>
    <row r="61" customHeight="1" spans="1:6">
      <c r="A61" s="157"/>
      <c r="B61" s="68"/>
      <c r="C61" s="21"/>
      <c r="D61" s="21"/>
      <c r="E61" s="68"/>
      <c r="F61" s="22"/>
    </row>
    <row r="62" customHeight="1" spans="1:6">
      <c r="A62" s="159"/>
      <c r="B62" s="72"/>
      <c r="C62" s="24"/>
      <c r="D62" s="24"/>
      <c r="E62" s="72"/>
      <c r="F62" s="25"/>
    </row>
    <row r="63" customHeight="1" spans="1:6">
      <c r="A63" s="26" t="s">
        <v>21</v>
      </c>
      <c r="B63" s="85"/>
      <c r="C63" s="30"/>
      <c r="D63" s="30"/>
      <c r="E63" s="34">
        <f>E43-E44-E50</f>
        <v>0</v>
      </c>
      <c r="F63" s="43">
        <f>F43-F44-F50</f>
        <v>0</v>
      </c>
    </row>
    <row r="64" s="46" customFormat="1" customHeight="1" spans="1:6">
      <c r="A64" s="31" t="s">
        <v>22</v>
      </c>
      <c r="B64" s="59" t="e">
        <f>E63*(B65+100)/100</f>
        <v>#DIV/0!</v>
      </c>
      <c r="C64" s="32" t="e">
        <f>F63*(C65+100)/100</f>
        <v>#DIV/0!</v>
      </c>
      <c r="D64" s="32" t="e">
        <f>F63*(D65+100)/100</f>
        <v>#DIV/0!</v>
      </c>
      <c r="E64" s="91" t="s">
        <v>10</v>
      </c>
      <c r="F64" s="91" t="s">
        <v>10</v>
      </c>
    </row>
    <row r="65" s="46" customFormat="1" customHeight="1" spans="1:6">
      <c r="A65" s="31" t="s">
        <v>23</v>
      </c>
      <c r="B65" s="34" t="e">
        <f>SUM(B66:B75)/SUM(E66:E75)*100-100</f>
        <v>#DIV/0!</v>
      </c>
      <c r="C65" s="34" t="e">
        <f>SUM(C66:C75)/SUM(F66:F75)*100-100</f>
        <v>#DIV/0!</v>
      </c>
      <c r="D65" s="34" t="e">
        <f>SUM(D66:D75)/SUM(F66:F75)*100-100</f>
        <v>#DIV/0!</v>
      </c>
      <c r="E65" s="59" t="s">
        <v>10</v>
      </c>
      <c r="F65" s="91" t="s">
        <v>10</v>
      </c>
    </row>
    <row r="66" customHeight="1" spans="1:6">
      <c r="A66" s="157"/>
      <c r="B66" s="68"/>
      <c r="C66" s="21"/>
      <c r="D66" s="21"/>
      <c r="E66" s="68"/>
      <c r="F66" s="22"/>
    </row>
    <row r="67" customHeight="1" spans="1:6">
      <c r="A67" s="157"/>
      <c r="B67" s="68"/>
      <c r="C67" s="21"/>
      <c r="D67" s="21"/>
      <c r="E67" s="68"/>
      <c r="F67" s="22"/>
    </row>
    <row r="68" customHeight="1" spans="1:6">
      <c r="A68" s="157"/>
      <c r="B68" s="68"/>
      <c r="C68" s="21"/>
      <c r="D68" s="21"/>
      <c r="E68" s="68"/>
      <c r="F68" s="22"/>
    </row>
    <row r="69" customHeight="1" spans="1:6">
      <c r="A69" s="157"/>
      <c r="B69" s="68"/>
      <c r="C69" s="21"/>
      <c r="D69" s="21"/>
      <c r="E69" s="68"/>
      <c r="F69" s="22"/>
    </row>
    <row r="70" customHeight="1" spans="1:6">
      <c r="A70" s="157"/>
      <c r="B70" s="68"/>
      <c r="C70" s="21"/>
      <c r="D70" s="21"/>
      <c r="E70" s="68"/>
      <c r="F70" s="22"/>
    </row>
    <row r="71" customHeight="1" spans="1:6">
      <c r="A71" s="157"/>
      <c r="B71" s="68"/>
      <c r="C71" s="21"/>
      <c r="D71" s="21"/>
      <c r="E71" s="68"/>
      <c r="F71" s="22"/>
    </row>
    <row r="72" customHeight="1" spans="1:6">
      <c r="A72" s="163"/>
      <c r="B72" s="74"/>
      <c r="C72" s="29"/>
      <c r="D72" s="29"/>
      <c r="E72" s="68"/>
      <c r="F72" s="22"/>
    </row>
    <row r="73" customHeight="1" spans="1:6">
      <c r="A73" s="157"/>
      <c r="B73" s="68"/>
      <c r="C73" s="21"/>
      <c r="D73" s="21"/>
      <c r="E73" s="68"/>
      <c r="F73" s="22"/>
    </row>
    <row r="74" customHeight="1" spans="1:6">
      <c r="A74" s="157"/>
      <c r="B74" s="68"/>
      <c r="C74" s="21"/>
      <c r="D74" s="21"/>
      <c r="E74" s="68"/>
      <c r="F74" s="22"/>
    </row>
    <row r="75" customHeight="1" spans="1:6">
      <c r="A75" s="164"/>
      <c r="B75" s="77"/>
      <c r="C75" s="36"/>
      <c r="D75" s="36"/>
      <c r="E75" s="77"/>
      <c r="F75" s="37"/>
    </row>
    <row r="76" customHeight="1" spans="1:6">
      <c r="A76" s="4" t="s">
        <v>15</v>
      </c>
      <c r="B76" s="64"/>
      <c r="C76" s="38"/>
      <c r="D76" s="38" t="s">
        <v>16</v>
      </c>
      <c r="E76" s="64"/>
      <c r="F76" s="38"/>
    </row>
    <row r="77" s="3" customFormat="1" customHeight="1" spans="1:6">
      <c r="A77" s="8" t="s">
        <v>347</v>
      </c>
      <c r="B77" s="49"/>
      <c r="C77" s="9"/>
      <c r="D77" s="9"/>
      <c r="E77" s="49"/>
      <c r="F77" s="9"/>
    </row>
    <row r="78" s="3" customFormat="1" customHeight="1" spans="1:6">
      <c r="A78" s="8" t="s">
        <v>348</v>
      </c>
      <c r="B78" s="49"/>
      <c r="C78" s="9"/>
      <c r="D78" s="9"/>
      <c r="E78" s="49"/>
      <c r="F78" s="9"/>
    </row>
    <row r="79" customHeight="1" spans="1:6">
      <c r="A79" s="10" t="s">
        <v>2</v>
      </c>
      <c r="B79" s="82" t="s">
        <v>3</v>
      </c>
      <c r="C79" s="11"/>
      <c r="D79" s="11"/>
      <c r="E79" s="82" t="s">
        <v>4</v>
      </c>
      <c r="F79" s="39"/>
    </row>
    <row r="80" customHeight="1" spans="1:6">
      <c r="A80" s="53"/>
      <c r="B80" s="156" t="s">
        <v>5</v>
      </c>
      <c r="C80" s="108" t="s">
        <v>6</v>
      </c>
      <c r="D80" s="108" t="s">
        <v>7</v>
      </c>
      <c r="E80" s="156" t="s">
        <v>5</v>
      </c>
      <c r="F80" s="135" t="s">
        <v>7</v>
      </c>
    </row>
    <row r="81" customHeight="1" spans="1:6">
      <c r="A81" s="15" t="s">
        <v>20</v>
      </c>
      <c r="B81" s="33">
        <f>B82+B88+B101</f>
        <v>0</v>
      </c>
      <c r="C81" s="16">
        <f>C82+C88+C101</f>
        <v>0</v>
      </c>
      <c r="D81" s="16">
        <f>D82+D88+D101</f>
        <v>0</v>
      </c>
      <c r="E81" s="66"/>
      <c r="F81" s="41"/>
    </row>
    <row r="82" customHeight="1" spans="1:6">
      <c r="A82" s="18" t="s">
        <v>12</v>
      </c>
      <c r="B82" s="67">
        <f t="shared" ref="B82:F82" si="4">SUM(B83:B87)</f>
        <v>0</v>
      </c>
      <c r="C82" s="19">
        <f t="shared" si="4"/>
        <v>0</v>
      </c>
      <c r="D82" s="19">
        <f t="shared" si="4"/>
        <v>0</v>
      </c>
      <c r="E82" s="67">
        <f t="shared" si="4"/>
        <v>0</v>
      </c>
      <c r="F82" s="42">
        <f t="shared" si="4"/>
        <v>0</v>
      </c>
    </row>
    <row r="83" customHeight="1" spans="1:6">
      <c r="A83" s="157"/>
      <c r="B83" s="158"/>
      <c r="C83" s="73"/>
      <c r="D83" s="73"/>
      <c r="E83" s="158"/>
      <c r="F83" s="153"/>
    </row>
    <row r="84" customHeight="1" spans="1:6">
      <c r="A84" s="157"/>
      <c r="B84" s="158"/>
      <c r="C84" s="73"/>
      <c r="D84" s="73"/>
      <c r="E84" s="158"/>
      <c r="F84" s="153"/>
    </row>
    <row r="85" customHeight="1" spans="1:6">
      <c r="A85" s="157"/>
      <c r="B85" s="158"/>
      <c r="C85" s="73"/>
      <c r="D85" s="73"/>
      <c r="E85" s="158"/>
      <c r="F85" s="153"/>
    </row>
    <row r="86" customHeight="1" spans="1:6">
      <c r="A86" s="157"/>
      <c r="B86" s="158"/>
      <c r="C86" s="73"/>
      <c r="D86" s="73"/>
      <c r="E86" s="158"/>
      <c r="F86" s="153"/>
    </row>
    <row r="87" customHeight="1" spans="1:6">
      <c r="A87" s="159"/>
      <c r="B87" s="160"/>
      <c r="C87" s="161"/>
      <c r="D87" s="161"/>
      <c r="E87" s="160"/>
      <c r="F87" s="162"/>
    </row>
    <row r="88" customHeight="1" spans="1:6">
      <c r="A88" s="26" t="s">
        <v>13</v>
      </c>
      <c r="B88" s="34">
        <f t="shared" ref="B88:F88" si="5">SUM(B89:B100)</f>
        <v>0</v>
      </c>
      <c r="C88" s="27">
        <f t="shared" si="5"/>
        <v>0</v>
      </c>
      <c r="D88" s="27">
        <f t="shared" si="5"/>
        <v>0</v>
      </c>
      <c r="E88" s="34">
        <f t="shared" si="5"/>
        <v>0</v>
      </c>
      <c r="F88" s="43">
        <f t="shared" si="5"/>
        <v>0</v>
      </c>
    </row>
    <row r="89" customHeight="1" spans="1:6">
      <c r="A89" s="157"/>
      <c r="B89" s="158"/>
      <c r="C89" s="73"/>
      <c r="D89" s="73"/>
      <c r="E89" s="158"/>
      <c r="F89" s="153"/>
    </row>
    <row r="90" customHeight="1" spans="1:6">
      <c r="A90" s="157"/>
      <c r="B90" s="158"/>
      <c r="C90" s="73"/>
      <c r="D90" s="73"/>
      <c r="E90" s="158"/>
      <c r="F90" s="153"/>
    </row>
    <row r="91" customHeight="1" spans="1:6">
      <c r="A91" s="157"/>
      <c r="B91" s="68"/>
      <c r="C91" s="21"/>
      <c r="D91" s="21"/>
      <c r="E91" s="68"/>
      <c r="F91" s="22"/>
    </row>
    <row r="92" customHeight="1" spans="1:6">
      <c r="A92" s="46"/>
      <c r="B92" s="68"/>
      <c r="C92" s="21"/>
      <c r="D92" s="21"/>
      <c r="E92" s="68"/>
      <c r="F92" s="22"/>
    </row>
    <row r="93" customHeight="1" spans="1:6">
      <c r="A93" s="157"/>
      <c r="B93" s="68"/>
      <c r="C93" s="21"/>
      <c r="D93" s="21"/>
      <c r="E93" s="68"/>
      <c r="F93" s="22"/>
    </row>
    <row r="94" customHeight="1" spans="1:6">
      <c r="A94" s="157"/>
      <c r="B94" s="68"/>
      <c r="C94" s="21"/>
      <c r="D94" s="21"/>
      <c r="E94" s="68"/>
      <c r="F94" s="22"/>
    </row>
    <row r="95" customHeight="1" spans="1:6">
      <c r="A95" s="157"/>
      <c r="B95" s="68"/>
      <c r="C95" s="21"/>
      <c r="D95" s="21"/>
      <c r="E95" s="68"/>
      <c r="F95" s="22"/>
    </row>
    <row r="96" customHeight="1" spans="1:6">
      <c r="A96" s="157"/>
      <c r="B96" s="68"/>
      <c r="C96" s="21"/>
      <c r="D96" s="21"/>
      <c r="E96" s="68"/>
      <c r="F96" s="22"/>
    </row>
    <row r="97" customHeight="1" spans="1:6">
      <c r="A97" s="163"/>
      <c r="B97" s="74"/>
      <c r="C97" s="29"/>
      <c r="D97" s="29"/>
      <c r="E97" s="68"/>
      <c r="F97" s="22"/>
    </row>
    <row r="98" customHeight="1" spans="1:6">
      <c r="A98" s="157"/>
      <c r="B98" s="68"/>
      <c r="C98" s="21"/>
      <c r="D98" s="21"/>
      <c r="E98" s="68"/>
      <c r="F98" s="22"/>
    </row>
    <row r="99" customHeight="1" spans="1:6">
      <c r="A99" s="157"/>
      <c r="B99" s="68"/>
      <c r="C99" s="21"/>
      <c r="D99" s="21"/>
      <c r="E99" s="68"/>
      <c r="F99" s="22"/>
    </row>
    <row r="100" customHeight="1" spans="1:6">
      <c r="A100" s="159"/>
      <c r="B100" s="72"/>
      <c r="C100" s="24"/>
      <c r="D100" s="24"/>
      <c r="E100" s="72"/>
      <c r="F100" s="25"/>
    </row>
    <row r="101" customHeight="1" spans="1:6">
      <c r="A101" s="26" t="s">
        <v>21</v>
      </c>
      <c r="B101" s="85"/>
      <c r="C101" s="30"/>
      <c r="D101" s="30"/>
      <c r="E101" s="34">
        <f>E81-E82-E88</f>
        <v>0</v>
      </c>
      <c r="F101" s="43">
        <f>F81-F82-F88</f>
        <v>0</v>
      </c>
    </row>
    <row r="102" s="46" customFormat="1" customHeight="1" spans="1:6">
      <c r="A102" s="31" t="s">
        <v>22</v>
      </c>
      <c r="B102" s="59" t="e">
        <f>E101*(B103+100)/100</f>
        <v>#DIV/0!</v>
      </c>
      <c r="C102" s="32" t="e">
        <f>F101*(C103+100)/100</f>
        <v>#DIV/0!</v>
      </c>
      <c r="D102" s="32" t="e">
        <f>F101*(D103+100)/100</f>
        <v>#DIV/0!</v>
      </c>
      <c r="E102" s="91" t="s">
        <v>10</v>
      </c>
      <c r="F102" s="91" t="s">
        <v>10</v>
      </c>
    </row>
    <row r="103" s="46" customFormat="1" customHeight="1" spans="1:6">
      <c r="A103" s="31" t="s">
        <v>23</v>
      </c>
      <c r="B103" s="34" t="e">
        <f>SUM(B104:B113)/SUM(E104:E113)*100-100</f>
        <v>#DIV/0!</v>
      </c>
      <c r="C103" s="34" t="e">
        <f>SUM(C104:C113)/SUM(F104:F113)*100-100</f>
        <v>#DIV/0!</v>
      </c>
      <c r="D103" s="34" t="e">
        <f>SUM(D104:D113)/SUM(F104:F113)*100-100</f>
        <v>#DIV/0!</v>
      </c>
      <c r="E103" s="59" t="s">
        <v>10</v>
      </c>
      <c r="F103" s="91" t="s">
        <v>10</v>
      </c>
    </row>
    <row r="104" customHeight="1" spans="1:6">
      <c r="A104" s="157"/>
      <c r="B104" s="68"/>
      <c r="C104" s="21"/>
      <c r="D104" s="21"/>
      <c r="E104" s="68"/>
      <c r="F104" s="22"/>
    </row>
    <row r="105" customHeight="1" spans="1:6">
      <c r="A105" s="157"/>
      <c r="B105" s="68"/>
      <c r="C105" s="21"/>
      <c r="D105" s="21"/>
      <c r="E105" s="68"/>
      <c r="F105" s="22"/>
    </row>
    <row r="106" customHeight="1" spans="1:6">
      <c r="A106" s="157"/>
      <c r="B106" s="68"/>
      <c r="C106" s="21"/>
      <c r="D106" s="21"/>
      <c r="E106" s="68"/>
      <c r="F106" s="22"/>
    </row>
    <row r="107" customHeight="1" spans="1:6">
      <c r="A107" s="157"/>
      <c r="B107" s="68"/>
      <c r="C107" s="21"/>
      <c r="D107" s="21"/>
      <c r="E107" s="68"/>
      <c r="F107" s="22"/>
    </row>
    <row r="108" customHeight="1" spans="1:6">
      <c r="A108" s="157"/>
      <c r="B108" s="68"/>
      <c r="C108" s="21"/>
      <c r="D108" s="21"/>
      <c r="E108" s="68"/>
      <c r="F108" s="22"/>
    </row>
    <row r="109" customHeight="1" spans="1:6">
      <c r="A109" s="157"/>
      <c r="B109" s="68"/>
      <c r="C109" s="21"/>
      <c r="D109" s="21"/>
      <c r="E109" s="68"/>
      <c r="F109" s="22"/>
    </row>
    <row r="110" customHeight="1" spans="1:6">
      <c r="A110" s="163"/>
      <c r="B110" s="74"/>
      <c r="C110" s="29"/>
      <c r="D110" s="29"/>
      <c r="E110" s="68"/>
      <c r="F110" s="22"/>
    </row>
    <row r="111" customHeight="1" spans="1:6">
      <c r="A111" s="157"/>
      <c r="B111" s="68"/>
      <c r="C111" s="21"/>
      <c r="D111" s="21"/>
      <c r="E111" s="68"/>
      <c r="F111" s="22"/>
    </row>
    <row r="112" customHeight="1" spans="1:6">
      <c r="A112" s="157"/>
      <c r="B112" s="68"/>
      <c r="C112" s="21"/>
      <c r="D112" s="21"/>
      <c r="E112" s="68"/>
      <c r="F112" s="22"/>
    </row>
    <row r="113" customHeight="1" spans="1:6">
      <c r="A113" s="164"/>
      <c r="B113" s="77"/>
      <c r="C113" s="36"/>
      <c r="D113" s="36"/>
      <c r="E113" s="77"/>
      <c r="F113" s="37"/>
    </row>
    <row r="114" customHeight="1" spans="1:6">
      <c r="A114" s="4" t="s">
        <v>15</v>
      </c>
      <c r="B114" s="64"/>
      <c r="C114" s="38"/>
      <c r="D114" s="38" t="s">
        <v>16</v>
      </c>
      <c r="E114" s="64"/>
      <c r="F114" s="38"/>
    </row>
  </sheetData>
  <mergeCells count="12">
    <mergeCell ref="A1:F1"/>
    <mergeCell ref="B3:D3"/>
    <mergeCell ref="E3:F3"/>
    <mergeCell ref="A39:F39"/>
    <mergeCell ref="B41:D41"/>
    <mergeCell ref="E41:F41"/>
    <mergeCell ref="A77:F77"/>
    <mergeCell ref="B79:D79"/>
    <mergeCell ref="E79:F79"/>
    <mergeCell ref="A3:A4"/>
    <mergeCell ref="A41:A42"/>
    <mergeCell ref="A79:A80"/>
  </mergeCells>
  <pageMargins left="0.700694444444445" right="0.700694444444445" top="0.554861111111111" bottom="0.554861111111111" header="0.298611111111111" footer="0.298611111111111"/>
  <pageSetup paperSize="9" orientation="portrait" horizontalDpi="600"/>
  <headerFooter>
    <oddFooter>&amp;L&amp;A————&amp;F&amp;C打印日期&amp;D&amp;R总&amp;N页—第&amp;P页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8"/>
  <sheetViews>
    <sheetView topLeftCell="A187" workbookViewId="0">
      <selection activeCell="P193" sqref="P193:V193"/>
    </sheetView>
  </sheetViews>
  <sheetFormatPr defaultColWidth="9.625" defaultRowHeight="19.5" customHeight="1"/>
  <cols>
    <col min="1" max="1" width="14.75" style="4" customWidth="1"/>
    <col min="2" max="2" width="6.125" style="47" customWidth="1"/>
    <col min="3" max="7" width="6.125" style="5" customWidth="1"/>
    <col min="8" max="8" width="6.125" style="47" customWidth="1"/>
    <col min="9" max="13" width="6.125" style="5" customWidth="1"/>
    <col min="14" max="14" width="3.75" style="48" customWidth="1"/>
    <col min="15" max="15" width="17.875" style="4" customWidth="1"/>
    <col min="16" max="16" width="9.5" style="47" customWidth="1"/>
    <col min="17" max="18" width="9.5" style="5" customWidth="1"/>
    <col min="19" max="21" width="9.5" style="47" customWidth="1"/>
    <col min="22" max="22" width="9.5" style="5" customWidth="1"/>
    <col min="23" max="16384" width="9.625" style="4" customWidth="1"/>
  </cols>
  <sheetData>
    <row r="1" s="3" customFormat="1" customHeight="1" spans="1:22">
      <c r="A1" s="8" t="s">
        <v>349</v>
      </c>
      <c r="B1" s="49"/>
      <c r="C1" s="9"/>
      <c r="D1" s="9"/>
      <c r="E1" s="9"/>
      <c r="F1" s="9"/>
      <c r="G1" s="9"/>
      <c r="H1" s="49"/>
      <c r="I1" s="9"/>
      <c r="J1" s="9"/>
      <c r="K1" s="9"/>
      <c r="L1" s="9"/>
      <c r="M1" s="9"/>
      <c r="N1" s="80"/>
      <c r="O1" s="8" t="s">
        <v>350</v>
      </c>
      <c r="P1" s="49"/>
      <c r="Q1" s="9"/>
      <c r="R1" s="9"/>
      <c r="S1" s="49"/>
      <c r="T1" s="49"/>
      <c r="U1" s="49"/>
      <c r="V1" s="9"/>
    </row>
    <row r="2" s="3" customFormat="1" customHeight="1" spans="1:22">
      <c r="A2" s="8" t="s">
        <v>351</v>
      </c>
      <c r="B2" s="49"/>
      <c r="C2" s="9"/>
      <c r="D2" s="9"/>
      <c r="E2" s="9"/>
      <c r="F2" s="9"/>
      <c r="G2" s="9"/>
      <c r="H2" s="49"/>
      <c r="I2" s="9"/>
      <c r="J2" s="9"/>
      <c r="K2" s="9"/>
      <c r="L2" s="9"/>
      <c r="M2" s="9"/>
      <c r="N2" s="80"/>
      <c r="O2" s="81" t="s">
        <v>352</v>
      </c>
      <c r="P2" s="49"/>
      <c r="Q2" s="9"/>
      <c r="R2" s="9"/>
      <c r="S2" s="49"/>
      <c r="T2" s="49"/>
      <c r="U2" s="49"/>
      <c r="V2" s="9"/>
    </row>
    <row r="3" customHeight="1" spans="1:22">
      <c r="A3" s="10" t="s">
        <v>2</v>
      </c>
      <c r="B3" s="50" t="s">
        <v>3</v>
      </c>
      <c r="C3" s="51"/>
      <c r="D3" s="51"/>
      <c r="E3" s="51"/>
      <c r="F3" s="51"/>
      <c r="G3" s="52"/>
      <c r="H3" s="50" t="s">
        <v>107</v>
      </c>
      <c r="I3" s="51"/>
      <c r="J3" s="51"/>
      <c r="K3" s="51"/>
      <c r="L3" s="51"/>
      <c r="M3" s="51"/>
      <c r="O3" s="10" t="s">
        <v>2</v>
      </c>
      <c r="P3" s="82" t="s">
        <v>3</v>
      </c>
      <c r="Q3" s="11"/>
      <c r="R3" s="11"/>
      <c r="S3" s="82"/>
      <c r="T3" s="82"/>
      <c r="U3" s="82" t="s">
        <v>4</v>
      </c>
      <c r="V3" s="39"/>
    </row>
    <row r="4" customHeight="1" spans="1:22">
      <c r="A4" s="53"/>
      <c r="B4" s="54" t="s">
        <v>67</v>
      </c>
      <c r="C4" s="55" t="s">
        <v>113</v>
      </c>
      <c r="D4" s="55" t="s">
        <v>63</v>
      </c>
      <c r="E4" s="55" t="s">
        <v>64</v>
      </c>
      <c r="F4" s="55" t="s">
        <v>65</v>
      </c>
      <c r="G4" s="55" t="s">
        <v>66</v>
      </c>
      <c r="H4" s="83" t="s">
        <v>67</v>
      </c>
      <c r="I4" s="55" t="s">
        <v>113</v>
      </c>
      <c r="J4" s="55" t="s">
        <v>63</v>
      </c>
      <c r="K4" s="55" t="s">
        <v>64</v>
      </c>
      <c r="L4" s="55" t="s">
        <v>65</v>
      </c>
      <c r="M4" s="56" t="s">
        <v>66</v>
      </c>
      <c r="O4" s="53"/>
      <c r="P4" s="83" t="s">
        <v>67</v>
      </c>
      <c r="Q4" s="55" t="s">
        <v>68</v>
      </c>
      <c r="R4" s="55" t="s">
        <v>69</v>
      </c>
      <c r="S4" s="83" t="s">
        <v>70</v>
      </c>
      <c r="T4" s="83" t="s">
        <v>71</v>
      </c>
      <c r="U4" s="83" t="s">
        <v>67</v>
      </c>
      <c r="V4" s="56" t="s">
        <v>68</v>
      </c>
    </row>
    <row r="5" customHeight="1" spans="1:22">
      <c r="A5" s="15" t="s">
        <v>20</v>
      </c>
      <c r="B5" s="59" t="s">
        <v>10</v>
      </c>
      <c r="C5" s="57">
        <f t="shared" ref="C5:M5" si="0">C6+C12+C25</f>
        <v>0</v>
      </c>
      <c r="D5" s="57">
        <f t="shared" si="0"/>
        <v>0</v>
      </c>
      <c r="E5" s="57">
        <f t="shared" si="0"/>
        <v>0</v>
      </c>
      <c r="F5" s="57">
        <f t="shared" si="0"/>
        <v>0</v>
      </c>
      <c r="G5" s="57">
        <f t="shared" si="0"/>
        <v>0</v>
      </c>
      <c r="H5" s="59" t="s">
        <v>10</v>
      </c>
      <c r="I5" s="57">
        <f>I6+I12+I25</f>
        <v>0</v>
      </c>
      <c r="J5" s="41"/>
      <c r="K5" s="41"/>
      <c r="L5" s="41"/>
      <c r="M5" s="41"/>
      <c r="O5" s="15" t="s">
        <v>20</v>
      </c>
      <c r="P5" s="33">
        <f t="shared" ref="P5:T5" si="1">P6+P12+P25</f>
        <v>0</v>
      </c>
      <c r="Q5" s="16">
        <f t="shared" si="1"/>
        <v>0</v>
      </c>
      <c r="R5" s="16">
        <f t="shared" si="1"/>
        <v>0</v>
      </c>
      <c r="S5" s="33">
        <f t="shared" si="1"/>
        <v>0</v>
      </c>
      <c r="T5" s="33">
        <f t="shared" si="1"/>
        <v>0</v>
      </c>
      <c r="U5" s="66"/>
      <c r="V5" s="41"/>
    </row>
    <row r="6" customHeight="1" spans="1:22">
      <c r="A6" s="18" t="s">
        <v>12</v>
      </c>
      <c r="B6" s="59" t="s">
        <v>10</v>
      </c>
      <c r="C6" s="19">
        <f>SUM(D6:G6)</f>
        <v>0</v>
      </c>
      <c r="D6" s="19">
        <f t="shared" ref="C6:M6" si="2">SUM(D7:D11)</f>
        <v>0</v>
      </c>
      <c r="E6" s="19">
        <f t="shared" si="2"/>
        <v>0</v>
      </c>
      <c r="F6" s="19">
        <f t="shared" si="2"/>
        <v>0</v>
      </c>
      <c r="G6" s="19">
        <f t="shared" si="2"/>
        <v>0</v>
      </c>
      <c r="H6" s="59" t="s">
        <v>10</v>
      </c>
      <c r="I6" s="19">
        <f>SUM(J6:M6)</f>
        <v>0</v>
      </c>
      <c r="J6" s="19">
        <f t="shared" si="2"/>
        <v>0</v>
      </c>
      <c r="K6" s="19">
        <f t="shared" si="2"/>
        <v>0</v>
      </c>
      <c r="L6" s="19">
        <f t="shared" si="2"/>
        <v>0</v>
      </c>
      <c r="M6" s="42">
        <f t="shared" si="2"/>
        <v>0</v>
      </c>
      <c r="O6" s="18" t="s">
        <v>12</v>
      </c>
      <c r="P6" s="67">
        <f t="shared" ref="P6:V6" si="3">SUM(P7:P11)</f>
        <v>0</v>
      </c>
      <c r="Q6" s="19">
        <f t="shared" si="3"/>
        <v>0</v>
      </c>
      <c r="R6" s="19">
        <f t="shared" si="3"/>
        <v>0</v>
      </c>
      <c r="S6" s="67">
        <f t="shared" si="3"/>
        <v>0</v>
      </c>
      <c r="T6" s="67">
        <f t="shared" si="3"/>
        <v>0</v>
      </c>
      <c r="U6" s="67">
        <f t="shared" si="3"/>
        <v>0</v>
      </c>
      <c r="V6" s="42">
        <f t="shared" si="3"/>
        <v>0</v>
      </c>
    </row>
    <row r="7" customHeight="1" spans="1:22">
      <c r="A7" s="20"/>
      <c r="B7" s="59" t="s">
        <v>10</v>
      </c>
      <c r="C7" s="19">
        <f t="shared" ref="C7:C37" si="4">SUM(D7:G7)</f>
        <v>0</v>
      </c>
      <c r="D7" s="21"/>
      <c r="E7" s="21"/>
      <c r="F7" s="21"/>
      <c r="G7" s="21"/>
      <c r="H7" s="59" t="s">
        <v>10</v>
      </c>
      <c r="I7" s="19">
        <f t="shared" ref="I7:I37" si="5">SUM(J7:M7)</f>
        <v>0</v>
      </c>
      <c r="J7" s="21"/>
      <c r="K7" s="21"/>
      <c r="L7" s="22"/>
      <c r="M7" s="22"/>
      <c r="O7" s="20"/>
      <c r="P7" s="68"/>
      <c r="Q7" s="21"/>
      <c r="R7" s="21"/>
      <c r="S7" s="68"/>
      <c r="T7" s="68"/>
      <c r="U7" s="68"/>
      <c r="V7" s="22"/>
    </row>
    <row r="8" customHeight="1" spans="1:22">
      <c r="A8" s="20"/>
      <c r="B8" s="59" t="s">
        <v>10</v>
      </c>
      <c r="C8" s="19">
        <f t="shared" si="4"/>
        <v>0</v>
      </c>
      <c r="D8" s="21"/>
      <c r="E8" s="21"/>
      <c r="F8" s="21"/>
      <c r="G8" s="21"/>
      <c r="H8" s="59" t="s">
        <v>10</v>
      </c>
      <c r="I8" s="19">
        <f t="shared" si="5"/>
        <v>0</v>
      </c>
      <c r="J8" s="21"/>
      <c r="K8" s="21"/>
      <c r="L8" s="22"/>
      <c r="M8" s="22"/>
      <c r="O8" s="20"/>
      <c r="P8" s="68"/>
      <c r="Q8" s="21"/>
      <c r="R8" s="21"/>
      <c r="S8" s="68"/>
      <c r="T8" s="68"/>
      <c r="U8" s="68"/>
      <c r="V8" s="22"/>
    </row>
    <row r="9" customHeight="1" spans="1:22">
      <c r="A9" s="20"/>
      <c r="B9" s="59" t="s">
        <v>10</v>
      </c>
      <c r="C9" s="19">
        <f t="shared" si="4"/>
        <v>0</v>
      </c>
      <c r="D9" s="21"/>
      <c r="E9" s="21"/>
      <c r="F9" s="21"/>
      <c r="G9" s="21"/>
      <c r="H9" s="59" t="s">
        <v>10</v>
      </c>
      <c r="I9" s="19">
        <f t="shared" si="5"/>
        <v>0</v>
      </c>
      <c r="J9" s="21"/>
      <c r="K9" s="21"/>
      <c r="L9" s="22"/>
      <c r="M9" s="22"/>
      <c r="O9" s="20"/>
      <c r="P9" s="68"/>
      <c r="Q9" s="21"/>
      <c r="R9" s="21"/>
      <c r="S9" s="68"/>
      <c r="T9" s="68"/>
      <c r="U9" s="68"/>
      <c r="V9" s="22"/>
    </row>
    <row r="10" customHeight="1" spans="1:22">
      <c r="A10" s="20"/>
      <c r="B10" s="59" t="s">
        <v>10</v>
      </c>
      <c r="C10" s="19">
        <f t="shared" si="4"/>
        <v>0</v>
      </c>
      <c r="D10" s="21"/>
      <c r="E10" s="21"/>
      <c r="F10" s="21"/>
      <c r="G10" s="21"/>
      <c r="H10" s="59" t="s">
        <v>10</v>
      </c>
      <c r="I10" s="19">
        <f t="shared" si="5"/>
        <v>0</v>
      </c>
      <c r="J10" s="21"/>
      <c r="K10" s="21"/>
      <c r="L10" s="22"/>
      <c r="M10" s="22"/>
      <c r="O10" s="20"/>
      <c r="P10" s="68"/>
      <c r="Q10" s="21"/>
      <c r="R10" s="21"/>
      <c r="S10" s="68"/>
      <c r="T10" s="68"/>
      <c r="U10" s="68"/>
      <c r="V10" s="22"/>
    </row>
    <row r="11" customHeight="1" spans="1:22">
      <c r="A11" s="23"/>
      <c r="B11" s="150" t="s">
        <v>10</v>
      </c>
      <c r="C11" s="70">
        <f t="shared" si="4"/>
        <v>0</v>
      </c>
      <c r="D11" s="71"/>
      <c r="E11" s="71"/>
      <c r="F11" s="71"/>
      <c r="G11" s="71"/>
      <c r="H11" s="150" t="s">
        <v>10</v>
      </c>
      <c r="I11" s="70">
        <f t="shared" si="5"/>
        <v>0</v>
      </c>
      <c r="J11" s="71"/>
      <c r="K11" s="71"/>
      <c r="L11" s="25"/>
      <c r="M11" s="25"/>
      <c r="O11" s="23"/>
      <c r="P11" s="72"/>
      <c r="Q11" s="24"/>
      <c r="R11" s="24"/>
      <c r="S11" s="72"/>
      <c r="T11" s="72"/>
      <c r="U11" s="72"/>
      <c r="V11" s="25"/>
    </row>
    <row r="12" customHeight="1" spans="1:22">
      <c r="A12" s="26" t="s">
        <v>13</v>
      </c>
      <c r="B12" s="67" t="s">
        <v>10</v>
      </c>
      <c r="C12" s="19">
        <f t="shared" si="4"/>
        <v>0</v>
      </c>
      <c r="D12" s="19">
        <f t="shared" ref="C12:M12" si="6">SUM(D13:D24)</f>
        <v>0</v>
      </c>
      <c r="E12" s="19">
        <f t="shared" si="6"/>
        <v>0</v>
      </c>
      <c r="F12" s="19">
        <f t="shared" si="6"/>
        <v>0</v>
      </c>
      <c r="G12" s="19">
        <f t="shared" si="6"/>
        <v>0</v>
      </c>
      <c r="H12" s="67" t="s">
        <v>10</v>
      </c>
      <c r="I12" s="19">
        <f t="shared" si="5"/>
        <v>0</v>
      </c>
      <c r="J12" s="19">
        <f t="shared" si="6"/>
        <v>0</v>
      </c>
      <c r="K12" s="19">
        <f t="shared" si="6"/>
        <v>0</v>
      </c>
      <c r="L12" s="27">
        <f t="shared" si="6"/>
        <v>0</v>
      </c>
      <c r="M12" s="43">
        <f t="shared" si="6"/>
        <v>0</v>
      </c>
      <c r="O12" s="26" t="s">
        <v>13</v>
      </c>
      <c r="P12" s="34">
        <f t="shared" ref="P12:V12" si="7">SUM(P13:P24)</f>
        <v>0</v>
      </c>
      <c r="Q12" s="27">
        <f t="shared" si="7"/>
        <v>0</v>
      </c>
      <c r="R12" s="27">
        <f t="shared" si="7"/>
        <v>0</v>
      </c>
      <c r="S12" s="34">
        <f t="shared" si="7"/>
        <v>0</v>
      </c>
      <c r="T12" s="34">
        <f t="shared" si="7"/>
        <v>0</v>
      </c>
      <c r="U12" s="34">
        <f t="shared" si="7"/>
        <v>0</v>
      </c>
      <c r="V12" s="43">
        <f t="shared" si="7"/>
        <v>0</v>
      </c>
    </row>
    <row r="13" customHeight="1" spans="1:22">
      <c r="A13" s="20"/>
      <c r="B13" s="59" t="s">
        <v>10</v>
      </c>
      <c r="C13" s="19">
        <f t="shared" si="4"/>
        <v>0</v>
      </c>
      <c r="D13" s="21"/>
      <c r="E13" s="21"/>
      <c r="F13" s="21"/>
      <c r="G13" s="21"/>
      <c r="H13" s="59" t="s">
        <v>10</v>
      </c>
      <c r="I13" s="19">
        <f t="shared" si="5"/>
        <v>0</v>
      </c>
      <c r="J13" s="21"/>
      <c r="K13" s="21"/>
      <c r="L13" s="22"/>
      <c r="M13" s="22"/>
      <c r="O13" s="20"/>
      <c r="P13" s="68"/>
      <c r="Q13" s="21"/>
      <c r="R13" s="21"/>
      <c r="S13" s="68"/>
      <c r="T13" s="68"/>
      <c r="U13" s="68"/>
      <c r="V13" s="22"/>
    </row>
    <row r="14" customHeight="1" spans="1:22">
      <c r="A14" s="20"/>
      <c r="B14" s="59" t="s">
        <v>10</v>
      </c>
      <c r="C14" s="19">
        <f t="shared" si="4"/>
        <v>0</v>
      </c>
      <c r="D14" s="21"/>
      <c r="E14" s="21"/>
      <c r="F14" s="21"/>
      <c r="G14" s="21"/>
      <c r="H14" s="59" t="s">
        <v>10</v>
      </c>
      <c r="I14" s="19">
        <f t="shared" si="5"/>
        <v>0</v>
      </c>
      <c r="J14" s="21"/>
      <c r="K14" s="21"/>
      <c r="L14" s="22"/>
      <c r="M14" s="22"/>
      <c r="O14" s="20"/>
      <c r="P14" s="68"/>
      <c r="Q14" s="21"/>
      <c r="R14" s="21"/>
      <c r="S14" s="68"/>
      <c r="T14" s="68"/>
      <c r="U14" s="68"/>
      <c r="V14" s="22"/>
    </row>
    <row r="15" customHeight="1" spans="1:22">
      <c r="A15" s="20"/>
      <c r="B15" s="59" t="s">
        <v>10</v>
      </c>
      <c r="C15" s="19">
        <f t="shared" si="4"/>
        <v>0</v>
      </c>
      <c r="D15" s="21"/>
      <c r="E15" s="21"/>
      <c r="F15" s="21"/>
      <c r="G15" s="21"/>
      <c r="H15" s="59" t="s">
        <v>10</v>
      </c>
      <c r="I15" s="19">
        <f t="shared" si="5"/>
        <v>0</v>
      </c>
      <c r="J15" s="21"/>
      <c r="K15" s="21"/>
      <c r="L15" s="22"/>
      <c r="M15" s="22"/>
      <c r="O15" s="20"/>
      <c r="P15" s="68"/>
      <c r="Q15" s="21"/>
      <c r="R15" s="21"/>
      <c r="S15" s="68"/>
      <c r="T15" s="68"/>
      <c r="U15" s="68"/>
      <c r="V15" s="22"/>
    </row>
    <row r="16" customHeight="1" spans="1:24">
      <c r="A16" s="20"/>
      <c r="B16" s="59" t="s">
        <v>10</v>
      </c>
      <c r="C16" s="19">
        <f t="shared" si="4"/>
        <v>0</v>
      </c>
      <c r="D16" s="21"/>
      <c r="E16" s="21"/>
      <c r="F16" s="21"/>
      <c r="G16" s="21"/>
      <c r="H16" s="59" t="s">
        <v>10</v>
      </c>
      <c r="I16" s="19">
        <f t="shared" si="5"/>
        <v>0</v>
      </c>
      <c r="J16" s="21"/>
      <c r="K16" s="21"/>
      <c r="L16" s="22"/>
      <c r="M16" s="22"/>
      <c r="P16" s="68"/>
      <c r="Q16" s="21"/>
      <c r="R16" s="21"/>
      <c r="S16" s="68"/>
      <c r="T16" s="68"/>
      <c r="U16" s="68"/>
      <c r="V16" s="22"/>
      <c r="X16" s="46"/>
    </row>
    <row r="17" customHeight="1" spans="1:22">
      <c r="A17" s="20"/>
      <c r="B17" s="59" t="s">
        <v>10</v>
      </c>
      <c r="C17" s="19">
        <f t="shared" si="4"/>
        <v>0</v>
      </c>
      <c r="D17" s="21"/>
      <c r="E17" s="21"/>
      <c r="F17" s="21"/>
      <c r="G17" s="21"/>
      <c r="H17" s="59" t="s">
        <v>10</v>
      </c>
      <c r="I17" s="19">
        <f t="shared" si="5"/>
        <v>0</v>
      </c>
      <c r="J17" s="21"/>
      <c r="K17" s="21"/>
      <c r="L17" s="22"/>
      <c r="M17" s="22"/>
      <c r="O17" s="20"/>
      <c r="P17" s="68"/>
      <c r="Q17" s="21"/>
      <c r="R17" s="21"/>
      <c r="S17" s="68"/>
      <c r="T17" s="68"/>
      <c r="U17" s="68"/>
      <c r="V17" s="22"/>
    </row>
    <row r="18" customHeight="1" spans="1:22">
      <c r="A18" s="20"/>
      <c r="B18" s="59" t="s">
        <v>10</v>
      </c>
      <c r="C18" s="19">
        <f t="shared" si="4"/>
        <v>0</v>
      </c>
      <c r="D18" s="21"/>
      <c r="E18" s="21"/>
      <c r="F18" s="21"/>
      <c r="G18" s="21"/>
      <c r="H18" s="59" t="s">
        <v>10</v>
      </c>
      <c r="I18" s="19">
        <f t="shared" si="5"/>
        <v>0</v>
      </c>
      <c r="J18" s="21"/>
      <c r="K18" s="21"/>
      <c r="L18" s="22"/>
      <c r="M18" s="22"/>
      <c r="O18" s="20"/>
      <c r="P18" s="68"/>
      <c r="Q18" s="21"/>
      <c r="R18" s="21"/>
      <c r="S18" s="68"/>
      <c r="T18" s="68"/>
      <c r="U18" s="68"/>
      <c r="V18" s="22"/>
    </row>
    <row r="19" customHeight="1" spans="1:22">
      <c r="A19" s="20"/>
      <c r="B19" s="59" t="s">
        <v>10</v>
      </c>
      <c r="C19" s="19">
        <f t="shared" si="4"/>
        <v>0</v>
      </c>
      <c r="D19" s="21"/>
      <c r="E19" s="21"/>
      <c r="F19" s="21"/>
      <c r="G19" s="21"/>
      <c r="H19" s="59" t="s">
        <v>10</v>
      </c>
      <c r="I19" s="19">
        <f t="shared" si="5"/>
        <v>0</v>
      </c>
      <c r="J19" s="21"/>
      <c r="K19" s="21"/>
      <c r="L19" s="153"/>
      <c r="M19" s="22"/>
      <c r="O19" s="20"/>
      <c r="P19" s="68"/>
      <c r="Q19" s="21"/>
      <c r="R19" s="21"/>
      <c r="S19" s="68"/>
      <c r="T19" s="68"/>
      <c r="U19" s="68"/>
      <c r="V19" s="22"/>
    </row>
    <row r="20" customHeight="1" spans="1:22">
      <c r="A20" s="20"/>
      <c r="B20" s="59" t="s">
        <v>10</v>
      </c>
      <c r="C20" s="19">
        <f t="shared" si="4"/>
        <v>0</v>
      </c>
      <c r="D20" s="21"/>
      <c r="E20" s="21"/>
      <c r="F20" s="21"/>
      <c r="G20" s="21"/>
      <c r="H20" s="59" t="s">
        <v>10</v>
      </c>
      <c r="I20" s="19">
        <f t="shared" si="5"/>
        <v>0</v>
      </c>
      <c r="J20" s="21"/>
      <c r="K20" s="21"/>
      <c r="L20" s="22"/>
      <c r="M20" s="22"/>
      <c r="O20" s="20"/>
      <c r="P20" s="68"/>
      <c r="Q20" s="21"/>
      <c r="R20" s="21"/>
      <c r="S20" s="68"/>
      <c r="T20" s="68"/>
      <c r="U20" s="68"/>
      <c r="V20" s="22"/>
    </row>
    <row r="21" customHeight="1" spans="1:22">
      <c r="A21" s="28"/>
      <c r="B21" s="59" t="s">
        <v>10</v>
      </c>
      <c r="C21" s="19">
        <f t="shared" si="4"/>
        <v>0</v>
      </c>
      <c r="D21" s="29"/>
      <c r="E21" s="29"/>
      <c r="F21" s="29"/>
      <c r="G21" s="29"/>
      <c r="H21" s="59" t="s">
        <v>10</v>
      </c>
      <c r="I21" s="19">
        <f t="shared" si="5"/>
        <v>0</v>
      </c>
      <c r="J21" s="29"/>
      <c r="K21" s="21"/>
      <c r="L21" s="22"/>
      <c r="M21" s="75"/>
      <c r="O21" s="28"/>
      <c r="P21" s="74"/>
      <c r="Q21" s="29"/>
      <c r="R21" s="29"/>
      <c r="S21" s="74"/>
      <c r="T21" s="74"/>
      <c r="U21" s="68"/>
      <c r="V21" s="22"/>
    </row>
    <row r="22" customHeight="1" spans="1:22">
      <c r="A22" s="20"/>
      <c r="B22" s="59" t="s">
        <v>10</v>
      </c>
      <c r="C22" s="19">
        <f t="shared" si="4"/>
        <v>0</v>
      </c>
      <c r="D22" s="21"/>
      <c r="E22" s="21"/>
      <c r="F22" s="21"/>
      <c r="G22" s="21"/>
      <c r="H22" s="59" t="s">
        <v>10</v>
      </c>
      <c r="I22" s="19">
        <f t="shared" si="5"/>
        <v>0</v>
      </c>
      <c r="J22" s="21"/>
      <c r="K22" s="21"/>
      <c r="L22" s="22"/>
      <c r="M22" s="22"/>
      <c r="O22" s="20"/>
      <c r="P22" s="68"/>
      <c r="Q22" s="21"/>
      <c r="R22" s="21"/>
      <c r="S22" s="68"/>
      <c r="T22" s="68"/>
      <c r="U22" s="68"/>
      <c r="V22" s="22"/>
    </row>
    <row r="23" customHeight="1" spans="1:22">
      <c r="A23" s="20"/>
      <c r="B23" s="59" t="s">
        <v>10</v>
      </c>
      <c r="C23" s="19">
        <f t="shared" si="4"/>
        <v>0</v>
      </c>
      <c r="D23" s="21"/>
      <c r="E23" s="21"/>
      <c r="F23" s="21"/>
      <c r="G23" s="21"/>
      <c r="H23" s="59" t="s">
        <v>10</v>
      </c>
      <c r="I23" s="19">
        <f t="shared" si="5"/>
        <v>0</v>
      </c>
      <c r="J23" s="21"/>
      <c r="K23" s="21"/>
      <c r="L23" s="22"/>
      <c r="M23" s="22"/>
      <c r="O23" s="20"/>
      <c r="P23" s="68"/>
      <c r="Q23" s="21"/>
      <c r="R23" s="21"/>
      <c r="S23" s="68"/>
      <c r="T23" s="68"/>
      <c r="U23" s="68"/>
      <c r="V23" s="22"/>
    </row>
    <row r="24" customHeight="1" spans="1:22">
      <c r="A24" s="23"/>
      <c r="B24" s="150" t="s">
        <v>10</v>
      </c>
      <c r="C24" s="70">
        <f t="shared" si="4"/>
        <v>0</v>
      </c>
      <c r="D24" s="71"/>
      <c r="E24" s="71"/>
      <c r="F24" s="24"/>
      <c r="G24" s="71"/>
      <c r="H24" s="150" t="s">
        <v>10</v>
      </c>
      <c r="I24" s="70">
        <f t="shared" si="5"/>
        <v>0</v>
      </c>
      <c r="J24" s="71"/>
      <c r="K24" s="71"/>
      <c r="L24" s="25"/>
      <c r="M24" s="25"/>
      <c r="O24" s="23"/>
      <c r="P24" s="72"/>
      <c r="Q24" s="24"/>
      <c r="R24" s="24"/>
      <c r="S24" s="72"/>
      <c r="T24" s="72"/>
      <c r="U24" s="72"/>
      <c r="V24" s="25"/>
    </row>
    <row r="25" customHeight="1" spans="1:22">
      <c r="A25" s="26" t="s">
        <v>21</v>
      </c>
      <c r="B25" s="67" t="s">
        <v>10</v>
      </c>
      <c r="C25" s="19">
        <f t="shared" si="4"/>
        <v>0</v>
      </c>
      <c r="D25" s="76"/>
      <c r="E25" s="76"/>
      <c r="F25" s="30"/>
      <c r="G25" s="76"/>
      <c r="H25" s="67" t="s">
        <v>10</v>
      </c>
      <c r="I25" s="19">
        <f t="shared" si="5"/>
        <v>0</v>
      </c>
      <c r="J25" s="19">
        <f>J5-J6-J12</f>
        <v>0</v>
      </c>
      <c r="K25" s="19">
        <f>K5-K6-K12</f>
        <v>0</v>
      </c>
      <c r="L25" s="19">
        <f>L5-L6-L12</f>
        <v>0</v>
      </c>
      <c r="M25" s="42">
        <f>M5-M6-M12</f>
        <v>0</v>
      </c>
      <c r="O25" s="26" t="s">
        <v>21</v>
      </c>
      <c r="P25" s="85"/>
      <c r="Q25" s="30"/>
      <c r="R25" s="30"/>
      <c r="S25" s="85"/>
      <c r="T25" s="85"/>
      <c r="U25" s="34">
        <f>U5-U6-U12</f>
        <v>0</v>
      </c>
      <c r="V25" s="43">
        <f>V5-V6-V12</f>
        <v>0</v>
      </c>
    </row>
    <row r="26" s="46" customFormat="1" customHeight="1" spans="1:22">
      <c r="A26" s="31" t="s">
        <v>22</v>
      </c>
      <c r="B26" s="59" t="s">
        <v>10</v>
      </c>
      <c r="C26" s="32" t="e">
        <f>I25*(C27+100)/100</f>
        <v>#DIV/0!</v>
      </c>
      <c r="D26" s="32" t="e">
        <f>J25*(D27+100)/100</f>
        <v>#DIV/0!</v>
      </c>
      <c r="E26" s="32" t="e">
        <f>K25*(E27+100)/100</f>
        <v>#DIV/0!</v>
      </c>
      <c r="F26" s="32" t="e">
        <f>L25*(F27+100)/100</f>
        <v>#DIV/0!</v>
      </c>
      <c r="G26" s="32" t="e">
        <f>M25*(G27+100)/100</f>
        <v>#DIV/0!</v>
      </c>
      <c r="H26" s="59" t="s">
        <v>10</v>
      </c>
      <c r="I26" s="59" t="s">
        <v>10</v>
      </c>
      <c r="J26" s="59" t="s">
        <v>10</v>
      </c>
      <c r="K26" s="59" t="s">
        <v>10</v>
      </c>
      <c r="L26" s="59" t="s">
        <v>10</v>
      </c>
      <c r="M26" s="91" t="s">
        <v>10</v>
      </c>
      <c r="N26" s="48"/>
      <c r="O26" s="31" t="s">
        <v>22</v>
      </c>
      <c r="P26" s="59" t="e">
        <f>U25*(P27+100)/100</f>
        <v>#DIV/0!</v>
      </c>
      <c r="Q26" s="32" t="e">
        <f>V25*(Q27+100)/100</f>
        <v>#DIV/0!</v>
      </c>
      <c r="R26" s="59" t="s">
        <v>10</v>
      </c>
      <c r="S26" s="59" t="s">
        <v>10</v>
      </c>
      <c r="T26" s="59" t="s">
        <v>10</v>
      </c>
      <c r="U26" s="59" t="s">
        <v>10</v>
      </c>
      <c r="V26" s="91" t="s">
        <v>10</v>
      </c>
    </row>
    <row r="27" s="46" customFormat="1" customHeight="1" spans="1:22">
      <c r="A27" s="31" t="s">
        <v>23</v>
      </c>
      <c r="B27" s="59" t="s">
        <v>10</v>
      </c>
      <c r="C27" s="34" t="e">
        <f>SUM(C28:C37)/SUM(I28:I37)*100-100</f>
        <v>#DIV/0!</v>
      </c>
      <c r="D27" s="34" t="e">
        <f>SUM(D28:D37)/SUM(J28:J37)*100-100</f>
        <v>#DIV/0!</v>
      </c>
      <c r="E27" s="34" t="e">
        <f>SUM(E28:E37)/SUM(K28:K37)*100-100</f>
        <v>#DIV/0!</v>
      </c>
      <c r="F27" s="34" t="e">
        <f>SUM(F28:F37)/SUM(L28:L37)*100-100</f>
        <v>#DIV/0!</v>
      </c>
      <c r="G27" s="34" t="e">
        <f>SUM(G28:G37)/SUM(M28:M37)*100-100</f>
        <v>#DIV/0!</v>
      </c>
      <c r="H27" s="59" t="s">
        <v>10</v>
      </c>
      <c r="I27" s="59" t="s">
        <v>10</v>
      </c>
      <c r="J27" s="59" t="s">
        <v>10</v>
      </c>
      <c r="K27" s="59" t="s">
        <v>10</v>
      </c>
      <c r="L27" s="59" t="s">
        <v>10</v>
      </c>
      <c r="M27" s="91" t="s">
        <v>10</v>
      </c>
      <c r="N27" s="48"/>
      <c r="O27" s="31" t="s">
        <v>23</v>
      </c>
      <c r="P27" s="34" t="e">
        <f>SUM(P28:P37)/SUM(U28:U37)*100-100</f>
        <v>#DIV/0!</v>
      </c>
      <c r="Q27" s="34" t="e">
        <f>SUM(Q28:Q37)/SUM(V28:V37)*100-100</f>
        <v>#DIV/0!</v>
      </c>
      <c r="R27" s="59" t="s">
        <v>10</v>
      </c>
      <c r="S27" s="59" t="s">
        <v>10</v>
      </c>
      <c r="T27" s="59" t="s">
        <v>10</v>
      </c>
      <c r="U27" s="59" t="s">
        <v>10</v>
      </c>
      <c r="V27" s="91" t="s">
        <v>10</v>
      </c>
    </row>
    <row r="28" customHeight="1" spans="1:22">
      <c r="A28" s="20"/>
      <c r="B28" s="59" t="s">
        <v>10</v>
      </c>
      <c r="C28" s="19">
        <f t="shared" si="4"/>
        <v>0</v>
      </c>
      <c r="D28" s="21"/>
      <c r="E28" s="21"/>
      <c r="F28" s="21"/>
      <c r="G28" s="21"/>
      <c r="H28" s="59" t="s">
        <v>10</v>
      </c>
      <c r="I28" s="19">
        <f t="shared" si="5"/>
        <v>0</v>
      </c>
      <c r="J28" s="21"/>
      <c r="K28" s="21"/>
      <c r="L28" s="22"/>
      <c r="M28" s="22"/>
      <c r="O28" s="20"/>
      <c r="P28" s="68"/>
      <c r="Q28" s="21"/>
      <c r="R28" s="21"/>
      <c r="S28" s="68"/>
      <c r="T28" s="68"/>
      <c r="U28" s="68"/>
      <c r="V28" s="22"/>
    </row>
    <row r="29" customHeight="1" spans="1:22">
      <c r="A29" s="20"/>
      <c r="B29" s="59" t="s">
        <v>10</v>
      </c>
      <c r="C29" s="19">
        <f t="shared" si="4"/>
        <v>0</v>
      </c>
      <c r="D29" s="21"/>
      <c r="E29" s="21"/>
      <c r="F29" s="21"/>
      <c r="G29" s="21"/>
      <c r="H29" s="59" t="s">
        <v>10</v>
      </c>
      <c r="I29" s="19">
        <f t="shared" si="5"/>
        <v>0</v>
      </c>
      <c r="J29" s="21"/>
      <c r="K29" s="21"/>
      <c r="L29" s="22"/>
      <c r="M29" s="22"/>
      <c r="O29" s="20"/>
      <c r="P29" s="68"/>
      <c r="Q29" s="21"/>
      <c r="R29" s="21"/>
      <c r="S29" s="68"/>
      <c r="T29" s="68"/>
      <c r="U29" s="68"/>
      <c r="V29" s="22"/>
    </row>
    <row r="30" customHeight="1" spans="1:22">
      <c r="A30" s="20"/>
      <c r="B30" s="59" t="s">
        <v>10</v>
      </c>
      <c r="C30" s="19">
        <f t="shared" si="4"/>
        <v>0</v>
      </c>
      <c r="D30" s="21"/>
      <c r="E30" s="21"/>
      <c r="F30" s="21"/>
      <c r="G30" s="21"/>
      <c r="H30" s="59" t="s">
        <v>10</v>
      </c>
      <c r="I30" s="19">
        <f t="shared" si="5"/>
        <v>0</v>
      </c>
      <c r="J30" s="21"/>
      <c r="K30" s="21"/>
      <c r="L30" s="22"/>
      <c r="M30" s="22"/>
      <c r="O30" s="20"/>
      <c r="P30" s="68"/>
      <c r="Q30" s="21"/>
      <c r="R30" s="21"/>
      <c r="S30" s="68"/>
      <c r="T30" s="68"/>
      <c r="U30" s="68"/>
      <c r="V30" s="22"/>
    </row>
    <row r="31" customHeight="1" spans="1:22">
      <c r="A31" s="20"/>
      <c r="B31" s="59" t="s">
        <v>10</v>
      </c>
      <c r="C31" s="19">
        <f t="shared" si="4"/>
        <v>0</v>
      </c>
      <c r="D31" s="21"/>
      <c r="E31" s="73"/>
      <c r="F31" s="21"/>
      <c r="G31" s="21"/>
      <c r="H31" s="59" t="s">
        <v>10</v>
      </c>
      <c r="I31" s="19">
        <f t="shared" si="5"/>
        <v>0</v>
      </c>
      <c r="J31" s="21"/>
      <c r="K31" s="21"/>
      <c r="L31" s="22"/>
      <c r="M31" s="22"/>
      <c r="O31" s="20"/>
      <c r="P31" s="68"/>
      <c r="Q31" s="21"/>
      <c r="R31" s="21"/>
      <c r="S31" s="68"/>
      <c r="T31" s="68"/>
      <c r="U31" s="68"/>
      <c r="V31" s="22"/>
    </row>
    <row r="32" customHeight="1" spans="1:22">
      <c r="A32" s="20"/>
      <c r="B32" s="59" t="s">
        <v>10</v>
      </c>
      <c r="C32" s="19">
        <f t="shared" si="4"/>
        <v>0</v>
      </c>
      <c r="D32" s="21"/>
      <c r="E32" s="21"/>
      <c r="F32" s="21"/>
      <c r="G32" s="21"/>
      <c r="H32" s="59" t="s">
        <v>10</v>
      </c>
      <c r="I32" s="19">
        <f t="shared" si="5"/>
        <v>0</v>
      </c>
      <c r="J32" s="21"/>
      <c r="K32" s="21"/>
      <c r="L32" s="22"/>
      <c r="M32" s="22"/>
      <c r="O32" s="20"/>
      <c r="P32" s="68"/>
      <c r="Q32" s="21"/>
      <c r="R32" s="21"/>
      <c r="S32" s="68"/>
      <c r="T32" s="68"/>
      <c r="U32" s="68"/>
      <c r="V32" s="22"/>
    </row>
    <row r="33" customHeight="1" spans="1:22">
      <c r="A33" s="20"/>
      <c r="B33" s="59" t="s">
        <v>10</v>
      </c>
      <c r="C33" s="19">
        <f t="shared" si="4"/>
        <v>0</v>
      </c>
      <c r="D33" s="21"/>
      <c r="E33" s="21"/>
      <c r="F33" s="21"/>
      <c r="G33" s="21"/>
      <c r="H33" s="59" t="s">
        <v>10</v>
      </c>
      <c r="I33" s="19">
        <f t="shared" si="5"/>
        <v>0</v>
      </c>
      <c r="J33" s="21"/>
      <c r="K33" s="21"/>
      <c r="L33" s="22"/>
      <c r="M33" s="22"/>
      <c r="O33" s="20"/>
      <c r="P33" s="68"/>
      <c r="Q33" s="21"/>
      <c r="R33" s="21"/>
      <c r="S33" s="68"/>
      <c r="T33" s="68"/>
      <c r="U33" s="68"/>
      <c r="V33" s="22"/>
    </row>
    <row r="34" customHeight="1" spans="1:22">
      <c r="A34" s="28"/>
      <c r="B34" s="59" t="s">
        <v>10</v>
      </c>
      <c r="C34" s="19">
        <f t="shared" si="4"/>
        <v>0</v>
      </c>
      <c r="D34" s="29"/>
      <c r="E34" s="29"/>
      <c r="F34" s="29"/>
      <c r="G34" s="29"/>
      <c r="H34" s="59" t="s">
        <v>10</v>
      </c>
      <c r="I34" s="19">
        <f t="shared" si="5"/>
        <v>0</v>
      </c>
      <c r="J34" s="29"/>
      <c r="K34" s="21"/>
      <c r="L34" s="22"/>
      <c r="M34" s="75"/>
      <c r="O34" s="28"/>
      <c r="P34" s="74"/>
      <c r="Q34" s="29"/>
      <c r="R34" s="29"/>
      <c r="S34" s="74"/>
      <c r="T34" s="74"/>
      <c r="U34" s="68"/>
      <c r="V34" s="22"/>
    </row>
    <row r="35" customHeight="1" spans="1:22">
      <c r="A35" s="20"/>
      <c r="B35" s="59" t="s">
        <v>10</v>
      </c>
      <c r="C35" s="19">
        <f t="shared" si="4"/>
        <v>0</v>
      </c>
      <c r="D35" s="21"/>
      <c r="E35" s="21"/>
      <c r="F35" s="21"/>
      <c r="G35" s="21"/>
      <c r="H35" s="59" t="s">
        <v>10</v>
      </c>
      <c r="I35" s="19">
        <f t="shared" si="5"/>
        <v>0</v>
      </c>
      <c r="J35" s="21"/>
      <c r="K35" s="21"/>
      <c r="L35" s="22"/>
      <c r="M35" s="22"/>
      <c r="O35" s="20"/>
      <c r="P35" s="68"/>
      <c r="Q35" s="21"/>
      <c r="R35" s="21"/>
      <c r="S35" s="68"/>
      <c r="T35" s="68"/>
      <c r="U35" s="68"/>
      <c r="V35" s="22"/>
    </row>
    <row r="36" customHeight="1" spans="1:22">
      <c r="A36" s="20"/>
      <c r="B36" s="59" t="s">
        <v>10</v>
      </c>
      <c r="C36" s="19">
        <f t="shared" si="4"/>
        <v>0</v>
      </c>
      <c r="D36" s="21"/>
      <c r="E36" s="21"/>
      <c r="F36" s="21"/>
      <c r="G36" s="21"/>
      <c r="H36" s="59" t="s">
        <v>10</v>
      </c>
      <c r="I36" s="19">
        <f t="shared" si="5"/>
        <v>0</v>
      </c>
      <c r="J36" s="21"/>
      <c r="K36" s="21"/>
      <c r="L36" s="22"/>
      <c r="M36" s="22"/>
      <c r="O36" s="20"/>
      <c r="P36" s="68"/>
      <c r="Q36" s="21"/>
      <c r="R36" s="21"/>
      <c r="S36" s="68"/>
      <c r="T36" s="68"/>
      <c r="U36" s="68"/>
      <c r="V36" s="22"/>
    </row>
    <row r="37" customHeight="1" spans="1:22">
      <c r="A37" s="35"/>
      <c r="B37" s="151" t="s">
        <v>10</v>
      </c>
      <c r="C37" s="78">
        <f t="shared" si="4"/>
        <v>0</v>
      </c>
      <c r="D37" s="36"/>
      <c r="E37" s="36"/>
      <c r="F37" s="36"/>
      <c r="G37" s="36"/>
      <c r="H37" s="151" t="s">
        <v>10</v>
      </c>
      <c r="I37" s="78">
        <f t="shared" si="5"/>
        <v>0</v>
      </c>
      <c r="J37" s="36"/>
      <c r="K37" s="36"/>
      <c r="L37" s="37"/>
      <c r="M37" s="37"/>
      <c r="O37" s="35"/>
      <c r="P37" s="77"/>
      <c r="Q37" s="36"/>
      <c r="R37" s="36"/>
      <c r="S37" s="77"/>
      <c r="T37" s="77"/>
      <c r="U37" s="77"/>
      <c r="V37" s="37"/>
    </row>
    <row r="38" customHeight="1" spans="1:22">
      <c r="A38" s="152" t="s">
        <v>15</v>
      </c>
      <c r="B38" s="64"/>
      <c r="C38" s="38"/>
      <c r="D38" s="38"/>
      <c r="E38" s="38"/>
      <c r="F38" s="38"/>
      <c r="G38" s="38"/>
      <c r="H38" s="64"/>
      <c r="I38" s="38"/>
      <c r="J38" s="38"/>
      <c r="K38" s="154" t="s">
        <v>16</v>
      </c>
      <c r="L38" s="38"/>
      <c r="M38" s="38"/>
      <c r="O38" s="152" t="s">
        <v>15</v>
      </c>
      <c r="P38" s="64"/>
      <c r="Q38" s="38"/>
      <c r="R38" s="38"/>
      <c r="S38" s="64"/>
      <c r="T38" s="155" t="s">
        <v>16</v>
      </c>
      <c r="U38" s="64"/>
      <c r="V38" s="38"/>
    </row>
    <row r="39" s="3" customFormat="1" customHeight="1" spans="1:22">
      <c r="A39" s="8" t="s">
        <v>353</v>
      </c>
      <c r="B39" s="49"/>
      <c r="C39" s="9"/>
      <c r="D39" s="9"/>
      <c r="E39" s="9"/>
      <c r="F39" s="9"/>
      <c r="G39" s="9"/>
      <c r="H39" s="49"/>
      <c r="I39" s="9"/>
      <c r="J39" s="9"/>
      <c r="K39" s="9"/>
      <c r="L39" s="9"/>
      <c r="M39" s="9"/>
      <c r="N39" s="80"/>
      <c r="O39" s="8" t="s">
        <v>354</v>
      </c>
      <c r="P39" s="49"/>
      <c r="Q39" s="9"/>
      <c r="R39" s="9"/>
      <c r="S39" s="49"/>
      <c r="T39" s="49"/>
      <c r="U39" s="49"/>
      <c r="V39" s="9"/>
    </row>
    <row r="40" s="3" customFormat="1" customHeight="1" spans="1:22">
      <c r="A40" s="8" t="s">
        <v>355</v>
      </c>
      <c r="B40" s="49"/>
      <c r="C40" s="9"/>
      <c r="D40" s="9"/>
      <c r="E40" s="9"/>
      <c r="F40" s="9"/>
      <c r="G40" s="9"/>
      <c r="H40" s="49"/>
      <c r="I40" s="9"/>
      <c r="J40" s="9"/>
      <c r="K40" s="9"/>
      <c r="L40" s="9"/>
      <c r="M40" s="9"/>
      <c r="N40" s="80"/>
      <c r="O40" s="81" t="s">
        <v>356</v>
      </c>
      <c r="P40" s="49"/>
      <c r="Q40" s="9"/>
      <c r="R40" s="9"/>
      <c r="S40" s="49"/>
      <c r="T40" s="49"/>
      <c r="U40" s="49"/>
      <c r="V40" s="9"/>
    </row>
    <row r="41" customHeight="1" spans="1:22">
      <c r="A41" s="10" t="s">
        <v>2</v>
      </c>
      <c r="B41" s="50" t="s">
        <v>3</v>
      </c>
      <c r="C41" s="51"/>
      <c r="D41" s="51"/>
      <c r="E41" s="51"/>
      <c r="F41" s="51"/>
      <c r="G41" s="52"/>
      <c r="H41" s="50" t="s">
        <v>107</v>
      </c>
      <c r="I41" s="51"/>
      <c r="J41" s="51"/>
      <c r="K41" s="51"/>
      <c r="L41" s="51"/>
      <c r="M41" s="51"/>
      <c r="O41" s="10" t="s">
        <v>2</v>
      </c>
      <c r="P41" s="82" t="s">
        <v>3</v>
      </c>
      <c r="Q41" s="11"/>
      <c r="R41" s="11"/>
      <c r="S41" s="82"/>
      <c r="T41" s="82"/>
      <c r="U41" s="82" t="s">
        <v>4</v>
      </c>
      <c r="V41" s="39"/>
    </row>
    <row r="42" customHeight="1" spans="1:22">
      <c r="A42" s="53"/>
      <c r="B42" s="54" t="s">
        <v>67</v>
      </c>
      <c r="C42" s="55" t="s">
        <v>113</v>
      </c>
      <c r="D42" s="55" t="s">
        <v>63</v>
      </c>
      <c r="E42" s="55" t="s">
        <v>64</v>
      </c>
      <c r="F42" s="55" t="s">
        <v>65</v>
      </c>
      <c r="G42" s="55" t="s">
        <v>66</v>
      </c>
      <c r="H42" s="83" t="s">
        <v>67</v>
      </c>
      <c r="I42" s="55" t="s">
        <v>113</v>
      </c>
      <c r="J42" s="55" t="s">
        <v>63</v>
      </c>
      <c r="K42" s="55" t="s">
        <v>64</v>
      </c>
      <c r="L42" s="55" t="s">
        <v>65</v>
      </c>
      <c r="M42" s="56" t="s">
        <v>66</v>
      </c>
      <c r="O42" s="53"/>
      <c r="P42" s="83" t="s">
        <v>67</v>
      </c>
      <c r="Q42" s="55" t="s">
        <v>68</v>
      </c>
      <c r="R42" s="55" t="s">
        <v>69</v>
      </c>
      <c r="S42" s="83" t="s">
        <v>70</v>
      </c>
      <c r="T42" s="83" t="s">
        <v>71</v>
      </c>
      <c r="U42" s="83" t="s">
        <v>67</v>
      </c>
      <c r="V42" s="56" t="s">
        <v>68</v>
      </c>
    </row>
    <row r="43" customHeight="1" spans="1:22">
      <c r="A43" s="15" t="s">
        <v>20</v>
      </c>
      <c r="B43" s="59" t="s">
        <v>10</v>
      </c>
      <c r="C43" s="57">
        <f t="shared" ref="C43:G43" si="8">C44+C50+C63</f>
        <v>0</v>
      </c>
      <c r="D43" s="57">
        <f t="shared" si="8"/>
        <v>0</v>
      </c>
      <c r="E43" s="57">
        <f t="shared" si="8"/>
        <v>0</v>
      </c>
      <c r="F43" s="57">
        <f t="shared" si="8"/>
        <v>0</v>
      </c>
      <c r="G43" s="57">
        <f t="shared" si="8"/>
        <v>0</v>
      </c>
      <c r="H43" s="59" t="s">
        <v>10</v>
      </c>
      <c r="I43" s="57">
        <f>I44+I50+I63</f>
        <v>0</v>
      </c>
      <c r="J43" s="41"/>
      <c r="K43" s="41"/>
      <c r="L43" s="41"/>
      <c r="M43" s="41"/>
      <c r="O43" s="15" t="s">
        <v>20</v>
      </c>
      <c r="P43" s="33">
        <f t="shared" ref="P43:T43" si="9">P44+P50+P63</f>
        <v>0</v>
      </c>
      <c r="Q43" s="16">
        <f t="shared" si="9"/>
        <v>0</v>
      </c>
      <c r="R43" s="16">
        <f t="shared" si="9"/>
        <v>0</v>
      </c>
      <c r="S43" s="33">
        <f t="shared" si="9"/>
        <v>0</v>
      </c>
      <c r="T43" s="33">
        <f t="shared" si="9"/>
        <v>0</v>
      </c>
      <c r="U43" s="66"/>
      <c r="V43" s="41"/>
    </row>
    <row r="44" customHeight="1" spans="1:22">
      <c r="A44" s="18" t="s">
        <v>12</v>
      </c>
      <c r="B44" s="59" t="s">
        <v>10</v>
      </c>
      <c r="C44" s="19">
        <f t="shared" ref="C44:C63" si="10">SUM(D44:G44)</f>
        <v>0</v>
      </c>
      <c r="D44" s="19">
        <f t="shared" ref="D44:G44" si="11">SUM(D45:D49)</f>
        <v>0</v>
      </c>
      <c r="E44" s="19">
        <f t="shared" si="11"/>
        <v>0</v>
      </c>
      <c r="F44" s="19">
        <f t="shared" si="11"/>
        <v>0</v>
      </c>
      <c r="G44" s="19">
        <f t="shared" si="11"/>
        <v>0</v>
      </c>
      <c r="H44" s="59" t="s">
        <v>10</v>
      </c>
      <c r="I44" s="19">
        <f t="shared" ref="I44:I63" si="12">SUM(J44:M44)</f>
        <v>0</v>
      </c>
      <c r="J44" s="19">
        <f t="shared" ref="J44:M44" si="13">SUM(J45:J49)</f>
        <v>0</v>
      </c>
      <c r="K44" s="19">
        <f t="shared" si="13"/>
        <v>0</v>
      </c>
      <c r="L44" s="19">
        <f t="shared" si="13"/>
        <v>0</v>
      </c>
      <c r="M44" s="42">
        <f t="shared" si="13"/>
        <v>0</v>
      </c>
      <c r="O44" s="18" t="s">
        <v>12</v>
      </c>
      <c r="P44" s="67">
        <f t="shared" ref="P44:V44" si="14">SUM(P45:P49)</f>
        <v>0</v>
      </c>
      <c r="Q44" s="19">
        <f t="shared" si="14"/>
        <v>0</v>
      </c>
      <c r="R44" s="19">
        <f t="shared" si="14"/>
        <v>0</v>
      </c>
      <c r="S44" s="67">
        <f t="shared" si="14"/>
        <v>0</v>
      </c>
      <c r="T44" s="67">
        <f t="shared" si="14"/>
        <v>0</v>
      </c>
      <c r="U44" s="67">
        <f t="shared" si="14"/>
        <v>0</v>
      </c>
      <c r="V44" s="42">
        <f t="shared" si="14"/>
        <v>0</v>
      </c>
    </row>
    <row r="45" customHeight="1" spans="1:22">
      <c r="A45" s="20"/>
      <c r="B45" s="59" t="s">
        <v>10</v>
      </c>
      <c r="C45" s="19">
        <f t="shared" si="10"/>
        <v>0</v>
      </c>
      <c r="D45" s="21"/>
      <c r="E45" s="21"/>
      <c r="F45" s="21"/>
      <c r="G45" s="21"/>
      <c r="H45" s="59" t="s">
        <v>10</v>
      </c>
      <c r="I45" s="19">
        <f t="shared" si="12"/>
        <v>0</v>
      </c>
      <c r="J45" s="21"/>
      <c r="K45" s="21"/>
      <c r="L45" s="22"/>
      <c r="M45" s="22"/>
      <c r="O45" s="20"/>
      <c r="P45" s="68"/>
      <c r="Q45" s="21"/>
      <c r="R45" s="21"/>
      <c r="S45" s="68"/>
      <c r="T45" s="68"/>
      <c r="U45" s="68"/>
      <c r="V45" s="22"/>
    </row>
    <row r="46" customHeight="1" spans="1:22">
      <c r="A46" s="20"/>
      <c r="B46" s="59" t="s">
        <v>10</v>
      </c>
      <c r="C46" s="19">
        <f t="shared" si="10"/>
        <v>0</v>
      </c>
      <c r="D46" s="21"/>
      <c r="E46" s="21"/>
      <c r="F46" s="21"/>
      <c r="G46" s="21"/>
      <c r="H46" s="59" t="s">
        <v>10</v>
      </c>
      <c r="I46" s="19">
        <f t="shared" si="12"/>
        <v>0</v>
      </c>
      <c r="J46" s="21"/>
      <c r="K46" s="21"/>
      <c r="L46" s="22"/>
      <c r="M46" s="22"/>
      <c r="O46" s="20"/>
      <c r="P46" s="68"/>
      <c r="Q46" s="21"/>
      <c r="R46" s="21"/>
      <c r="S46" s="68"/>
      <c r="T46" s="68"/>
      <c r="U46" s="68"/>
      <c r="V46" s="22"/>
    </row>
    <row r="47" customHeight="1" spans="1:22">
      <c r="A47" s="20"/>
      <c r="B47" s="59" t="s">
        <v>10</v>
      </c>
      <c r="C47" s="19">
        <f t="shared" si="10"/>
        <v>0</v>
      </c>
      <c r="D47" s="21"/>
      <c r="E47" s="21"/>
      <c r="F47" s="21"/>
      <c r="G47" s="21"/>
      <c r="H47" s="59" t="s">
        <v>10</v>
      </c>
      <c r="I47" s="19">
        <f t="shared" si="12"/>
        <v>0</v>
      </c>
      <c r="J47" s="21"/>
      <c r="K47" s="21"/>
      <c r="L47" s="22"/>
      <c r="M47" s="22"/>
      <c r="O47" s="20"/>
      <c r="P47" s="68"/>
      <c r="Q47" s="21"/>
      <c r="R47" s="21"/>
      <c r="S47" s="68"/>
      <c r="T47" s="68"/>
      <c r="U47" s="68"/>
      <c r="V47" s="22"/>
    </row>
    <row r="48" customHeight="1" spans="1:22">
      <c r="A48" s="20"/>
      <c r="B48" s="59" t="s">
        <v>10</v>
      </c>
      <c r="C48" s="19">
        <f t="shared" si="10"/>
        <v>0</v>
      </c>
      <c r="D48" s="21"/>
      <c r="E48" s="21"/>
      <c r="F48" s="21"/>
      <c r="G48" s="21"/>
      <c r="H48" s="59" t="s">
        <v>10</v>
      </c>
      <c r="I48" s="19">
        <f t="shared" si="12"/>
        <v>0</v>
      </c>
      <c r="J48" s="21"/>
      <c r="K48" s="21"/>
      <c r="L48" s="22"/>
      <c r="M48" s="22"/>
      <c r="O48" s="20"/>
      <c r="P48" s="68"/>
      <c r="Q48" s="21"/>
      <c r="R48" s="21"/>
      <c r="S48" s="68"/>
      <c r="T48" s="68"/>
      <c r="U48" s="68"/>
      <c r="V48" s="22"/>
    </row>
    <row r="49" customHeight="1" spans="1:22">
      <c r="A49" s="23"/>
      <c r="B49" s="150" t="s">
        <v>10</v>
      </c>
      <c r="C49" s="70">
        <f t="shared" si="10"/>
        <v>0</v>
      </c>
      <c r="D49" s="71"/>
      <c r="E49" s="71"/>
      <c r="F49" s="71"/>
      <c r="G49" s="71"/>
      <c r="H49" s="150" t="s">
        <v>10</v>
      </c>
      <c r="I49" s="70">
        <f t="shared" si="12"/>
        <v>0</v>
      </c>
      <c r="J49" s="71"/>
      <c r="K49" s="71"/>
      <c r="L49" s="25"/>
      <c r="M49" s="25"/>
      <c r="O49" s="23"/>
      <c r="P49" s="72"/>
      <c r="Q49" s="24"/>
      <c r="R49" s="24"/>
      <c r="S49" s="72"/>
      <c r="T49" s="72"/>
      <c r="U49" s="72"/>
      <c r="V49" s="25"/>
    </row>
    <row r="50" customHeight="1" spans="1:22">
      <c r="A50" s="26" t="s">
        <v>13</v>
      </c>
      <c r="B50" s="67" t="s">
        <v>10</v>
      </c>
      <c r="C50" s="19">
        <f t="shared" si="10"/>
        <v>0</v>
      </c>
      <c r="D50" s="19">
        <f t="shared" ref="D50:G50" si="15">SUM(D51:D62)</f>
        <v>0</v>
      </c>
      <c r="E50" s="19">
        <f t="shared" si="15"/>
        <v>0</v>
      </c>
      <c r="F50" s="19">
        <f t="shared" si="15"/>
        <v>0</v>
      </c>
      <c r="G50" s="19">
        <f t="shared" si="15"/>
        <v>0</v>
      </c>
      <c r="H50" s="67" t="s">
        <v>10</v>
      </c>
      <c r="I50" s="19">
        <f t="shared" si="12"/>
        <v>0</v>
      </c>
      <c r="J50" s="19">
        <f t="shared" ref="J50:M50" si="16">SUM(J51:J62)</f>
        <v>0</v>
      </c>
      <c r="K50" s="19">
        <f t="shared" si="16"/>
        <v>0</v>
      </c>
      <c r="L50" s="27">
        <f t="shared" si="16"/>
        <v>0</v>
      </c>
      <c r="M50" s="43">
        <f t="shared" si="16"/>
        <v>0</v>
      </c>
      <c r="O50" s="26" t="s">
        <v>13</v>
      </c>
      <c r="P50" s="34">
        <f t="shared" ref="P50:V50" si="17">SUM(P51:P62)</f>
        <v>0</v>
      </c>
      <c r="Q50" s="27">
        <f t="shared" si="17"/>
        <v>0</v>
      </c>
      <c r="R50" s="27">
        <f t="shared" si="17"/>
        <v>0</v>
      </c>
      <c r="S50" s="34">
        <f t="shared" si="17"/>
        <v>0</v>
      </c>
      <c r="T50" s="34">
        <f t="shared" si="17"/>
        <v>0</v>
      </c>
      <c r="U50" s="34">
        <f t="shared" si="17"/>
        <v>0</v>
      </c>
      <c r="V50" s="43">
        <f t="shared" si="17"/>
        <v>0</v>
      </c>
    </row>
    <row r="51" s="4" customFormat="1" customHeight="1" spans="1:22">
      <c r="A51" s="20"/>
      <c r="B51" s="59" t="s">
        <v>10</v>
      </c>
      <c r="C51" s="19">
        <f t="shared" si="10"/>
        <v>0</v>
      </c>
      <c r="D51" s="21"/>
      <c r="E51" s="21"/>
      <c r="F51" s="21"/>
      <c r="G51" s="21"/>
      <c r="H51" s="59" t="s">
        <v>10</v>
      </c>
      <c r="I51" s="19">
        <f t="shared" si="12"/>
        <v>0</v>
      </c>
      <c r="J51" s="21"/>
      <c r="K51" s="21"/>
      <c r="L51" s="22"/>
      <c r="M51" s="22"/>
      <c r="N51" s="48"/>
      <c r="O51" s="20"/>
      <c r="P51" s="68"/>
      <c r="Q51" s="21"/>
      <c r="R51" s="21"/>
      <c r="S51" s="68"/>
      <c r="T51" s="68"/>
      <c r="U51" s="68"/>
      <c r="V51" s="22"/>
    </row>
    <row r="52" s="4" customFormat="1" customHeight="1" spans="1:22">
      <c r="A52" s="20"/>
      <c r="B52" s="59" t="s">
        <v>10</v>
      </c>
      <c r="C52" s="19">
        <f t="shared" si="10"/>
        <v>0</v>
      </c>
      <c r="D52" s="21"/>
      <c r="E52" s="21"/>
      <c r="F52" s="21"/>
      <c r="G52" s="21"/>
      <c r="H52" s="59" t="s">
        <v>10</v>
      </c>
      <c r="I52" s="19">
        <f t="shared" si="12"/>
        <v>0</v>
      </c>
      <c r="J52" s="21"/>
      <c r="K52" s="21"/>
      <c r="L52" s="22"/>
      <c r="M52" s="22"/>
      <c r="N52" s="48"/>
      <c r="O52" s="20"/>
      <c r="P52" s="68"/>
      <c r="Q52" s="21"/>
      <c r="R52" s="21"/>
      <c r="S52" s="68"/>
      <c r="T52" s="68"/>
      <c r="U52" s="68"/>
      <c r="V52" s="22"/>
    </row>
    <row r="53" customHeight="1" spans="1:22">
      <c r="A53" s="20"/>
      <c r="B53" s="59" t="s">
        <v>10</v>
      </c>
      <c r="C53" s="19">
        <f t="shared" si="10"/>
        <v>0</v>
      </c>
      <c r="D53" s="21"/>
      <c r="E53" s="21"/>
      <c r="F53" s="21"/>
      <c r="G53" s="21"/>
      <c r="H53" s="59" t="s">
        <v>10</v>
      </c>
      <c r="I53" s="19">
        <f t="shared" si="12"/>
        <v>0</v>
      </c>
      <c r="J53" s="21"/>
      <c r="K53" s="21"/>
      <c r="L53" s="22"/>
      <c r="M53" s="22"/>
      <c r="O53" s="20"/>
      <c r="P53" s="68"/>
      <c r="Q53" s="21"/>
      <c r="R53" s="21"/>
      <c r="S53" s="68"/>
      <c r="T53" s="68"/>
      <c r="U53" s="68"/>
      <c r="V53" s="22"/>
    </row>
    <row r="54" customHeight="1" spans="1:22">
      <c r="A54" s="20"/>
      <c r="B54" s="59" t="s">
        <v>10</v>
      </c>
      <c r="C54" s="19">
        <f t="shared" si="10"/>
        <v>0</v>
      </c>
      <c r="D54" s="21"/>
      <c r="E54" s="21"/>
      <c r="F54" s="21"/>
      <c r="G54" s="21"/>
      <c r="H54" s="59" t="s">
        <v>10</v>
      </c>
      <c r="I54" s="19">
        <f t="shared" si="12"/>
        <v>0</v>
      </c>
      <c r="J54" s="21"/>
      <c r="K54" s="21"/>
      <c r="L54" s="22"/>
      <c r="M54" s="22"/>
      <c r="P54" s="68"/>
      <c r="Q54" s="21"/>
      <c r="R54" s="21"/>
      <c r="S54" s="68"/>
      <c r="T54" s="68"/>
      <c r="U54" s="68"/>
      <c r="V54" s="22"/>
    </row>
    <row r="55" customHeight="1" spans="1:22">
      <c r="A55" s="20"/>
      <c r="B55" s="59" t="s">
        <v>10</v>
      </c>
      <c r="C55" s="19">
        <f t="shared" si="10"/>
        <v>0</v>
      </c>
      <c r="D55" s="21"/>
      <c r="E55" s="21"/>
      <c r="F55" s="21"/>
      <c r="G55" s="21"/>
      <c r="H55" s="59" t="s">
        <v>10</v>
      </c>
      <c r="I55" s="19">
        <f t="shared" si="12"/>
        <v>0</v>
      </c>
      <c r="J55" s="21"/>
      <c r="K55" s="21"/>
      <c r="L55" s="22"/>
      <c r="M55" s="22"/>
      <c r="O55" s="20"/>
      <c r="P55" s="68"/>
      <c r="Q55" s="21"/>
      <c r="R55" s="21"/>
      <c r="S55" s="68"/>
      <c r="T55" s="68"/>
      <c r="U55" s="68"/>
      <c r="V55" s="22"/>
    </row>
    <row r="56" customHeight="1" spans="1:22">
      <c r="A56" s="20"/>
      <c r="B56" s="59" t="s">
        <v>10</v>
      </c>
      <c r="C56" s="19">
        <f t="shared" si="10"/>
        <v>0</v>
      </c>
      <c r="D56" s="21"/>
      <c r="E56" s="21"/>
      <c r="F56" s="21"/>
      <c r="G56" s="21"/>
      <c r="H56" s="59" t="s">
        <v>10</v>
      </c>
      <c r="I56" s="19">
        <f t="shared" si="12"/>
        <v>0</v>
      </c>
      <c r="J56" s="21"/>
      <c r="K56" s="21"/>
      <c r="L56" s="22"/>
      <c r="M56" s="22"/>
      <c r="O56" s="20"/>
      <c r="P56" s="68"/>
      <c r="Q56" s="21"/>
      <c r="R56" s="21"/>
      <c r="S56" s="68"/>
      <c r="T56" s="68"/>
      <c r="U56" s="68"/>
      <c r="V56" s="22"/>
    </row>
    <row r="57" customHeight="1" spans="1:22">
      <c r="A57" s="20"/>
      <c r="B57" s="59" t="s">
        <v>10</v>
      </c>
      <c r="C57" s="19">
        <f t="shared" si="10"/>
        <v>0</v>
      </c>
      <c r="D57" s="21"/>
      <c r="E57" s="21"/>
      <c r="F57" s="21"/>
      <c r="G57" s="21"/>
      <c r="H57" s="59" t="s">
        <v>10</v>
      </c>
      <c r="I57" s="19">
        <f t="shared" si="12"/>
        <v>0</v>
      </c>
      <c r="J57" s="21"/>
      <c r="K57" s="21"/>
      <c r="L57" s="153"/>
      <c r="M57" s="22"/>
      <c r="O57" s="20"/>
      <c r="P57" s="68"/>
      <c r="Q57" s="21"/>
      <c r="R57" s="21"/>
      <c r="S57" s="68"/>
      <c r="T57" s="68"/>
      <c r="U57" s="68"/>
      <c r="V57" s="22"/>
    </row>
    <row r="58" customHeight="1" spans="1:22">
      <c r="A58" s="20"/>
      <c r="B58" s="59" t="s">
        <v>10</v>
      </c>
      <c r="C58" s="19">
        <f t="shared" si="10"/>
        <v>0</v>
      </c>
      <c r="D58" s="21"/>
      <c r="E58" s="21"/>
      <c r="F58" s="21"/>
      <c r="G58" s="21"/>
      <c r="H58" s="59" t="s">
        <v>10</v>
      </c>
      <c r="I58" s="19">
        <f t="shared" si="12"/>
        <v>0</v>
      </c>
      <c r="J58" s="21"/>
      <c r="K58" s="21"/>
      <c r="L58" s="22"/>
      <c r="M58" s="22"/>
      <c r="O58" s="20"/>
      <c r="P58" s="68"/>
      <c r="Q58" s="21"/>
      <c r="R58" s="21"/>
      <c r="S58" s="68"/>
      <c r="T58" s="68"/>
      <c r="U58" s="68"/>
      <c r="V58" s="22"/>
    </row>
    <row r="59" customHeight="1" spans="1:22">
      <c r="A59" s="28"/>
      <c r="B59" s="59" t="s">
        <v>10</v>
      </c>
      <c r="C59" s="19">
        <f t="shared" si="10"/>
        <v>0</v>
      </c>
      <c r="D59" s="29"/>
      <c r="E59" s="29"/>
      <c r="F59" s="29"/>
      <c r="G59" s="29"/>
      <c r="H59" s="59" t="s">
        <v>10</v>
      </c>
      <c r="I59" s="19">
        <f t="shared" si="12"/>
        <v>0</v>
      </c>
      <c r="J59" s="29"/>
      <c r="K59" s="21"/>
      <c r="L59" s="22"/>
      <c r="M59" s="75"/>
      <c r="O59" s="28"/>
      <c r="P59" s="74"/>
      <c r="Q59" s="29"/>
      <c r="R59" s="29"/>
      <c r="S59" s="74"/>
      <c r="T59" s="74"/>
      <c r="U59" s="68"/>
      <c r="V59" s="22"/>
    </row>
    <row r="60" customHeight="1" spans="1:22">
      <c r="A60" s="20"/>
      <c r="B60" s="59" t="s">
        <v>10</v>
      </c>
      <c r="C60" s="19">
        <f t="shared" si="10"/>
        <v>0</v>
      </c>
      <c r="D60" s="21"/>
      <c r="E60" s="21"/>
      <c r="F60" s="21"/>
      <c r="G60" s="21"/>
      <c r="H60" s="59" t="s">
        <v>10</v>
      </c>
      <c r="I60" s="19">
        <f t="shared" si="12"/>
        <v>0</v>
      </c>
      <c r="J60" s="21"/>
      <c r="K60" s="21"/>
      <c r="L60" s="22"/>
      <c r="M60" s="22"/>
      <c r="O60" s="20"/>
      <c r="P60" s="68"/>
      <c r="Q60" s="21"/>
      <c r="R60" s="21"/>
      <c r="S60" s="68"/>
      <c r="T60" s="68"/>
      <c r="U60" s="68"/>
      <c r="V60" s="22"/>
    </row>
    <row r="61" customHeight="1" spans="1:22">
      <c r="A61" s="20"/>
      <c r="B61" s="59" t="s">
        <v>10</v>
      </c>
      <c r="C61" s="19">
        <f t="shared" si="10"/>
        <v>0</v>
      </c>
      <c r="D61" s="21"/>
      <c r="E61" s="21"/>
      <c r="F61" s="21"/>
      <c r="G61" s="21"/>
      <c r="H61" s="59" t="s">
        <v>10</v>
      </c>
      <c r="I61" s="19">
        <f t="shared" si="12"/>
        <v>0</v>
      </c>
      <c r="J61" s="21"/>
      <c r="K61" s="21"/>
      <c r="L61" s="22"/>
      <c r="M61" s="22"/>
      <c r="O61" s="20"/>
      <c r="P61" s="68"/>
      <c r="Q61" s="21"/>
      <c r="R61" s="21"/>
      <c r="S61" s="68"/>
      <c r="T61" s="68"/>
      <c r="U61" s="68"/>
      <c r="V61" s="22"/>
    </row>
    <row r="62" customHeight="1" spans="1:22">
      <c r="A62" s="23"/>
      <c r="B62" s="150" t="s">
        <v>10</v>
      </c>
      <c r="C62" s="70">
        <f t="shared" si="10"/>
        <v>0</v>
      </c>
      <c r="D62" s="71"/>
      <c r="E62" s="71"/>
      <c r="F62" s="24"/>
      <c r="G62" s="71"/>
      <c r="H62" s="150" t="s">
        <v>10</v>
      </c>
      <c r="I62" s="70">
        <f t="shared" si="12"/>
        <v>0</v>
      </c>
      <c r="J62" s="71"/>
      <c r="K62" s="71"/>
      <c r="L62" s="25"/>
      <c r="M62" s="25"/>
      <c r="O62" s="23"/>
      <c r="P62" s="72"/>
      <c r="Q62" s="24"/>
      <c r="R62" s="24"/>
      <c r="S62" s="72"/>
      <c r="T62" s="72"/>
      <c r="U62" s="72"/>
      <c r="V62" s="25"/>
    </row>
    <row r="63" customHeight="1" spans="1:22">
      <c r="A63" s="26" t="s">
        <v>21</v>
      </c>
      <c r="B63" s="67" t="s">
        <v>10</v>
      </c>
      <c r="C63" s="19">
        <f t="shared" si="10"/>
        <v>0</v>
      </c>
      <c r="D63" s="76"/>
      <c r="E63" s="76"/>
      <c r="F63" s="30"/>
      <c r="G63" s="76"/>
      <c r="H63" s="67" t="s">
        <v>10</v>
      </c>
      <c r="I63" s="19">
        <f t="shared" si="12"/>
        <v>0</v>
      </c>
      <c r="J63" s="19">
        <f t="shared" ref="J63:M63" si="18">J43-J44-J50</f>
        <v>0</v>
      </c>
      <c r="K63" s="19">
        <f t="shared" si="18"/>
        <v>0</v>
      </c>
      <c r="L63" s="19">
        <f t="shared" si="18"/>
        <v>0</v>
      </c>
      <c r="M63" s="42">
        <f t="shared" si="18"/>
        <v>0</v>
      </c>
      <c r="O63" s="26" t="s">
        <v>21</v>
      </c>
      <c r="P63" s="85"/>
      <c r="Q63" s="30"/>
      <c r="R63" s="30"/>
      <c r="S63" s="85"/>
      <c r="T63" s="85"/>
      <c r="U63" s="34">
        <f>U43-U44-U50</f>
        <v>0</v>
      </c>
      <c r="V63" s="43">
        <f>V43-V44-V50</f>
        <v>0</v>
      </c>
    </row>
    <row r="64" customHeight="1" spans="1:22">
      <c r="A64" s="31" t="s">
        <v>22</v>
      </c>
      <c r="B64" s="59" t="s">
        <v>10</v>
      </c>
      <c r="C64" s="32" t="e">
        <f t="shared" ref="C64:G64" si="19">I63*(C65+100)/100</f>
        <v>#DIV/0!</v>
      </c>
      <c r="D64" s="32" t="e">
        <f t="shared" si="19"/>
        <v>#DIV/0!</v>
      </c>
      <c r="E64" s="32" t="e">
        <f t="shared" si="19"/>
        <v>#DIV/0!</v>
      </c>
      <c r="F64" s="32" t="e">
        <f t="shared" si="19"/>
        <v>#DIV/0!</v>
      </c>
      <c r="G64" s="32" t="e">
        <f t="shared" si="19"/>
        <v>#DIV/0!</v>
      </c>
      <c r="H64" s="59" t="s">
        <v>10</v>
      </c>
      <c r="I64" s="59" t="s">
        <v>10</v>
      </c>
      <c r="J64" s="59" t="s">
        <v>10</v>
      </c>
      <c r="K64" s="59" t="s">
        <v>10</v>
      </c>
      <c r="L64" s="59" t="s">
        <v>10</v>
      </c>
      <c r="M64" s="91" t="s">
        <v>10</v>
      </c>
      <c r="O64" s="31" t="s">
        <v>22</v>
      </c>
      <c r="P64" s="59" t="e">
        <f>U63*(P65+100)/100</f>
        <v>#DIV/0!</v>
      </c>
      <c r="Q64" s="32" t="e">
        <f>V63*(Q65+100)/100</f>
        <v>#DIV/0!</v>
      </c>
      <c r="R64" s="59" t="s">
        <v>10</v>
      </c>
      <c r="S64" s="59" t="s">
        <v>10</v>
      </c>
      <c r="T64" s="59" t="s">
        <v>10</v>
      </c>
      <c r="U64" s="59" t="s">
        <v>10</v>
      </c>
      <c r="V64" s="91" t="s">
        <v>10</v>
      </c>
    </row>
    <row r="65" customHeight="1" spans="1:22">
      <c r="A65" s="31" t="s">
        <v>23</v>
      </c>
      <c r="B65" s="59" t="s">
        <v>10</v>
      </c>
      <c r="C65" s="34" t="e">
        <f t="shared" ref="C65:G65" si="20">SUM(C66:C75)/SUM(I66:I75)*100-100</f>
        <v>#DIV/0!</v>
      </c>
      <c r="D65" s="34" t="e">
        <f t="shared" si="20"/>
        <v>#DIV/0!</v>
      </c>
      <c r="E65" s="34" t="e">
        <f t="shared" si="20"/>
        <v>#DIV/0!</v>
      </c>
      <c r="F65" s="34" t="e">
        <f t="shared" si="20"/>
        <v>#DIV/0!</v>
      </c>
      <c r="G65" s="34" t="e">
        <f t="shared" si="20"/>
        <v>#DIV/0!</v>
      </c>
      <c r="H65" s="59" t="s">
        <v>10</v>
      </c>
      <c r="I65" s="59" t="s">
        <v>10</v>
      </c>
      <c r="J65" s="59" t="s">
        <v>10</v>
      </c>
      <c r="K65" s="59" t="s">
        <v>10</v>
      </c>
      <c r="L65" s="59" t="s">
        <v>10</v>
      </c>
      <c r="M65" s="91" t="s">
        <v>10</v>
      </c>
      <c r="O65" s="31" t="s">
        <v>23</v>
      </c>
      <c r="P65" s="34" t="e">
        <f>SUM(P66:P75)/SUM(U66:U75)*100-100</f>
        <v>#DIV/0!</v>
      </c>
      <c r="Q65" s="34" t="e">
        <f>SUM(Q66:Q75)/SUM(V66:V75)*100-100</f>
        <v>#DIV/0!</v>
      </c>
      <c r="R65" s="59" t="s">
        <v>10</v>
      </c>
      <c r="S65" s="59" t="s">
        <v>10</v>
      </c>
      <c r="T65" s="59" t="s">
        <v>10</v>
      </c>
      <c r="U65" s="59" t="s">
        <v>10</v>
      </c>
      <c r="V65" s="91" t="s">
        <v>10</v>
      </c>
    </row>
    <row r="66" customHeight="1" spans="1:22">
      <c r="A66" s="20"/>
      <c r="B66" s="59" t="s">
        <v>10</v>
      </c>
      <c r="C66" s="19">
        <f t="shared" ref="C66:C75" si="21">SUM(D66:G66)</f>
        <v>0</v>
      </c>
      <c r="D66" s="21"/>
      <c r="E66" s="21"/>
      <c r="F66" s="21"/>
      <c r="G66" s="21"/>
      <c r="H66" s="59" t="s">
        <v>10</v>
      </c>
      <c r="I66" s="19">
        <f t="shared" ref="I66:I75" si="22">SUM(J66:M66)</f>
        <v>0</v>
      </c>
      <c r="J66" s="21"/>
      <c r="K66" s="21"/>
      <c r="L66" s="22"/>
      <c r="M66" s="22"/>
      <c r="O66" s="20"/>
      <c r="P66" s="68"/>
      <c r="Q66" s="21"/>
      <c r="R66" s="21"/>
      <c r="S66" s="68"/>
      <c r="T66" s="68"/>
      <c r="U66" s="68"/>
      <c r="V66" s="22"/>
    </row>
    <row r="67" customHeight="1" spans="1:22">
      <c r="A67" s="20"/>
      <c r="B67" s="59" t="s">
        <v>10</v>
      </c>
      <c r="C67" s="19">
        <f t="shared" si="21"/>
        <v>0</v>
      </c>
      <c r="D67" s="21"/>
      <c r="E67" s="21"/>
      <c r="F67" s="21"/>
      <c r="G67" s="21"/>
      <c r="H67" s="59" t="s">
        <v>10</v>
      </c>
      <c r="I67" s="19">
        <f t="shared" si="22"/>
        <v>0</v>
      </c>
      <c r="J67" s="21"/>
      <c r="K67" s="21"/>
      <c r="L67" s="22"/>
      <c r="M67" s="22"/>
      <c r="O67" s="20"/>
      <c r="P67" s="68"/>
      <c r="Q67" s="21"/>
      <c r="R67" s="21"/>
      <c r="S67" s="68"/>
      <c r="T67" s="68"/>
      <c r="U67" s="68"/>
      <c r="V67" s="22"/>
    </row>
    <row r="68" customHeight="1" spans="1:22">
      <c r="A68" s="20"/>
      <c r="B68" s="59" t="s">
        <v>10</v>
      </c>
      <c r="C68" s="19">
        <f t="shared" si="21"/>
        <v>0</v>
      </c>
      <c r="D68" s="21"/>
      <c r="E68" s="21"/>
      <c r="F68" s="21"/>
      <c r="G68" s="21"/>
      <c r="H68" s="59" t="s">
        <v>10</v>
      </c>
      <c r="I68" s="19">
        <f t="shared" si="22"/>
        <v>0</v>
      </c>
      <c r="J68" s="21"/>
      <c r="K68" s="21"/>
      <c r="L68" s="22"/>
      <c r="M68" s="22"/>
      <c r="O68" s="20"/>
      <c r="P68" s="68"/>
      <c r="Q68" s="21"/>
      <c r="R68" s="21"/>
      <c r="S68" s="68"/>
      <c r="T68" s="68"/>
      <c r="U68" s="68"/>
      <c r="V68" s="22"/>
    </row>
    <row r="69" customHeight="1" spans="1:22">
      <c r="A69" s="20"/>
      <c r="B69" s="59" t="s">
        <v>10</v>
      </c>
      <c r="C69" s="19">
        <f t="shared" si="21"/>
        <v>0</v>
      </c>
      <c r="D69" s="21"/>
      <c r="E69" s="73"/>
      <c r="F69" s="21"/>
      <c r="G69" s="21"/>
      <c r="H69" s="59" t="s">
        <v>10</v>
      </c>
      <c r="I69" s="19">
        <f t="shared" si="22"/>
        <v>0</v>
      </c>
      <c r="J69" s="21"/>
      <c r="K69" s="21"/>
      <c r="L69" s="22"/>
      <c r="M69" s="22"/>
      <c r="O69" s="20"/>
      <c r="P69" s="68"/>
      <c r="Q69" s="21"/>
      <c r="R69" s="21"/>
      <c r="S69" s="68"/>
      <c r="T69" s="68"/>
      <c r="U69" s="68"/>
      <c r="V69" s="22"/>
    </row>
    <row r="70" customHeight="1" spans="1:22">
      <c r="A70" s="20"/>
      <c r="B70" s="59" t="s">
        <v>10</v>
      </c>
      <c r="C70" s="19">
        <f t="shared" si="21"/>
        <v>0</v>
      </c>
      <c r="D70" s="21"/>
      <c r="E70" s="21"/>
      <c r="F70" s="21"/>
      <c r="G70" s="21"/>
      <c r="H70" s="59" t="s">
        <v>10</v>
      </c>
      <c r="I70" s="19">
        <f t="shared" si="22"/>
        <v>0</v>
      </c>
      <c r="J70" s="21"/>
      <c r="K70" s="21"/>
      <c r="L70" s="22"/>
      <c r="M70" s="22"/>
      <c r="O70" s="20"/>
      <c r="P70" s="68"/>
      <c r="Q70" s="21"/>
      <c r="R70" s="21"/>
      <c r="S70" s="68"/>
      <c r="T70" s="68"/>
      <c r="U70" s="68"/>
      <c r="V70" s="22"/>
    </row>
    <row r="71" customHeight="1" spans="1:22">
      <c r="A71" s="20"/>
      <c r="B71" s="59" t="s">
        <v>10</v>
      </c>
      <c r="C71" s="19">
        <f t="shared" si="21"/>
        <v>0</v>
      </c>
      <c r="D71" s="21"/>
      <c r="E71" s="21"/>
      <c r="F71" s="21"/>
      <c r="G71" s="21"/>
      <c r="H71" s="59" t="s">
        <v>10</v>
      </c>
      <c r="I71" s="19">
        <f t="shared" si="22"/>
        <v>0</v>
      </c>
      <c r="J71" s="21"/>
      <c r="K71" s="21"/>
      <c r="L71" s="22"/>
      <c r="M71" s="22"/>
      <c r="O71" s="20"/>
      <c r="P71" s="68"/>
      <c r="Q71" s="21"/>
      <c r="R71" s="21"/>
      <c r="S71" s="68"/>
      <c r="T71" s="68"/>
      <c r="U71" s="68"/>
      <c r="V71" s="22"/>
    </row>
    <row r="72" customHeight="1" spans="1:22">
      <c r="A72" s="28"/>
      <c r="B72" s="59" t="s">
        <v>10</v>
      </c>
      <c r="C72" s="19">
        <f t="shared" si="21"/>
        <v>0</v>
      </c>
      <c r="D72" s="29"/>
      <c r="E72" s="29"/>
      <c r="F72" s="29"/>
      <c r="G72" s="29"/>
      <c r="H72" s="59" t="s">
        <v>10</v>
      </c>
      <c r="I72" s="19">
        <f t="shared" si="22"/>
        <v>0</v>
      </c>
      <c r="J72" s="29"/>
      <c r="K72" s="21"/>
      <c r="L72" s="22"/>
      <c r="M72" s="75"/>
      <c r="O72" s="28"/>
      <c r="P72" s="74"/>
      <c r="Q72" s="29"/>
      <c r="R72" s="29"/>
      <c r="S72" s="74"/>
      <c r="T72" s="74"/>
      <c r="U72" s="68"/>
      <c r="V72" s="22"/>
    </row>
    <row r="73" customHeight="1" spans="1:22">
      <c r="A73" s="20"/>
      <c r="B73" s="59" t="s">
        <v>10</v>
      </c>
      <c r="C73" s="19">
        <f t="shared" si="21"/>
        <v>0</v>
      </c>
      <c r="D73" s="21"/>
      <c r="E73" s="21"/>
      <c r="F73" s="21"/>
      <c r="G73" s="21"/>
      <c r="H73" s="59" t="s">
        <v>10</v>
      </c>
      <c r="I73" s="19">
        <f t="shared" si="22"/>
        <v>0</v>
      </c>
      <c r="J73" s="21"/>
      <c r="K73" s="21"/>
      <c r="L73" s="22"/>
      <c r="M73" s="22"/>
      <c r="O73" s="20"/>
      <c r="P73" s="68"/>
      <c r="Q73" s="21"/>
      <c r="R73" s="21"/>
      <c r="S73" s="68"/>
      <c r="T73" s="68"/>
      <c r="U73" s="68"/>
      <c r="V73" s="22"/>
    </row>
    <row r="74" customHeight="1" spans="1:22">
      <c r="A74" s="20"/>
      <c r="B74" s="59" t="s">
        <v>10</v>
      </c>
      <c r="C74" s="19">
        <f t="shared" si="21"/>
        <v>0</v>
      </c>
      <c r="D74" s="21"/>
      <c r="E74" s="21"/>
      <c r="F74" s="21"/>
      <c r="G74" s="21"/>
      <c r="H74" s="59" t="s">
        <v>10</v>
      </c>
      <c r="I74" s="19">
        <f t="shared" si="22"/>
        <v>0</v>
      </c>
      <c r="J74" s="21"/>
      <c r="K74" s="21"/>
      <c r="L74" s="22"/>
      <c r="M74" s="22"/>
      <c r="O74" s="20"/>
      <c r="P74" s="68"/>
      <c r="Q74" s="21"/>
      <c r="R74" s="21"/>
      <c r="S74" s="68"/>
      <c r="T74" s="68"/>
      <c r="U74" s="68"/>
      <c r="V74" s="22"/>
    </row>
    <row r="75" customHeight="1" spans="1:22">
      <c r="A75" s="35"/>
      <c r="B75" s="151" t="s">
        <v>10</v>
      </c>
      <c r="C75" s="78">
        <f t="shared" si="21"/>
        <v>0</v>
      </c>
      <c r="D75" s="36"/>
      <c r="E75" s="36"/>
      <c r="F75" s="36"/>
      <c r="G75" s="36"/>
      <c r="H75" s="151" t="s">
        <v>10</v>
      </c>
      <c r="I75" s="78">
        <f t="shared" si="22"/>
        <v>0</v>
      </c>
      <c r="J75" s="36"/>
      <c r="K75" s="36"/>
      <c r="L75" s="37"/>
      <c r="M75" s="37"/>
      <c r="O75" s="35"/>
      <c r="P75" s="77"/>
      <c r="Q75" s="36"/>
      <c r="R75" s="36"/>
      <c r="S75" s="77"/>
      <c r="T75" s="77"/>
      <c r="U75" s="77"/>
      <c r="V75" s="37"/>
    </row>
    <row r="76" customHeight="1" spans="1:22">
      <c r="A76" s="152" t="s">
        <v>15</v>
      </c>
      <c r="B76" s="64"/>
      <c r="C76" s="38"/>
      <c r="D76" s="38"/>
      <c r="E76" s="38"/>
      <c r="F76" s="38"/>
      <c r="G76" s="38"/>
      <c r="H76" s="64"/>
      <c r="I76" s="38"/>
      <c r="J76" s="38"/>
      <c r="K76" s="154" t="s">
        <v>16</v>
      </c>
      <c r="L76" s="38"/>
      <c r="M76" s="38"/>
      <c r="O76" s="152" t="s">
        <v>15</v>
      </c>
      <c r="P76" s="64"/>
      <c r="Q76" s="38"/>
      <c r="R76" s="38"/>
      <c r="S76" s="64"/>
      <c r="T76" s="155" t="s">
        <v>16</v>
      </c>
      <c r="U76" s="64"/>
      <c r="V76" s="38"/>
    </row>
    <row r="77" s="3" customFormat="1" customHeight="1" spans="1:22">
      <c r="A77" s="8" t="s">
        <v>357</v>
      </c>
      <c r="B77" s="49"/>
      <c r="C77" s="9"/>
      <c r="D77" s="9"/>
      <c r="E77" s="9"/>
      <c r="F77" s="9"/>
      <c r="G77" s="9"/>
      <c r="H77" s="49"/>
      <c r="I77" s="9"/>
      <c r="J77" s="9"/>
      <c r="K77" s="9"/>
      <c r="L77" s="9"/>
      <c r="M77" s="9"/>
      <c r="N77" s="80"/>
      <c r="O77" s="8" t="s">
        <v>358</v>
      </c>
      <c r="P77" s="49"/>
      <c r="Q77" s="9"/>
      <c r="R77" s="9"/>
      <c r="S77" s="49"/>
      <c r="T77" s="49"/>
      <c r="U77" s="49"/>
      <c r="V77" s="9"/>
    </row>
    <row r="78" s="3" customFormat="1" customHeight="1" spans="1:22">
      <c r="A78" s="8" t="s">
        <v>359</v>
      </c>
      <c r="B78" s="49"/>
      <c r="C78" s="9"/>
      <c r="D78" s="9"/>
      <c r="E78" s="9"/>
      <c r="F78" s="9"/>
      <c r="G78" s="9"/>
      <c r="H78" s="49"/>
      <c r="I78" s="9"/>
      <c r="J78" s="9"/>
      <c r="K78" s="9"/>
      <c r="L78" s="9"/>
      <c r="M78" s="9"/>
      <c r="N78" s="80"/>
      <c r="O78" s="81" t="s">
        <v>360</v>
      </c>
      <c r="P78" s="49"/>
      <c r="Q78" s="9"/>
      <c r="R78" s="9"/>
      <c r="S78" s="49"/>
      <c r="T78" s="49"/>
      <c r="U78" s="49"/>
      <c r="V78" s="9"/>
    </row>
    <row r="79" customHeight="1" spans="1:22">
      <c r="A79" s="10" t="s">
        <v>2</v>
      </c>
      <c r="B79" s="50" t="s">
        <v>3</v>
      </c>
      <c r="C79" s="51"/>
      <c r="D79" s="51"/>
      <c r="E79" s="51"/>
      <c r="F79" s="51"/>
      <c r="G79" s="52"/>
      <c r="H79" s="50" t="s">
        <v>107</v>
      </c>
      <c r="I79" s="51"/>
      <c r="J79" s="51"/>
      <c r="K79" s="51"/>
      <c r="L79" s="51"/>
      <c r="M79" s="51"/>
      <c r="O79" s="10" t="s">
        <v>2</v>
      </c>
      <c r="P79" s="82" t="s">
        <v>3</v>
      </c>
      <c r="Q79" s="11"/>
      <c r="R79" s="11"/>
      <c r="S79" s="82"/>
      <c r="T79" s="82"/>
      <c r="U79" s="82" t="s">
        <v>4</v>
      </c>
      <c r="V79" s="39"/>
    </row>
    <row r="80" customHeight="1" spans="1:22">
      <c r="A80" s="53"/>
      <c r="B80" s="54" t="s">
        <v>67</v>
      </c>
      <c r="C80" s="55" t="s">
        <v>113</v>
      </c>
      <c r="D80" s="55" t="s">
        <v>63</v>
      </c>
      <c r="E80" s="55" t="s">
        <v>64</v>
      </c>
      <c r="F80" s="55" t="s">
        <v>65</v>
      </c>
      <c r="G80" s="55" t="s">
        <v>66</v>
      </c>
      <c r="H80" s="83" t="s">
        <v>67</v>
      </c>
      <c r="I80" s="55" t="s">
        <v>113</v>
      </c>
      <c r="J80" s="55" t="s">
        <v>63</v>
      </c>
      <c r="K80" s="55" t="s">
        <v>64</v>
      </c>
      <c r="L80" s="55" t="s">
        <v>65</v>
      </c>
      <c r="M80" s="56" t="s">
        <v>66</v>
      </c>
      <c r="O80" s="53"/>
      <c r="P80" s="83" t="s">
        <v>67</v>
      </c>
      <c r="Q80" s="55" t="s">
        <v>68</v>
      </c>
      <c r="R80" s="55" t="s">
        <v>69</v>
      </c>
      <c r="S80" s="83" t="s">
        <v>70</v>
      </c>
      <c r="T80" s="83" t="s">
        <v>71</v>
      </c>
      <c r="U80" s="83" t="s">
        <v>67</v>
      </c>
      <c r="V80" s="56" t="s">
        <v>68</v>
      </c>
    </row>
    <row r="81" customHeight="1" spans="1:22">
      <c r="A81" s="15" t="s">
        <v>20</v>
      </c>
      <c r="B81" s="59" t="s">
        <v>10</v>
      </c>
      <c r="C81" s="57">
        <f t="shared" ref="C81:G81" si="23">C82+C88+C101</f>
        <v>0</v>
      </c>
      <c r="D81" s="57">
        <f t="shared" si="23"/>
        <v>0</v>
      </c>
      <c r="E81" s="57">
        <f t="shared" si="23"/>
        <v>0</v>
      </c>
      <c r="F81" s="57">
        <f t="shared" si="23"/>
        <v>0</v>
      </c>
      <c r="G81" s="57">
        <f t="shared" si="23"/>
        <v>0</v>
      </c>
      <c r="H81" s="59" t="s">
        <v>10</v>
      </c>
      <c r="I81" s="57">
        <f>I82+I88+I101</f>
        <v>0</v>
      </c>
      <c r="J81" s="41"/>
      <c r="K81" s="41"/>
      <c r="L81" s="41"/>
      <c r="M81" s="41"/>
      <c r="O81" s="15" t="s">
        <v>20</v>
      </c>
      <c r="P81" s="33">
        <f t="shared" ref="P81:T81" si="24">P82+P88+P101</f>
        <v>0</v>
      </c>
      <c r="Q81" s="16">
        <f t="shared" si="24"/>
        <v>0</v>
      </c>
      <c r="R81" s="16">
        <f t="shared" si="24"/>
        <v>0</v>
      </c>
      <c r="S81" s="33">
        <f t="shared" si="24"/>
        <v>0</v>
      </c>
      <c r="T81" s="33">
        <f t="shared" si="24"/>
        <v>0</v>
      </c>
      <c r="U81" s="66"/>
      <c r="V81" s="41"/>
    </row>
    <row r="82" customHeight="1" spans="1:22">
      <c r="A82" s="18" t="s">
        <v>12</v>
      </c>
      <c r="B82" s="59" t="s">
        <v>10</v>
      </c>
      <c r="C82" s="19">
        <f t="shared" ref="C82:C101" si="25">SUM(D82:G82)</f>
        <v>0</v>
      </c>
      <c r="D82" s="19">
        <f t="shared" ref="D82:G82" si="26">SUM(D83:D87)</f>
        <v>0</v>
      </c>
      <c r="E82" s="19">
        <f t="shared" si="26"/>
        <v>0</v>
      </c>
      <c r="F82" s="19">
        <f t="shared" si="26"/>
        <v>0</v>
      </c>
      <c r="G82" s="19">
        <f t="shared" si="26"/>
        <v>0</v>
      </c>
      <c r="H82" s="59" t="s">
        <v>10</v>
      </c>
      <c r="I82" s="19">
        <f t="shared" ref="I82:I101" si="27">SUM(J82:M82)</f>
        <v>0</v>
      </c>
      <c r="J82" s="19">
        <f t="shared" ref="J82:M82" si="28">SUM(J83:J87)</f>
        <v>0</v>
      </c>
      <c r="K82" s="19">
        <f t="shared" si="28"/>
        <v>0</v>
      </c>
      <c r="L82" s="19">
        <f t="shared" si="28"/>
        <v>0</v>
      </c>
      <c r="M82" s="42">
        <f t="shared" si="28"/>
        <v>0</v>
      </c>
      <c r="O82" s="18" t="s">
        <v>12</v>
      </c>
      <c r="P82" s="67">
        <f t="shared" ref="P82:V82" si="29">SUM(P83:P87)</f>
        <v>0</v>
      </c>
      <c r="Q82" s="19">
        <f t="shared" si="29"/>
        <v>0</v>
      </c>
      <c r="R82" s="19">
        <f t="shared" si="29"/>
        <v>0</v>
      </c>
      <c r="S82" s="67">
        <f t="shared" si="29"/>
        <v>0</v>
      </c>
      <c r="T82" s="67">
        <f t="shared" si="29"/>
        <v>0</v>
      </c>
      <c r="U82" s="67">
        <f t="shared" si="29"/>
        <v>0</v>
      </c>
      <c r="V82" s="42">
        <f t="shared" si="29"/>
        <v>0</v>
      </c>
    </row>
    <row r="83" customHeight="1" spans="1:22">
      <c r="A83" s="20"/>
      <c r="B83" s="59" t="s">
        <v>10</v>
      </c>
      <c r="C83" s="19">
        <f t="shared" si="25"/>
        <v>0</v>
      </c>
      <c r="D83" s="21"/>
      <c r="E83" s="21"/>
      <c r="F83" s="21"/>
      <c r="G83" s="21"/>
      <c r="H83" s="59" t="s">
        <v>10</v>
      </c>
      <c r="I83" s="19">
        <f t="shared" si="27"/>
        <v>0</v>
      </c>
      <c r="J83" s="21"/>
      <c r="K83" s="21"/>
      <c r="L83" s="22"/>
      <c r="M83" s="22"/>
      <c r="O83" s="20"/>
      <c r="P83" s="68"/>
      <c r="Q83" s="21"/>
      <c r="R83" s="21"/>
      <c r="S83" s="68"/>
      <c r="T83" s="68"/>
      <c r="U83" s="68"/>
      <c r="V83" s="22"/>
    </row>
    <row r="84" customHeight="1" spans="1:22">
      <c r="A84" s="20"/>
      <c r="B84" s="59" t="s">
        <v>10</v>
      </c>
      <c r="C84" s="19">
        <f t="shared" si="25"/>
        <v>0</v>
      </c>
      <c r="D84" s="21"/>
      <c r="E84" s="21"/>
      <c r="F84" s="21"/>
      <c r="G84" s="21"/>
      <c r="H84" s="59" t="s">
        <v>10</v>
      </c>
      <c r="I84" s="19">
        <f t="shared" si="27"/>
        <v>0</v>
      </c>
      <c r="J84" s="21"/>
      <c r="K84" s="21"/>
      <c r="L84" s="22"/>
      <c r="M84" s="22"/>
      <c r="O84" s="20"/>
      <c r="P84" s="68"/>
      <c r="Q84" s="21"/>
      <c r="R84" s="21"/>
      <c r="S84" s="68"/>
      <c r="T84" s="68"/>
      <c r="U84" s="68"/>
      <c r="V84" s="22"/>
    </row>
    <row r="85" customHeight="1" spans="1:26">
      <c r="A85" s="20"/>
      <c r="B85" s="59" t="s">
        <v>10</v>
      </c>
      <c r="C85" s="19">
        <f t="shared" si="25"/>
        <v>0</v>
      </c>
      <c r="D85" s="21"/>
      <c r="E85" s="21"/>
      <c r="F85" s="21"/>
      <c r="G85" s="21"/>
      <c r="H85" s="59" t="s">
        <v>10</v>
      </c>
      <c r="I85" s="19">
        <f t="shared" si="27"/>
        <v>0</v>
      </c>
      <c r="J85" s="21"/>
      <c r="K85" s="21"/>
      <c r="L85" s="22"/>
      <c r="M85" s="22"/>
      <c r="O85" s="20"/>
      <c r="P85" s="68"/>
      <c r="Q85" s="21"/>
      <c r="R85" s="21"/>
      <c r="S85" s="68"/>
      <c r="T85" s="68"/>
      <c r="U85" s="68"/>
      <c r="V85" s="22"/>
      <c r="Z85" s="89"/>
    </row>
    <row r="86" customHeight="1" spans="1:22">
      <c r="A86" s="20"/>
      <c r="B86" s="59" t="s">
        <v>10</v>
      </c>
      <c r="C86" s="19">
        <f t="shared" si="25"/>
        <v>0</v>
      </c>
      <c r="D86" s="21"/>
      <c r="E86" s="21"/>
      <c r="F86" s="21"/>
      <c r="G86" s="21"/>
      <c r="H86" s="59" t="s">
        <v>10</v>
      </c>
      <c r="I86" s="19">
        <f t="shared" si="27"/>
        <v>0</v>
      </c>
      <c r="J86" s="21"/>
      <c r="K86" s="21"/>
      <c r="L86" s="22"/>
      <c r="M86" s="22"/>
      <c r="O86" s="20"/>
      <c r="P86" s="68"/>
      <c r="Q86" s="21"/>
      <c r="R86" s="21"/>
      <c r="S86" s="68"/>
      <c r="T86" s="68"/>
      <c r="U86" s="68"/>
      <c r="V86" s="22"/>
    </row>
    <row r="87" customHeight="1" spans="1:22">
      <c r="A87" s="23"/>
      <c r="B87" s="150" t="s">
        <v>10</v>
      </c>
      <c r="C87" s="70">
        <f t="shared" si="25"/>
        <v>0</v>
      </c>
      <c r="D87" s="71"/>
      <c r="E87" s="71"/>
      <c r="F87" s="71"/>
      <c r="G87" s="71"/>
      <c r="H87" s="150" t="s">
        <v>10</v>
      </c>
      <c r="I87" s="70">
        <f t="shared" si="27"/>
        <v>0</v>
      </c>
      <c r="J87" s="71"/>
      <c r="K87" s="71"/>
      <c r="L87" s="25"/>
      <c r="M87" s="25"/>
      <c r="O87" s="23"/>
      <c r="P87" s="72"/>
      <c r="Q87" s="24"/>
      <c r="R87" s="24"/>
      <c r="S87" s="72"/>
      <c r="T87" s="72"/>
      <c r="U87" s="72"/>
      <c r="V87" s="25"/>
    </row>
    <row r="88" customHeight="1" spans="1:22">
      <c r="A88" s="26" t="s">
        <v>13</v>
      </c>
      <c r="B88" s="67" t="s">
        <v>10</v>
      </c>
      <c r="C88" s="19">
        <f t="shared" si="25"/>
        <v>0</v>
      </c>
      <c r="D88" s="19">
        <f t="shared" ref="D88:G88" si="30">SUM(D89:D100)</f>
        <v>0</v>
      </c>
      <c r="E88" s="19">
        <f t="shared" si="30"/>
        <v>0</v>
      </c>
      <c r="F88" s="19">
        <f t="shared" si="30"/>
        <v>0</v>
      </c>
      <c r="G88" s="19">
        <f t="shared" si="30"/>
        <v>0</v>
      </c>
      <c r="H88" s="67" t="s">
        <v>10</v>
      </c>
      <c r="I88" s="19">
        <f t="shared" si="27"/>
        <v>0</v>
      </c>
      <c r="J88" s="19">
        <f t="shared" ref="J88:M88" si="31">SUM(J89:J100)</f>
        <v>0</v>
      </c>
      <c r="K88" s="19">
        <f t="shared" si="31"/>
        <v>0</v>
      </c>
      <c r="L88" s="27">
        <f t="shared" si="31"/>
        <v>0</v>
      </c>
      <c r="M88" s="43">
        <f t="shared" si="31"/>
        <v>0</v>
      </c>
      <c r="O88" s="26" t="s">
        <v>13</v>
      </c>
      <c r="P88" s="34">
        <f t="shared" ref="P88:V88" si="32">SUM(P89:P100)</f>
        <v>0</v>
      </c>
      <c r="Q88" s="27">
        <f t="shared" si="32"/>
        <v>0</v>
      </c>
      <c r="R88" s="27">
        <f t="shared" si="32"/>
        <v>0</v>
      </c>
      <c r="S88" s="34">
        <f t="shared" si="32"/>
        <v>0</v>
      </c>
      <c r="T88" s="34">
        <f t="shared" si="32"/>
        <v>0</v>
      </c>
      <c r="U88" s="34">
        <f t="shared" si="32"/>
        <v>0</v>
      </c>
      <c r="V88" s="43">
        <f t="shared" si="32"/>
        <v>0</v>
      </c>
    </row>
    <row r="89" customHeight="1" spans="1:22">
      <c r="A89" s="20"/>
      <c r="B89" s="59" t="s">
        <v>10</v>
      </c>
      <c r="C89" s="19">
        <f t="shared" si="25"/>
        <v>0</v>
      </c>
      <c r="D89" s="21"/>
      <c r="E89" s="21"/>
      <c r="F89" s="21"/>
      <c r="G89" s="21"/>
      <c r="H89" s="59" t="s">
        <v>10</v>
      </c>
      <c r="I89" s="19">
        <f t="shared" si="27"/>
        <v>0</v>
      </c>
      <c r="J89" s="21"/>
      <c r="K89" s="21"/>
      <c r="L89" s="22"/>
      <c r="M89" s="22"/>
      <c r="O89" s="20"/>
      <c r="P89" s="68"/>
      <c r="Q89" s="21"/>
      <c r="R89" s="21"/>
      <c r="S89" s="68"/>
      <c r="T89" s="68"/>
      <c r="U89" s="68"/>
      <c r="V89" s="22"/>
    </row>
    <row r="90" customHeight="1" spans="1:22">
      <c r="A90" s="20"/>
      <c r="B90" s="59" t="s">
        <v>10</v>
      </c>
      <c r="C90" s="19">
        <f t="shared" si="25"/>
        <v>0</v>
      </c>
      <c r="D90" s="21"/>
      <c r="E90" s="21"/>
      <c r="F90" s="21"/>
      <c r="G90" s="21"/>
      <c r="H90" s="59" t="s">
        <v>10</v>
      </c>
      <c r="I90" s="19">
        <f t="shared" si="27"/>
        <v>0</v>
      </c>
      <c r="J90" s="21"/>
      <c r="K90" s="21"/>
      <c r="L90" s="22"/>
      <c r="M90" s="22"/>
      <c r="O90" s="20"/>
      <c r="P90" s="68"/>
      <c r="Q90" s="21"/>
      <c r="R90" s="21"/>
      <c r="S90" s="68"/>
      <c r="T90" s="68"/>
      <c r="U90" s="68"/>
      <c r="V90" s="22"/>
    </row>
    <row r="91" customHeight="1" spans="1:22">
      <c r="A91" s="20"/>
      <c r="B91" s="59" t="s">
        <v>10</v>
      </c>
      <c r="C91" s="19">
        <f t="shared" si="25"/>
        <v>0</v>
      </c>
      <c r="D91" s="21"/>
      <c r="E91" s="21"/>
      <c r="F91" s="21"/>
      <c r="G91" s="21"/>
      <c r="H91" s="59" t="s">
        <v>10</v>
      </c>
      <c r="I91" s="19">
        <f t="shared" si="27"/>
        <v>0</v>
      </c>
      <c r="J91" s="21"/>
      <c r="K91" s="21"/>
      <c r="L91" s="22"/>
      <c r="M91" s="22"/>
      <c r="O91" s="20"/>
      <c r="P91" s="68"/>
      <c r="Q91" s="21"/>
      <c r="R91" s="21"/>
      <c r="S91" s="68"/>
      <c r="T91" s="68"/>
      <c r="U91" s="68"/>
      <c r="V91" s="22"/>
    </row>
    <row r="92" customHeight="1" spans="1:22">
      <c r="A92" s="20"/>
      <c r="B92" s="59" t="s">
        <v>10</v>
      </c>
      <c r="C92" s="19">
        <f t="shared" si="25"/>
        <v>0</v>
      </c>
      <c r="D92" s="21"/>
      <c r="E92" s="21"/>
      <c r="F92" s="21"/>
      <c r="G92" s="21"/>
      <c r="H92" s="59" t="s">
        <v>10</v>
      </c>
      <c r="I92" s="19">
        <f t="shared" si="27"/>
        <v>0</v>
      </c>
      <c r="J92" s="21"/>
      <c r="K92" s="21"/>
      <c r="L92" s="22"/>
      <c r="M92" s="22"/>
      <c r="P92" s="68"/>
      <c r="Q92" s="21"/>
      <c r="R92" s="21"/>
      <c r="S92" s="68"/>
      <c r="T92" s="68"/>
      <c r="U92" s="68"/>
      <c r="V92" s="22"/>
    </row>
    <row r="93" customHeight="1" spans="1:22">
      <c r="A93" s="20"/>
      <c r="B93" s="59" t="s">
        <v>10</v>
      </c>
      <c r="C93" s="19">
        <f t="shared" si="25"/>
        <v>0</v>
      </c>
      <c r="D93" s="21"/>
      <c r="E93" s="21"/>
      <c r="F93" s="21"/>
      <c r="G93" s="21"/>
      <c r="H93" s="59" t="s">
        <v>10</v>
      </c>
      <c r="I93" s="19">
        <f t="shared" si="27"/>
        <v>0</v>
      </c>
      <c r="J93" s="21"/>
      <c r="K93" s="21"/>
      <c r="L93" s="22"/>
      <c r="M93" s="22"/>
      <c r="O93" s="20"/>
      <c r="P93" s="68"/>
      <c r="Q93" s="21"/>
      <c r="R93" s="21"/>
      <c r="S93" s="68"/>
      <c r="T93" s="68"/>
      <c r="U93" s="68"/>
      <c r="V93" s="22"/>
    </row>
    <row r="94" customHeight="1" spans="1:22">
      <c r="A94" s="20"/>
      <c r="B94" s="59" t="s">
        <v>10</v>
      </c>
      <c r="C94" s="19">
        <f t="shared" si="25"/>
        <v>0</v>
      </c>
      <c r="D94" s="21"/>
      <c r="E94" s="21"/>
      <c r="F94" s="21"/>
      <c r="G94" s="21"/>
      <c r="H94" s="59" t="s">
        <v>10</v>
      </c>
      <c r="I94" s="19">
        <f t="shared" si="27"/>
        <v>0</v>
      </c>
      <c r="J94" s="21"/>
      <c r="K94" s="21"/>
      <c r="L94" s="22"/>
      <c r="M94" s="22"/>
      <c r="O94" s="20"/>
      <c r="P94" s="68"/>
      <c r="Q94" s="21"/>
      <c r="R94" s="21"/>
      <c r="S94" s="68"/>
      <c r="T94" s="68"/>
      <c r="U94" s="68"/>
      <c r="V94" s="22"/>
    </row>
    <row r="95" customHeight="1" spans="1:22">
      <c r="A95" s="20"/>
      <c r="B95" s="59" t="s">
        <v>10</v>
      </c>
      <c r="C95" s="19">
        <f t="shared" si="25"/>
        <v>0</v>
      </c>
      <c r="D95" s="21"/>
      <c r="E95" s="21"/>
      <c r="F95" s="21"/>
      <c r="G95" s="21"/>
      <c r="H95" s="59" t="s">
        <v>10</v>
      </c>
      <c r="I95" s="19">
        <f t="shared" si="27"/>
        <v>0</v>
      </c>
      <c r="J95" s="21"/>
      <c r="K95" s="21"/>
      <c r="L95" s="153"/>
      <c r="M95" s="22"/>
      <c r="O95" s="20"/>
      <c r="P95" s="68"/>
      <c r="Q95" s="21"/>
      <c r="R95" s="21"/>
      <c r="S95" s="68"/>
      <c r="T95" s="68"/>
      <c r="U95" s="68"/>
      <c r="V95" s="22"/>
    </row>
    <row r="96" customHeight="1" spans="1:22">
      <c r="A96" s="20"/>
      <c r="B96" s="59" t="s">
        <v>10</v>
      </c>
      <c r="C96" s="19">
        <f t="shared" si="25"/>
        <v>0</v>
      </c>
      <c r="D96" s="21"/>
      <c r="E96" s="21"/>
      <c r="F96" s="21"/>
      <c r="G96" s="21"/>
      <c r="H96" s="59" t="s">
        <v>10</v>
      </c>
      <c r="I96" s="19">
        <f t="shared" si="27"/>
        <v>0</v>
      </c>
      <c r="J96" s="21"/>
      <c r="K96" s="21"/>
      <c r="L96" s="22"/>
      <c r="M96" s="22"/>
      <c r="O96" s="20"/>
      <c r="P96" s="68"/>
      <c r="Q96" s="21"/>
      <c r="R96" s="21"/>
      <c r="S96" s="68"/>
      <c r="T96" s="68"/>
      <c r="U96" s="68"/>
      <c r="V96" s="22"/>
    </row>
    <row r="97" customHeight="1" spans="1:22">
      <c r="A97" s="28"/>
      <c r="B97" s="59" t="s">
        <v>10</v>
      </c>
      <c r="C97" s="19">
        <f t="shared" si="25"/>
        <v>0</v>
      </c>
      <c r="D97" s="29"/>
      <c r="E97" s="29"/>
      <c r="F97" s="29"/>
      <c r="G97" s="29"/>
      <c r="H97" s="59" t="s">
        <v>10</v>
      </c>
      <c r="I97" s="19">
        <f t="shared" si="27"/>
        <v>0</v>
      </c>
      <c r="J97" s="29"/>
      <c r="K97" s="21"/>
      <c r="L97" s="22"/>
      <c r="M97" s="75"/>
      <c r="O97" s="28"/>
      <c r="P97" s="74"/>
      <c r="Q97" s="29"/>
      <c r="R97" s="29"/>
      <c r="S97" s="74"/>
      <c r="T97" s="74"/>
      <c r="U97" s="68"/>
      <c r="V97" s="22"/>
    </row>
    <row r="98" customHeight="1" spans="1:22">
      <c r="A98" s="20"/>
      <c r="B98" s="59" t="s">
        <v>10</v>
      </c>
      <c r="C98" s="19">
        <f t="shared" si="25"/>
        <v>0</v>
      </c>
      <c r="D98" s="21"/>
      <c r="E98" s="21"/>
      <c r="F98" s="21"/>
      <c r="G98" s="21"/>
      <c r="H98" s="59" t="s">
        <v>10</v>
      </c>
      <c r="I98" s="19">
        <f t="shared" si="27"/>
        <v>0</v>
      </c>
      <c r="J98" s="21"/>
      <c r="K98" s="21"/>
      <c r="L98" s="22"/>
      <c r="M98" s="22"/>
      <c r="O98" s="20"/>
      <c r="P98" s="68"/>
      <c r="Q98" s="21"/>
      <c r="R98" s="21"/>
      <c r="S98" s="68"/>
      <c r="T98" s="68"/>
      <c r="U98" s="68"/>
      <c r="V98" s="22"/>
    </row>
    <row r="99" customHeight="1" spans="1:22">
      <c r="A99" s="20"/>
      <c r="B99" s="59" t="s">
        <v>10</v>
      </c>
      <c r="C99" s="19">
        <f t="shared" si="25"/>
        <v>0</v>
      </c>
      <c r="D99" s="21"/>
      <c r="E99" s="21"/>
      <c r="F99" s="21"/>
      <c r="G99" s="21"/>
      <c r="H99" s="59" t="s">
        <v>10</v>
      </c>
      <c r="I99" s="19">
        <f t="shared" si="27"/>
        <v>0</v>
      </c>
      <c r="J99" s="21"/>
      <c r="K99" s="21"/>
      <c r="L99" s="22"/>
      <c r="M99" s="22"/>
      <c r="O99" s="20"/>
      <c r="P99" s="68"/>
      <c r="Q99" s="21"/>
      <c r="R99" s="21"/>
      <c r="S99" s="68"/>
      <c r="T99" s="68"/>
      <c r="U99" s="68"/>
      <c r="V99" s="22"/>
    </row>
    <row r="100" customHeight="1" spans="1:22">
      <c r="A100" s="23"/>
      <c r="B100" s="150" t="s">
        <v>10</v>
      </c>
      <c r="C100" s="70">
        <f t="shared" si="25"/>
        <v>0</v>
      </c>
      <c r="D100" s="71"/>
      <c r="E100" s="71"/>
      <c r="F100" s="24"/>
      <c r="G100" s="71"/>
      <c r="H100" s="150" t="s">
        <v>10</v>
      </c>
      <c r="I100" s="70">
        <f t="shared" si="27"/>
        <v>0</v>
      </c>
      <c r="J100" s="71"/>
      <c r="K100" s="71"/>
      <c r="L100" s="25"/>
      <c r="M100" s="25"/>
      <c r="O100" s="23"/>
      <c r="P100" s="72"/>
      <c r="Q100" s="24"/>
      <c r="R100" s="24"/>
      <c r="S100" s="72"/>
      <c r="T100" s="72"/>
      <c r="U100" s="72"/>
      <c r="V100" s="25"/>
    </row>
    <row r="101" customHeight="1" spans="1:22">
      <c r="A101" s="26" t="s">
        <v>21</v>
      </c>
      <c r="B101" s="67" t="s">
        <v>10</v>
      </c>
      <c r="C101" s="19">
        <f t="shared" si="25"/>
        <v>0</v>
      </c>
      <c r="D101" s="76"/>
      <c r="E101" s="76"/>
      <c r="F101" s="30"/>
      <c r="G101" s="76"/>
      <c r="H101" s="67" t="s">
        <v>10</v>
      </c>
      <c r="I101" s="19">
        <f t="shared" si="27"/>
        <v>0</v>
      </c>
      <c r="J101" s="19">
        <f t="shared" ref="J101:M101" si="33">J81-J82-J88</f>
        <v>0</v>
      </c>
      <c r="K101" s="19">
        <f t="shared" si="33"/>
        <v>0</v>
      </c>
      <c r="L101" s="19">
        <f t="shared" si="33"/>
        <v>0</v>
      </c>
      <c r="M101" s="42">
        <f t="shared" si="33"/>
        <v>0</v>
      </c>
      <c r="O101" s="26" t="s">
        <v>21</v>
      </c>
      <c r="P101" s="85"/>
      <c r="Q101" s="30"/>
      <c r="R101" s="30"/>
      <c r="S101" s="85"/>
      <c r="T101" s="85"/>
      <c r="U101" s="34">
        <f>U81-U82-U88</f>
        <v>0</v>
      </c>
      <c r="V101" s="43">
        <f>V81-V82-V88</f>
        <v>0</v>
      </c>
    </row>
    <row r="102" customHeight="1" spans="1:22">
      <c r="A102" s="31" t="s">
        <v>22</v>
      </c>
      <c r="B102" s="59" t="s">
        <v>10</v>
      </c>
      <c r="C102" s="32" t="e">
        <f t="shared" ref="C102:G102" si="34">I101*(C103+100)/100</f>
        <v>#DIV/0!</v>
      </c>
      <c r="D102" s="32" t="e">
        <f t="shared" si="34"/>
        <v>#DIV/0!</v>
      </c>
      <c r="E102" s="32" t="e">
        <f t="shared" si="34"/>
        <v>#DIV/0!</v>
      </c>
      <c r="F102" s="32" t="e">
        <f t="shared" si="34"/>
        <v>#DIV/0!</v>
      </c>
      <c r="G102" s="32" t="e">
        <f t="shared" si="34"/>
        <v>#DIV/0!</v>
      </c>
      <c r="H102" s="59" t="s">
        <v>10</v>
      </c>
      <c r="I102" s="59" t="s">
        <v>10</v>
      </c>
      <c r="J102" s="59" t="s">
        <v>10</v>
      </c>
      <c r="K102" s="59" t="s">
        <v>10</v>
      </c>
      <c r="L102" s="59" t="s">
        <v>10</v>
      </c>
      <c r="M102" s="91" t="s">
        <v>10</v>
      </c>
      <c r="O102" s="31" t="s">
        <v>22</v>
      </c>
      <c r="P102" s="59" t="e">
        <f>U101*(P103+100)/100</f>
        <v>#DIV/0!</v>
      </c>
      <c r="Q102" s="32" t="e">
        <f>V101*(Q103+100)/100</f>
        <v>#DIV/0!</v>
      </c>
      <c r="R102" s="59" t="s">
        <v>10</v>
      </c>
      <c r="S102" s="59" t="s">
        <v>10</v>
      </c>
      <c r="T102" s="59" t="s">
        <v>10</v>
      </c>
      <c r="U102" s="59" t="s">
        <v>10</v>
      </c>
      <c r="V102" s="91" t="s">
        <v>10</v>
      </c>
    </row>
    <row r="103" s="4" customFormat="1" customHeight="1" spans="1:22">
      <c r="A103" s="31" t="s">
        <v>23</v>
      </c>
      <c r="B103" s="59" t="s">
        <v>10</v>
      </c>
      <c r="C103" s="34" t="e">
        <f t="shared" ref="C103:G103" si="35">SUM(C104:C113)/SUM(I104:I113)*100-100</f>
        <v>#DIV/0!</v>
      </c>
      <c r="D103" s="34" t="e">
        <f t="shared" si="35"/>
        <v>#DIV/0!</v>
      </c>
      <c r="E103" s="34" t="e">
        <f t="shared" si="35"/>
        <v>#DIV/0!</v>
      </c>
      <c r="F103" s="34" t="e">
        <f t="shared" si="35"/>
        <v>#DIV/0!</v>
      </c>
      <c r="G103" s="34" t="e">
        <f t="shared" si="35"/>
        <v>#DIV/0!</v>
      </c>
      <c r="H103" s="59" t="s">
        <v>10</v>
      </c>
      <c r="I103" s="59" t="s">
        <v>10</v>
      </c>
      <c r="J103" s="59" t="s">
        <v>10</v>
      </c>
      <c r="K103" s="59" t="s">
        <v>10</v>
      </c>
      <c r="L103" s="59" t="s">
        <v>10</v>
      </c>
      <c r="M103" s="91" t="s">
        <v>10</v>
      </c>
      <c r="N103" s="48"/>
      <c r="O103" s="31" t="s">
        <v>23</v>
      </c>
      <c r="P103" s="34" t="e">
        <f>SUM(P104:P113)/SUM(U104:U113)*100-100</f>
        <v>#DIV/0!</v>
      </c>
      <c r="Q103" s="34" t="e">
        <f>SUM(Q104:Q113)/SUM(V104:V113)*100-100</f>
        <v>#DIV/0!</v>
      </c>
      <c r="R103" s="59" t="s">
        <v>10</v>
      </c>
      <c r="S103" s="59" t="s">
        <v>10</v>
      </c>
      <c r="T103" s="59" t="s">
        <v>10</v>
      </c>
      <c r="U103" s="59" t="s">
        <v>10</v>
      </c>
      <c r="V103" s="91" t="s">
        <v>10</v>
      </c>
    </row>
    <row r="104" s="4" customFormat="1" customHeight="1" spans="1:22">
      <c r="A104" s="20"/>
      <c r="B104" s="59" t="s">
        <v>10</v>
      </c>
      <c r="C104" s="19">
        <f t="shared" ref="C104:C113" si="36">SUM(D104:G104)</f>
        <v>0</v>
      </c>
      <c r="D104" s="21"/>
      <c r="E104" s="21"/>
      <c r="F104" s="21"/>
      <c r="G104" s="21"/>
      <c r="H104" s="59" t="s">
        <v>10</v>
      </c>
      <c r="I104" s="19">
        <f t="shared" ref="I104:I113" si="37">SUM(J104:M104)</f>
        <v>0</v>
      </c>
      <c r="J104" s="21"/>
      <c r="K104" s="21"/>
      <c r="L104" s="22"/>
      <c r="M104" s="22"/>
      <c r="N104" s="48"/>
      <c r="O104" s="20"/>
      <c r="P104" s="68"/>
      <c r="Q104" s="21"/>
      <c r="R104" s="21"/>
      <c r="S104" s="68"/>
      <c r="T104" s="68"/>
      <c r="U104" s="68"/>
      <c r="V104" s="22"/>
    </row>
    <row r="105" customHeight="1" spans="1:22">
      <c r="A105" s="20"/>
      <c r="B105" s="59" t="s">
        <v>10</v>
      </c>
      <c r="C105" s="19">
        <f t="shared" si="36"/>
        <v>0</v>
      </c>
      <c r="D105" s="21"/>
      <c r="E105" s="21"/>
      <c r="F105" s="21"/>
      <c r="G105" s="21"/>
      <c r="H105" s="59" t="s">
        <v>10</v>
      </c>
      <c r="I105" s="19">
        <f t="shared" si="37"/>
        <v>0</v>
      </c>
      <c r="J105" s="21"/>
      <c r="K105" s="21"/>
      <c r="L105" s="22"/>
      <c r="M105" s="22"/>
      <c r="O105" s="20"/>
      <c r="P105" s="68"/>
      <c r="Q105" s="21"/>
      <c r="R105" s="21"/>
      <c r="S105" s="68"/>
      <c r="T105" s="68"/>
      <c r="U105" s="68"/>
      <c r="V105" s="22"/>
    </row>
    <row r="106" customHeight="1" spans="1:22">
      <c r="A106" s="20"/>
      <c r="B106" s="59" t="s">
        <v>10</v>
      </c>
      <c r="C106" s="19">
        <f t="shared" si="36"/>
        <v>0</v>
      </c>
      <c r="D106" s="21"/>
      <c r="E106" s="21"/>
      <c r="F106" s="21"/>
      <c r="G106" s="21"/>
      <c r="H106" s="59" t="s">
        <v>10</v>
      </c>
      <c r="I106" s="19">
        <f t="shared" si="37"/>
        <v>0</v>
      </c>
      <c r="J106" s="21"/>
      <c r="K106" s="21"/>
      <c r="L106" s="22"/>
      <c r="M106" s="22"/>
      <c r="O106" s="20"/>
      <c r="P106" s="68"/>
      <c r="Q106" s="21"/>
      <c r="R106" s="21"/>
      <c r="S106" s="68"/>
      <c r="T106" s="68"/>
      <c r="U106" s="68"/>
      <c r="V106" s="22"/>
    </row>
    <row r="107" customHeight="1" spans="1:22">
      <c r="A107" s="20"/>
      <c r="B107" s="59" t="s">
        <v>10</v>
      </c>
      <c r="C107" s="19">
        <f t="shared" si="36"/>
        <v>0</v>
      </c>
      <c r="D107" s="21"/>
      <c r="E107" s="73"/>
      <c r="F107" s="21"/>
      <c r="G107" s="21"/>
      <c r="H107" s="59" t="s">
        <v>10</v>
      </c>
      <c r="I107" s="19">
        <f t="shared" si="37"/>
        <v>0</v>
      </c>
      <c r="J107" s="21"/>
      <c r="K107" s="21"/>
      <c r="L107" s="22"/>
      <c r="M107" s="22"/>
      <c r="O107" s="20"/>
      <c r="P107" s="68"/>
      <c r="Q107" s="21"/>
      <c r="R107" s="21"/>
      <c r="S107" s="68"/>
      <c r="T107" s="68"/>
      <c r="U107" s="68"/>
      <c r="V107" s="22"/>
    </row>
    <row r="108" customHeight="1" spans="1:22">
      <c r="A108" s="20"/>
      <c r="B108" s="59" t="s">
        <v>10</v>
      </c>
      <c r="C108" s="19">
        <f t="shared" si="36"/>
        <v>0</v>
      </c>
      <c r="D108" s="21"/>
      <c r="E108" s="21"/>
      <c r="F108" s="21"/>
      <c r="G108" s="21"/>
      <c r="H108" s="59" t="s">
        <v>10</v>
      </c>
      <c r="I108" s="19">
        <f t="shared" si="37"/>
        <v>0</v>
      </c>
      <c r="J108" s="21"/>
      <c r="K108" s="21"/>
      <c r="L108" s="22"/>
      <c r="M108" s="22"/>
      <c r="O108" s="20"/>
      <c r="P108" s="68"/>
      <c r="Q108" s="21"/>
      <c r="R108" s="21"/>
      <c r="S108" s="68"/>
      <c r="T108" s="68"/>
      <c r="U108" s="68"/>
      <c r="V108" s="22"/>
    </row>
    <row r="109" customHeight="1" spans="1:22">
      <c r="A109" s="20"/>
      <c r="B109" s="59" t="s">
        <v>10</v>
      </c>
      <c r="C109" s="19">
        <f t="shared" si="36"/>
        <v>0</v>
      </c>
      <c r="D109" s="21"/>
      <c r="E109" s="21"/>
      <c r="F109" s="21"/>
      <c r="G109" s="21"/>
      <c r="H109" s="59" t="s">
        <v>10</v>
      </c>
      <c r="I109" s="19">
        <f t="shared" si="37"/>
        <v>0</v>
      </c>
      <c r="J109" s="21"/>
      <c r="K109" s="21"/>
      <c r="L109" s="22"/>
      <c r="M109" s="22"/>
      <c r="O109" s="20"/>
      <c r="P109" s="68"/>
      <c r="Q109" s="21"/>
      <c r="R109" s="21"/>
      <c r="S109" s="68"/>
      <c r="T109" s="68"/>
      <c r="U109" s="68"/>
      <c r="V109" s="22"/>
    </row>
    <row r="110" customHeight="1" spans="1:22">
      <c r="A110" s="28"/>
      <c r="B110" s="59" t="s">
        <v>10</v>
      </c>
      <c r="C110" s="19">
        <f t="shared" si="36"/>
        <v>0</v>
      </c>
      <c r="D110" s="29"/>
      <c r="E110" s="29"/>
      <c r="F110" s="29"/>
      <c r="G110" s="29"/>
      <c r="H110" s="59" t="s">
        <v>10</v>
      </c>
      <c r="I110" s="19">
        <f t="shared" si="37"/>
        <v>0</v>
      </c>
      <c r="J110" s="29"/>
      <c r="K110" s="21"/>
      <c r="L110" s="22"/>
      <c r="M110" s="75"/>
      <c r="O110" s="28"/>
      <c r="P110" s="74"/>
      <c r="Q110" s="29"/>
      <c r="R110" s="29"/>
      <c r="S110" s="74"/>
      <c r="T110" s="74"/>
      <c r="U110" s="68"/>
      <c r="V110" s="22"/>
    </row>
    <row r="111" customHeight="1" spans="1:22">
      <c r="A111" s="20"/>
      <c r="B111" s="59" t="s">
        <v>10</v>
      </c>
      <c r="C111" s="19">
        <f t="shared" si="36"/>
        <v>0</v>
      </c>
      <c r="D111" s="21"/>
      <c r="E111" s="21"/>
      <c r="F111" s="21"/>
      <c r="G111" s="21"/>
      <c r="H111" s="59" t="s">
        <v>10</v>
      </c>
      <c r="I111" s="19">
        <f t="shared" si="37"/>
        <v>0</v>
      </c>
      <c r="J111" s="21"/>
      <c r="K111" s="21"/>
      <c r="L111" s="22"/>
      <c r="M111" s="22"/>
      <c r="O111" s="20"/>
      <c r="P111" s="68"/>
      <c r="Q111" s="21"/>
      <c r="R111" s="21"/>
      <c r="S111" s="68"/>
      <c r="T111" s="68"/>
      <c r="U111" s="68"/>
      <c r="V111" s="22"/>
    </row>
    <row r="112" customHeight="1" spans="1:22">
      <c r="A112" s="20"/>
      <c r="B112" s="59" t="s">
        <v>10</v>
      </c>
      <c r="C112" s="19">
        <f t="shared" si="36"/>
        <v>0</v>
      </c>
      <c r="D112" s="21"/>
      <c r="E112" s="21"/>
      <c r="F112" s="21"/>
      <c r="G112" s="21"/>
      <c r="H112" s="59" t="s">
        <v>10</v>
      </c>
      <c r="I112" s="19">
        <f t="shared" si="37"/>
        <v>0</v>
      </c>
      <c r="J112" s="21"/>
      <c r="K112" s="21"/>
      <c r="L112" s="22"/>
      <c r="M112" s="22"/>
      <c r="O112" s="20"/>
      <c r="P112" s="68"/>
      <c r="Q112" s="21"/>
      <c r="R112" s="21"/>
      <c r="S112" s="68"/>
      <c r="T112" s="68"/>
      <c r="U112" s="68"/>
      <c r="V112" s="22"/>
    </row>
    <row r="113" customHeight="1" spans="1:22">
      <c r="A113" s="35"/>
      <c r="B113" s="151" t="s">
        <v>10</v>
      </c>
      <c r="C113" s="78">
        <f t="shared" si="36"/>
        <v>0</v>
      </c>
      <c r="D113" s="36"/>
      <c r="E113" s="36"/>
      <c r="F113" s="36"/>
      <c r="G113" s="36"/>
      <c r="H113" s="151" t="s">
        <v>10</v>
      </c>
      <c r="I113" s="78">
        <f t="shared" si="37"/>
        <v>0</v>
      </c>
      <c r="J113" s="36"/>
      <c r="K113" s="36"/>
      <c r="L113" s="37"/>
      <c r="M113" s="37"/>
      <c r="O113" s="35"/>
      <c r="P113" s="77"/>
      <c r="Q113" s="36"/>
      <c r="R113" s="36"/>
      <c r="S113" s="77"/>
      <c r="T113" s="77"/>
      <c r="U113" s="77"/>
      <c r="V113" s="37"/>
    </row>
    <row r="114" customHeight="1" spans="1:22">
      <c r="A114" s="152" t="s">
        <v>15</v>
      </c>
      <c r="B114" s="64"/>
      <c r="C114" s="38"/>
      <c r="D114" s="38"/>
      <c r="E114" s="38"/>
      <c r="F114" s="38"/>
      <c r="G114" s="38"/>
      <c r="H114" s="64"/>
      <c r="I114" s="38"/>
      <c r="J114" s="38"/>
      <c r="K114" s="154" t="s">
        <v>16</v>
      </c>
      <c r="L114" s="38"/>
      <c r="M114" s="38"/>
      <c r="O114" s="152" t="s">
        <v>15</v>
      </c>
      <c r="P114" s="64"/>
      <c r="Q114" s="38"/>
      <c r="R114" s="38"/>
      <c r="S114" s="64"/>
      <c r="T114" s="155" t="s">
        <v>16</v>
      </c>
      <c r="U114" s="64"/>
      <c r="V114" s="38"/>
    </row>
    <row r="115" s="3" customFormat="1" customHeight="1" spans="1:22">
      <c r="A115" s="8" t="s">
        <v>361</v>
      </c>
      <c r="B115" s="49"/>
      <c r="C115" s="9"/>
      <c r="D115" s="9"/>
      <c r="E115" s="9"/>
      <c r="F115" s="9"/>
      <c r="G115" s="9"/>
      <c r="H115" s="49"/>
      <c r="I115" s="9"/>
      <c r="J115" s="9"/>
      <c r="K115" s="9"/>
      <c r="L115" s="9"/>
      <c r="M115" s="9"/>
      <c r="N115" s="80"/>
      <c r="O115" s="8" t="s">
        <v>362</v>
      </c>
      <c r="P115" s="49"/>
      <c r="Q115" s="9"/>
      <c r="R115" s="9"/>
      <c r="S115" s="49"/>
      <c r="T115" s="49"/>
      <c r="U115" s="49"/>
      <c r="V115" s="9"/>
    </row>
    <row r="116" s="3" customFormat="1" customHeight="1" spans="1:22">
      <c r="A116" s="8" t="s">
        <v>363</v>
      </c>
      <c r="B116" s="49"/>
      <c r="C116" s="9"/>
      <c r="D116" s="9"/>
      <c r="E116" s="9"/>
      <c r="F116" s="9"/>
      <c r="G116" s="9"/>
      <c r="H116" s="49"/>
      <c r="I116" s="9"/>
      <c r="J116" s="9"/>
      <c r="K116" s="9"/>
      <c r="L116" s="9"/>
      <c r="M116" s="9"/>
      <c r="N116" s="80"/>
      <c r="O116" s="81" t="s">
        <v>364</v>
      </c>
      <c r="P116" s="49"/>
      <c r="Q116" s="9"/>
      <c r="R116" s="9"/>
      <c r="S116" s="49"/>
      <c r="T116" s="49"/>
      <c r="U116" s="49"/>
      <c r="V116" s="9"/>
    </row>
    <row r="117" customHeight="1" spans="1:22">
      <c r="A117" s="10" t="s">
        <v>2</v>
      </c>
      <c r="B117" s="50" t="s">
        <v>3</v>
      </c>
      <c r="C117" s="51"/>
      <c r="D117" s="51"/>
      <c r="E117" s="51"/>
      <c r="F117" s="51"/>
      <c r="G117" s="52"/>
      <c r="H117" s="50" t="s">
        <v>107</v>
      </c>
      <c r="I117" s="51"/>
      <c r="J117" s="51"/>
      <c r="K117" s="51"/>
      <c r="L117" s="51"/>
      <c r="M117" s="51"/>
      <c r="O117" s="10" t="s">
        <v>2</v>
      </c>
      <c r="P117" s="82" t="s">
        <v>3</v>
      </c>
      <c r="Q117" s="11"/>
      <c r="R117" s="11"/>
      <c r="S117" s="82"/>
      <c r="T117" s="82"/>
      <c r="U117" s="82" t="s">
        <v>4</v>
      </c>
      <c r="V117" s="39"/>
    </row>
    <row r="118" customHeight="1" spans="1:22">
      <c r="A118" s="53"/>
      <c r="B118" s="54" t="s">
        <v>67</v>
      </c>
      <c r="C118" s="55" t="s">
        <v>113</v>
      </c>
      <c r="D118" s="55" t="s">
        <v>63</v>
      </c>
      <c r="E118" s="55" t="s">
        <v>64</v>
      </c>
      <c r="F118" s="55" t="s">
        <v>65</v>
      </c>
      <c r="G118" s="55" t="s">
        <v>66</v>
      </c>
      <c r="H118" s="83" t="s">
        <v>67</v>
      </c>
      <c r="I118" s="55" t="s">
        <v>113</v>
      </c>
      <c r="J118" s="55" t="s">
        <v>63</v>
      </c>
      <c r="K118" s="55" t="s">
        <v>64</v>
      </c>
      <c r="L118" s="55" t="s">
        <v>65</v>
      </c>
      <c r="M118" s="56" t="s">
        <v>66</v>
      </c>
      <c r="O118" s="53"/>
      <c r="P118" s="83" t="s">
        <v>67</v>
      </c>
      <c r="Q118" s="55" t="s">
        <v>68</v>
      </c>
      <c r="R118" s="55" t="s">
        <v>69</v>
      </c>
      <c r="S118" s="83" t="s">
        <v>70</v>
      </c>
      <c r="T118" s="83" t="s">
        <v>71</v>
      </c>
      <c r="U118" s="83" t="s">
        <v>67</v>
      </c>
      <c r="V118" s="56" t="s">
        <v>68</v>
      </c>
    </row>
    <row r="119" customHeight="1" spans="1:22">
      <c r="A119" s="15" t="s">
        <v>20</v>
      </c>
      <c r="B119" s="59" t="s">
        <v>10</v>
      </c>
      <c r="C119" s="57">
        <f t="shared" ref="C119:G119" si="38">C120+C126+C139</f>
        <v>0</v>
      </c>
      <c r="D119" s="57">
        <f t="shared" si="38"/>
        <v>0</v>
      </c>
      <c r="E119" s="57">
        <f t="shared" si="38"/>
        <v>0</v>
      </c>
      <c r="F119" s="57">
        <f t="shared" si="38"/>
        <v>0</v>
      </c>
      <c r="G119" s="57">
        <f t="shared" si="38"/>
        <v>0</v>
      </c>
      <c r="H119" s="59" t="s">
        <v>10</v>
      </c>
      <c r="I119" s="57">
        <f>I120+I126+I139</f>
        <v>0</v>
      </c>
      <c r="J119" s="41"/>
      <c r="K119" s="41"/>
      <c r="L119" s="41"/>
      <c r="M119" s="41"/>
      <c r="O119" s="15" t="s">
        <v>20</v>
      </c>
      <c r="P119" s="33">
        <f t="shared" ref="P119:T119" si="39">P120+P126+P139</f>
        <v>0</v>
      </c>
      <c r="Q119" s="16">
        <f t="shared" si="39"/>
        <v>0</v>
      </c>
      <c r="R119" s="16">
        <f t="shared" si="39"/>
        <v>0</v>
      </c>
      <c r="S119" s="33">
        <f t="shared" si="39"/>
        <v>0</v>
      </c>
      <c r="T119" s="33">
        <f t="shared" si="39"/>
        <v>0</v>
      </c>
      <c r="U119" s="66"/>
      <c r="V119" s="41"/>
    </row>
    <row r="120" customHeight="1" spans="1:22">
      <c r="A120" s="18" t="s">
        <v>12</v>
      </c>
      <c r="B120" s="59" t="s">
        <v>10</v>
      </c>
      <c r="C120" s="19">
        <f t="shared" ref="C120:C139" si="40">SUM(D120:G120)</f>
        <v>0</v>
      </c>
      <c r="D120" s="19">
        <f t="shared" ref="D120:G120" si="41">SUM(D121:D125)</f>
        <v>0</v>
      </c>
      <c r="E120" s="19">
        <f t="shared" si="41"/>
        <v>0</v>
      </c>
      <c r="F120" s="19">
        <f t="shared" si="41"/>
        <v>0</v>
      </c>
      <c r="G120" s="19">
        <f t="shared" si="41"/>
        <v>0</v>
      </c>
      <c r="H120" s="59" t="s">
        <v>10</v>
      </c>
      <c r="I120" s="19">
        <f t="shared" ref="I120:I139" si="42">SUM(J120:M120)</f>
        <v>0</v>
      </c>
      <c r="J120" s="19">
        <f t="shared" ref="J120:M120" si="43">SUM(J121:J125)</f>
        <v>0</v>
      </c>
      <c r="K120" s="19">
        <f t="shared" si="43"/>
        <v>0</v>
      </c>
      <c r="L120" s="19">
        <f t="shared" si="43"/>
        <v>0</v>
      </c>
      <c r="M120" s="42">
        <f t="shared" si="43"/>
        <v>0</v>
      </c>
      <c r="O120" s="18" t="s">
        <v>12</v>
      </c>
      <c r="P120" s="67">
        <f t="shared" ref="P120:V120" si="44">SUM(P121:P125)</f>
        <v>0</v>
      </c>
      <c r="Q120" s="19">
        <f t="shared" si="44"/>
        <v>0</v>
      </c>
      <c r="R120" s="19">
        <f t="shared" si="44"/>
        <v>0</v>
      </c>
      <c r="S120" s="67">
        <f t="shared" si="44"/>
        <v>0</v>
      </c>
      <c r="T120" s="67">
        <f t="shared" si="44"/>
        <v>0</v>
      </c>
      <c r="U120" s="67">
        <f t="shared" si="44"/>
        <v>0</v>
      </c>
      <c r="V120" s="42">
        <f t="shared" si="44"/>
        <v>0</v>
      </c>
    </row>
    <row r="121" customHeight="1" spans="1:22">
      <c r="A121" s="20"/>
      <c r="B121" s="59" t="s">
        <v>10</v>
      </c>
      <c r="C121" s="19">
        <f t="shared" si="40"/>
        <v>0</v>
      </c>
      <c r="D121" s="21"/>
      <c r="E121" s="21"/>
      <c r="F121" s="21"/>
      <c r="G121" s="21"/>
      <c r="H121" s="59" t="s">
        <v>10</v>
      </c>
      <c r="I121" s="19">
        <f t="shared" si="42"/>
        <v>0</v>
      </c>
      <c r="J121" s="21"/>
      <c r="K121" s="21"/>
      <c r="L121" s="22"/>
      <c r="M121" s="22"/>
      <c r="O121" s="20"/>
      <c r="P121" s="68"/>
      <c r="Q121" s="21"/>
      <c r="R121" s="21"/>
      <c r="S121" s="68"/>
      <c r="T121" s="68"/>
      <c r="U121" s="68"/>
      <c r="V121" s="22"/>
    </row>
    <row r="122" customHeight="1" spans="1:22">
      <c r="A122" s="20"/>
      <c r="B122" s="59" t="s">
        <v>10</v>
      </c>
      <c r="C122" s="19">
        <f t="shared" si="40"/>
        <v>0</v>
      </c>
      <c r="D122" s="21"/>
      <c r="E122" s="21"/>
      <c r="F122" s="21"/>
      <c r="G122" s="21"/>
      <c r="H122" s="59" t="s">
        <v>10</v>
      </c>
      <c r="I122" s="19">
        <f t="shared" si="42"/>
        <v>0</v>
      </c>
      <c r="J122" s="21"/>
      <c r="K122" s="21"/>
      <c r="L122" s="22"/>
      <c r="M122" s="22"/>
      <c r="O122" s="20"/>
      <c r="P122" s="68"/>
      <c r="Q122" s="21"/>
      <c r="R122" s="21"/>
      <c r="S122" s="68"/>
      <c r="T122" s="68"/>
      <c r="U122" s="68"/>
      <c r="V122" s="22"/>
    </row>
    <row r="123" customHeight="1" spans="1:22">
      <c r="A123" s="20"/>
      <c r="B123" s="59" t="s">
        <v>10</v>
      </c>
      <c r="C123" s="19">
        <f t="shared" si="40"/>
        <v>0</v>
      </c>
      <c r="D123" s="21"/>
      <c r="E123" s="21"/>
      <c r="F123" s="21"/>
      <c r="G123" s="21"/>
      <c r="H123" s="59" t="s">
        <v>10</v>
      </c>
      <c r="I123" s="19">
        <f t="shared" si="42"/>
        <v>0</v>
      </c>
      <c r="J123" s="21"/>
      <c r="K123" s="21"/>
      <c r="L123" s="22"/>
      <c r="M123" s="22"/>
      <c r="O123" s="20"/>
      <c r="P123" s="68"/>
      <c r="Q123" s="21"/>
      <c r="R123" s="21"/>
      <c r="S123" s="68"/>
      <c r="T123" s="68"/>
      <c r="U123" s="68"/>
      <c r="V123" s="22"/>
    </row>
    <row r="124" customHeight="1" spans="1:22">
      <c r="A124" s="20"/>
      <c r="B124" s="59" t="s">
        <v>10</v>
      </c>
      <c r="C124" s="19">
        <f t="shared" si="40"/>
        <v>0</v>
      </c>
      <c r="D124" s="21"/>
      <c r="E124" s="21"/>
      <c r="F124" s="21"/>
      <c r="G124" s="21"/>
      <c r="H124" s="59" t="s">
        <v>10</v>
      </c>
      <c r="I124" s="19">
        <f t="shared" si="42"/>
        <v>0</v>
      </c>
      <c r="J124" s="21"/>
      <c r="K124" s="21"/>
      <c r="L124" s="22"/>
      <c r="M124" s="22"/>
      <c r="O124" s="20"/>
      <c r="P124" s="68"/>
      <c r="Q124" s="21"/>
      <c r="R124" s="21"/>
      <c r="S124" s="68"/>
      <c r="T124" s="68"/>
      <c r="U124" s="68"/>
      <c r="V124" s="22"/>
    </row>
    <row r="125" customHeight="1" spans="1:22">
      <c r="A125" s="23"/>
      <c r="B125" s="150" t="s">
        <v>10</v>
      </c>
      <c r="C125" s="70">
        <f t="shared" si="40"/>
        <v>0</v>
      </c>
      <c r="D125" s="71"/>
      <c r="E125" s="71"/>
      <c r="F125" s="71"/>
      <c r="G125" s="71"/>
      <c r="H125" s="150" t="s">
        <v>10</v>
      </c>
      <c r="I125" s="70">
        <f t="shared" si="42"/>
        <v>0</v>
      </c>
      <c r="J125" s="71"/>
      <c r="K125" s="71"/>
      <c r="L125" s="25"/>
      <c r="M125" s="25"/>
      <c r="O125" s="23"/>
      <c r="P125" s="72"/>
      <c r="Q125" s="24"/>
      <c r="R125" s="24"/>
      <c r="S125" s="72"/>
      <c r="T125" s="72"/>
      <c r="U125" s="72"/>
      <c r="V125" s="25"/>
    </row>
    <row r="126" customHeight="1" spans="1:22">
      <c r="A126" s="26" t="s">
        <v>13</v>
      </c>
      <c r="B126" s="67" t="s">
        <v>10</v>
      </c>
      <c r="C126" s="19">
        <f t="shared" si="40"/>
        <v>0</v>
      </c>
      <c r="D126" s="19">
        <f t="shared" ref="D126:G126" si="45">SUM(D127:D138)</f>
        <v>0</v>
      </c>
      <c r="E126" s="19">
        <f t="shared" si="45"/>
        <v>0</v>
      </c>
      <c r="F126" s="19">
        <f t="shared" si="45"/>
        <v>0</v>
      </c>
      <c r="G126" s="19">
        <f t="shared" si="45"/>
        <v>0</v>
      </c>
      <c r="H126" s="67" t="s">
        <v>10</v>
      </c>
      <c r="I126" s="19">
        <f t="shared" si="42"/>
        <v>0</v>
      </c>
      <c r="J126" s="19">
        <f t="shared" ref="J126:M126" si="46">SUM(J127:J138)</f>
        <v>0</v>
      </c>
      <c r="K126" s="19">
        <f t="shared" si="46"/>
        <v>0</v>
      </c>
      <c r="L126" s="27">
        <f t="shared" si="46"/>
        <v>0</v>
      </c>
      <c r="M126" s="43">
        <f t="shared" si="46"/>
        <v>0</v>
      </c>
      <c r="O126" s="26" t="s">
        <v>13</v>
      </c>
      <c r="P126" s="34">
        <f t="shared" ref="P126:V126" si="47">SUM(P127:P138)</f>
        <v>0</v>
      </c>
      <c r="Q126" s="27">
        <f t="shared" si="47"/>
        <v>0</v>
      </c>
      <c r="R126" s="27">
        <f t="shared" si="47"/>
        <v>0</v>
      </c>
      <c r="S126" s="34">
        <f t="shared" si="47"/>
        <v>0</v>
      </c>
      <c r="T126" s="34">
        <f t="shared" si="47"/>
        <v>0</v>
      </c>
      <c r="U126" s="34">
        <f t="shared" si="47"/>
        <v>0</v>
      </c>
      <c r="V126" s="43">
        <f t="shared" si="47"/>
        <v>0</v>
      </c>
    </row>
    <row r="127" customHeight="1" spans="1:22">
      <c r="A127" s="20"/>
      <c r="B127" s="59" t="s">
        <v>10</v>
      </c>
      <c r="C127" s="19">
        <f t="shared" si="40"/>
        <v>0</v>
      </c>
      <c r="D127" s="21"/>
      <c r="E127" s="21"/>
      <c r="F127" s="21"/>
      <c r="G127" s="21"/>
      <c r="H127" s="59" t="s">
        <v>10</v>
      </c>
      <c r="I127" s="19">
        <f t="shared" si="42"/>
        <v>0</v>
      </c>
      <c r="J127" s="21"/>
      <c r="K127" s="21"/>
      <c r="L127" s="22"/>
      <c r="M127" s="22"/>
      <c r="O127" s="20"/>
      <c r="P127" s="68"/>
      <c r="Q127" s="21"/>
      <c r="R127" s="21"/>
      <c r="S127" s="68"/>
      <c r="T127" s="68"/>
      <c r="U127" s="68"/>
      <c r="V127" s="22"/>
    </row>
    <row r="128" customHeight="1" spans="1:22">
      <c r="A128" s="20"/>
      <c r="B128" s="59" t="s">
        <v>10</v>
      </c>
      <c r="C128" s="19">
        <f t="shared" si="40"/>
        <v>0</v>
      </c>
      <c r="D128" s="21"/>
      <c r="E128" s="21"/>
      <c r="F128" s="21"/>
      <c r="G128" s="21"/>
      <c r="H128" s="59" t="s">
        <v>10</v>
      </c>
      <c r="I128" s="19">
        <f t="shared" si="42"/>
        <v>0</v>
      </c>
      <c r="J128" s="21"/>
      <c r="K128" s="21"/>
      <c r="L128" s="22"/>
      <c r="M128" s="22"/>
      <c r="O128" s="20"/>
      <c r="P128" s="68"/>
      <c r="Q128" s="21"/>
      <c r="R128" s="21"/>
      <c r="S128" s="68"/>
      <c r="T128" s="68"/>
      <c r="U128" s="68"/>
      <c r="V128" s="22"/>
    </row>
    <row r="129" customHeight="1" spans="1:22">
      <c r="A129" s="20"/>
      <c r="B129" s="59" t="s">
        <v>10</v>
      </c>
      <c r="C129" s="19">
        <f t="shared" si="40"/>
        <v>0</v>
      </c>
      <c r="D129" s="21"/>
      <c r="E129" s="21"/>
      <c r="F129" s="21"/>
      <c r="G129" s="21"/>
      <c r="H129" s="59" t="s">
        <v>10</v>
      </c>
      <c r="I129" s="19">
        <f t="shared" si="42"/>
        <v>0</v>
      </c>
      <c r="J129" s="21"/>
      <c r="K129" s="21"/>
      <c r="L129" s="22"/>
      <c r="M129" s="22"/>
      <c r="O129" s="20"/>
      <c r="P129" s="68"/>
      <c r="Q129" s="21"/>
      <c r="R129" s="21"/>
      <c r="S129" s="68"/>
      <c r="T129" s="68"/>
      <c r="U129" s="68"/>
      <c r="V129" s="22"/>
    </row>
    <row r="130" customHeight="1" spans="1:22">
      <c r="A130" s="20"/>
      <c r="B130" s="59" t="s">
        <v>10</v>
      </c>
      <c r="C130" s="19">
        <f t="shared" si="40"/>
        <v>0</v>
      </c>
      <c r="D130" s="21"/>
      <c r="E130" s="21"/>
      <c r="F130" s="21"/>
      <c r="G130" s="21"/>
      <c r="H130" s="59" t="s">
        <v>10</v>
      </c>
      <c r="I130" s="19">
        <f t="shared" si="42"/>
        <v>0</v>
      </c>
      <c r="J130" s="21"/>
      <c r="K130" s="21"/>
      <c r="L130" s="22"/>
      <c r="M130" s="22"/>
      <c r="P130" s="68"/>
      <c r="Q130" s="21"/>
      <c r="R130" s="21"/>
      <c r="S130" s="68"/>
      <c r="T130" s="68"/>
      <c r="U130" s="68"/>
      <c r="V130" s="22"/>
    </row>
    <row r="131" customHeight="1" spans="1:22">
      <c r="A131" s="20"/>
      <c r="B131" s="59" t="s">
        <v>10</v>
      </c>
      <c r="C131" s="19">
        <f t="shared" si="40"/>
        <v>0</v>
      </c>
      <c r="D131" s="21"/>
      <c r="E131" s="21"/>
      <c r="F131" s="21"/>
      <c r="G131" s="21"/>
      <c r="H131" s="59" t="s">
        <v>10</v>
      </c>
      <c r="I131" s="19">
        <f t="shared" si="42"/>
        <v>0</v>
      </c>
      <c r="J131" s="21"/>
      <c r="K131" s="21"/>
      <c r="L131" s="22"/>
      <c r="M131" s="22"/>
      <c r="O131" s="20"/>
      <c r="P131" s="68"/>
      <c r="Q131" s="21"/>
      <c r="R131" s="21"/>
      <c r="S131" s="68"/>
      <c r="T131" s="68"/>
      <c r="U131" s="68"/>
      <c r="V131" s="22"/>
    </row>
    <row r="132" customHeight="1" spans="1:22">
      <c r="A132" s="20"/>
      <c r="B132" s="59" t="s">
        <v>10</v>
      </c>
      <c r="C132" s="19">
        <f t="shared" si="40"/>
        <v>0</v>
      </c>
      <c r="D132" s="21"/>
      <c r="E132" s="21"/>
      <c r="F132" s="21"/>
      <c r="G132" s="21"/>
      <c r="H132" s="59" t="s">
        <v>10</v>
      </c>
      <c r="I132" s="19">
        <f t="shared" si="42"/>
        <v>0</v>
      </c>
      <c r="J132" s="21"/>
      <c r="K132" s="21"/>
      <c r="L132" s="22"/>
      <c r="M132" s="22"/>
      <c r="O132" s="20"/>
      <c r="P132" s="68"/>
      <c r="Q132" s="21"/>
      <c r="R132" s="21"/>
      <c r="S132" s="68"/>
      <c r="T132" s="68"/>
      <c r="U132" s="68"/>
      <c r="V132" s="22"/>
    </row>
    <row r="133" customHeight="1" spans="1:22">
      <c r="A133" s="20"/>
      <c r="B133" s="59" t="s">
        <v>10</v>
      </c>
      <c r="C133" s="19">
        <f t="shared" si="40"/>
        <v>0</v>
      </c>
      <c r="D133" s="21"/>
      <c r="E133" s="21"/>
      <c r="F133" s="21"/>
      <c r="G133" s="21"/>
      <c r="H133" s="59" t="s">
        <v>10</v>
      </c>
      <c r="I133" s="19">
        <f t="shared" si="42"/>
        <v>0</v>
      </c>
      <c r="J133" s="21"/>
      <c r="K133" s="21"/>
      <c r="L133" s="153"/>
      <c r="M133" s="22"/>
      <c r="O133" s="20"/>
      <c r="P133" s="68"/>
      <c r="Q133" s="21"/>
      <c r="R133" s="21"/>
      <c r="S133" s="68"/>
      <c r="T133" s="68"/>
      <c r="U133" s="68"/>
      <c r="V133" s="22"/>
    </row>
    <row r="134" customHeight="1" spans="1:22">
      <c r="A134" s="20"/>
      <c r="B134" s="59" t="s">
        <v>10</v>
      </c>
      <c r="C134" s="19">
        <f t="shared" si="40"/>
        <v>0</v>
      </c>
      <c r="D134" s="21"/>
      <c r="E134" s="21"/>
      <c r="F134" s="21"/>
      <c r="G134" s="21"/>
      <c r="H134" s="59" t="s">
        <v>10</v>
      </c>
      <c r="I134" s="19">
        <f t="shared" si="42"/>
        <v>0</v>
      </c>
      <c r="J134" s="21"/>
      <c r="K134" s="21"/>
      <c r="L134" s="22"/>
      <c r="M134" s="22"/>
      <c r="O134" s="20"/>
      <c r="P134" s="68"/>
      <c r="Q134" s="21"/>
      <c r="R134" s="21"/>
      <c r="S134" s="68"/>
      <c r="T134" s="68"/>
      <c r="U134" s="68"/>
      <c r="V134" s="22"/>
    </row>
    <row r="135" customHeight="1" spans="1:22">
      <c r="A135" s="28"/>
      <c r="B135" s="59" t="s">
        <v>10</v>
      </c>
      <c r="C135" s="19">
        <f t="shared" si="40"/>
        <v>0</v>
      </c>
      <c r="D135" s="29"/>
      <c r="E135" s="29"/>
      <c r="F135" s="29"/>
      <c r="G135" s="29"/>
      <c r="H135" s="59" t="s">
        <v>10</v>
      </c>
      <c r="I135" s="19">
        <f t="shared" si="42"/>
        <v>0</v>
      </c>
      <c r="J135" s="29"/>
      <c r="K135" s="21"/>
      <c r="L135" s="22"/>
      <c r="M135" s="75"/>
      <c r="O135" s="28"/>
      <c r="P135" s="74"/>
      <c r="Q135" s="29"/>
      <c r="R135" s="29"/>
      <c r="S135" s="74"/>
      <c r="T135" s="74"/>
      <c r="U135" s="68"/>
      <c r="V135" s="22"/>
    </row>
    <row r="136" customHeight="1" spans="1:22">
      <c r="A136" s="20"/>
      <c r="B136" s="59" t="s">
        <v>10</v>
      </c>
      <c r="C136" s="19">
        <f t="shared" si="40"/>
        <v>0</v>
      </c>
      <c r="D136" s="21"/>
      <c r="E136" s="21"/>
      <c r="F136" s="21"/>
      <c r="G136" s="21"/>
      <c r="H136" s="59" t="s">
        <v>10</v>
      </c>
      <c r="I136" s="19">
        <f t="shared" si="42"/>
        <v>0</v>
      </c>
      <c r="J136" s="21"/>
      <c r="K136" s="21"/>
      <c r="L136" s="22"/>
      <c r="M136" s="22"/>
      <c r="O136" s="20"/>
      <c r="P136" s="68"/>
      <c r="Q136" s="21"/>
      <c r="R136" s="21"/>
      <c r="S136" s="68"/>
      <c r="T136" s="68"/>
      <c r="U136" s="68"/>
      <c r="V136" s="22"/>
    </row>
    <row r="137" customHeight="1" spans="1:22">
      <c r="A137" s="20"/>
      <c r="B137" s="59" t="s">
        <v>10</v>
      </c>
      <c r="C137" s="19">
        <f t="shared" si="40"/>
        <v>0</v>
      </c>
      <c r="D137" s="21"/>
      <c r="E137" s="21"/>
      <c r="F137" s="21"/>
      <c r="G137" s="21"/>
      <c r="H137" s="59" t="s">
        <v>10</v>
      </c>
      <c r="I137" s="19">
        <f t="shared" si="42"/>
        <v>0</v>
      </c>
      <c r="J137" s="21"/>
      <c r="K137" s="21"/>
      <c r="L137" s="22"/>
      <c r="M137" s="22"/>
      <c r="O137" s="20"/>
      <c r="P137" s="68"/>
      <c r="Q137" s="21"/>
      <c r="R137" s="21"/>
      <c r="S137" s="68"/>
      <c r="T137" s="68"/>
      <c r="U137" s="68"/>
      <c r="V137" s="22"/>
    </row>
    <row r="138" customHeight="1" spans="1:22">
      <c r="A138" s="23"/>
      <c r="B138" s="150" t="s">
        <v>10</v>
      </c>
      <c r="C138" s="70">
        <f t="shared" si="40"/>
        <v>0</v>
      </c>
      <c r="D138" s="71"/>
      <c r="E138" s="71"/>
      <c r="F138" s="24"/>
      <c r="G138" s="71"/>
      <c r="H138" s="150" t="s">
        <v>10</v>
      </c>
      <c r="I138" s="70">
        <f t="shared" si="42"/>
        <v>0</v>
      </c>
      <c r="J138" s="71"/>
      <c r="K138" s="71"/>
      <c r="L138" s="25"/>
      <c r="M138" s="25"/>
      <c r="O138" s="23"/>
      <c r="P138" s="72"/>
      <c r="Q138" s="24"/>
      <c r="R138" s="24"/>
      <c r="S138" s="72"/>
      <c r="T138" s="72"/>
      <c r="U138" s="72"/>
      <c r="V138" s="25"/>
    </row>
    <row r="139" customHeight="1" spans="1:22">
      <c r="A139" s="26" t="s">
        <v>21</v>
      </c>
      <c r="B139" s="67" t="s">
        <v>10</v>
      </c>
      <c r="C139" s="19">
        <f t="shared" si="40"/>
        <v>0</v>
      </c>
      <c r="D139" s="76"/>
      <c r="E139" s="76"/>
      <c r="F139" s="30"/>
      <c r="G139" s="76"/>
      <c r="H139" s="67" t="s">
        <v>10</v>
      </c>
      <c r="I139" s="19">
        <f t="shared" si="42"/>
        <v>0</v>
      </c>
      <c r="J139" s="19">
        <f t="shared" ref="J139:M139" si="48">J119-J120-J126</f>
        <v>0</v>
      </c>
      <c r="K139" s="19">
        <f t="shared" si="48"/>
        <v>0</v>
      </c>
      <c r="L139" s="19">
        <f t="shared" si="48"/>
        <v>0</v>
      </c>
      <c r="M139" s="42">
        <f t="shared" si="48"/>
        <v>0</v>
      </c>
      <c r="O139" s="26" t="s">
        <v>21</v>
      </c>
      <c r="P139" s="85"/>
      <c r="Q139" s="30"/>
      <c r="R139" s="30"/>
      <c r="S139" s="85"/>
      <c r="T139" s="85"/>
      <c r="U139" s="34">
        <f>U119-U120-U126</f>
        <v>0</v>
      </c>
      <c r="V139" s="43">
        <f>V119-V120-V126</f>
        <v>0</v>
      </c>
    </row>
    <row r="140" customHeight="1" spans="1:22">
      <c r="A140" s="31" t="s">
        <v>22</v>
      </c>
      <c r="B140" s="59" t="s">
        <v>10</v>
      </c>
      <c r="C140" s="32" t="e">
        <f t="shared" ref="C140:G140" si="49">I139*(C141+100)/100</f>
        <v>#DIV/0!</v>
      </c>
      <c r="D140" s="32" t="e">
        <f t="shared" si="49"/>
        <v>#DIV/0!</v>
      </c>
      <c r="E140" s="32" t="e">
        <f t="shared" si="49"/>
        <v>#DIV/0!</v>
      </c>
      <c r="F140" s="32" t="e">
        <f t="shared" si="49"/>
        <v>#DIV/0!</v>
      </c>
      <c r="G140" s="32" t="e">
        <f t="shared" si="49"/>
        <v>#DIV/0!</v>
      </c>
      <c r="H140" s="59" t="s">
        <v>10</v>
      </c>
      <c r="I140" s="59" t="s">
        <v>10</v>
      </c>
      <c r="J140" s="59" t="s">
        <v>10</v>
      </c>
      <c r="K140" s="59" t="s">
        <v>10</v>
      </c>
      <c r="L140" s="59" t="s">
        <v>10</v>
      </c>
      <c r="M140" s="91" t="s">
        <v>10</v>
      </c>
      <c r="O140" s="31" t="s">
        <v>22</v>
      </c>
      <c r="P140" s="59" t="e">
        <f>U139*(P141+100)/100</f>
        <v>#DIV/0!</v>
      </c>
      <c r="Q140" s="32" t="e">
        <f>V139*(Q141+100)/100</f>
        <v>#DIV/0!</v>
      </c>
      <c r="R140" s="59" t="s">
        <v>10</v>
      </c>
      <c r="S140" s="59" t="s">
        <v>10</v>
      </c>
      <c r="T140" s="59" t="s">
        <v>10</v>
      </c>
      <c r="U140" s="59" t="s">
        <v>10</v>
      </c>
      <c r="V140" s="91" t="s">
        <v>10</v>
      </c>
    </row>
    <row r="141" customHeight="1" spans="1:22">
      <c r="A141" s="31" t="s">
        <v>23</v>
      </c>
      <c r="B141" s="59" t="s">
        <v>10</v>
      </c>
      <c r="C141" s="34" t="e">
        <f t="shared" ref="C141:G141" si="50">SUM(C142:C151)/SUM(I142:I151)*100-100</f>
        <v>#DIV/0!</v>
      </c>
      <c r="D141" s="34" t="e">
        <f t="shared" si="50"/>
        <v>#DIV/0!</v>
      </c>
      <c r="E141" s="34" t="e">
        <f t="shared" si="50"/>
        <v>#DIV/0!</v>
      </c>
      <c r="F141" s="34" t="e">
        <f t="shared" si="50"/>
        <v>#DIV/0!</v>
      </c>
      <c r="G141" s="34" t="e">
        <f t="shared" si="50"/>
        <v>#DIV/0!</v>
      </c>
      <c r="H141" s="59" t="s">
        <v>10</v>
      </c>
      <c r="I141" s="59" t="s">
        <v>10</v>
      </c>
      <c r="J141" s="59" t="s">
        <v>10</v>
      </c>
      <c r="K141" s="59" t="s">
        <v>10</v>
      </c>
      <c r="L141" s="59" t="s">
        <v>10</v>
      </c>
      <c r="M141" s="91" t="s">
        <v>10</v>
      </c>
      <c r="O141" s="31" t="s">
        <v>23</v>
      </c>
      <c r="P141" s="34" t="e">
        <f>SUM(P142:P151)/SUM(U142:U151)*100-100</f>
        <v>#DIV/0!</v>
      </c>
      <c r="Q141" s="34" t="e">
        <f>SUM(Q142:Q151)/SUM(V142:V151)*100-100</f>
        <v>#DIV/0!</v>
      </c>
      <c r="R141" s="59" t="s">
        <v>10</v>
      </c>
      <c r="S141" s="59" t="s">
        <v>10</v>
      </c>
      <c r="T141" s="59" t="s">
        <v>10</v>
      </c>
      <c r="U141" s="59" t="s">
        <v>10</v>
      </c>
      <c r="V141" s="91" t="s">
        <v>10</v>
      </c>
    </row>
    <row r="142" customHeight="1" spans="1:22">
      <c r="A142" s="20"/>
      <c r="B142" s="59" t="s">
        <v>10</v>
      </c>
      <c r="C142" s="19">
        <f t="shared" ref="C142:C151" si="51">SUM(D142:G142)</f>
        <v>0</v>
      </c>
      <c r="D142" s="21"/>
      <c r="E142" s="21"/>
      <c r="F142" s="21"/>
      <c r="G142" s="21"/>
      <c r="H142" s="59" t="s">
        <v>10</v>
      </c>
      <c r="I142" s="19">
        <f t="shared" ref="I142:I151" si="52">SUM(J142:M142)</f>
        <v>0</v>
      </c>
      <c r="J142" s="21"/>
      <c r="K142" s="21"/>
      <c r="L142" s="22"/>
      <c r="M142" s="22"/>
      <c r="O142" s="20"/>
      <c r="P142" s="68"/>
      <c r="Q142" s="21"/>
      <c r="R142" s="21"/>
      <c r="S142" s="68"/>
      <c r="T142" s="68"/>
      <c r="U142" s="68"/>
      <c r="V142" s="22"/>
    </row>
    <row r="143" customHeight="1" spans="1:22">
      <c r="A143" s="20"/>
      <c r="B143" s="59" t="s">
        <v>10</v>
      </c>
      <c r="C143" s="19">
        <f t="shared" si="51"/>
        <v>0</v>
      </c>
      <c r="D143" s="21"/>
      <c r="E143" s="21"/>
      <c r="F143" s="21"/>
      <c r="G143" s="21"/>
      <c r="H143" s="59" t="s">
        <v>10</v>
      </c>
      <c r="I143" s="19">
        <f t="shared" si="52"/>
        <v>0</v>
      </c>
      <c r="J143" s="21"/>
      <c r="K143" s="21"/>
      <c r="L143" s="22"/>
      <c r="M143" s="22"/>
      <c r="O143" s="20"/>
      <c r="P143" s="68"/>
      <c r="Q143" s="21"/>
      <c r="R143" s="21"/>
      <c r="S143" s="68"/>
      <c r="T143" s="68"/>
      <c r="U143" s="68"/>
      <c r="V143" s="22"/>
    </row>
    <row r="144" customHeight="1" spans="1:22">
      <c r="A144" s="20"/>
      <c r="B144" s="59" t="s">
        <v>10</v>
      </c>
      <c r="C144" s="19">
        <f t="shared" si="51"/>
        <v>0</v>
      </c>
      <c r="D144" s="21"/>
      <c r="E144" s="21"/>
      <c r="F144" s="21"/>
      <c r="G144" s="21"/>
      <c r="H144" s="59" t="s">
        <v>10</v>
      </c>
      <c r="I144" s="19">
        <f t="shared" si="52"/>
        <v>0</v>
      </c>
      <c r="J144" s="21"/>
      <c r="K144" s="21"/>
      <c r="L144" s="22"/>
      <c r="M144" s="22"/>
      <c r="O144" s="20"/>
      <c r="P144" s="68"/>
      <c r="Q144" s="21"/>
      <c r="R144" s="21"/>
      <c r="S144" s="68"/>
      <c r="T144" s="68"/>
      <c r="U144" s="68"/>
      <c r="V144" s="22"/>
    </row>
    <row r="145" customHeight="1" spans="1:22">
      <c r="A145" s="20"/>
      <c r="B145" s="59" t="s">
        <v>10</v>
      </c>
      <c r="C145" s="19">
        <f t="shared" si="51"/>
        <v>0</v>
      </c>
      <c r="D145" s="21"/>
      <c r="E145" s="73"/>
      <c r="F145" s="21"/>
      <c r="G145" s="21"/>
      <c r="H145" s="59" t="s">
        <v>10</v>
      </c>
      <c r="I145" s="19">
        <f t="shared" si="52"/>
        <v>0</v>
      </c>
      <c r="J145" s="21"/>
      <c r="K145" s="21"/>
      <c r="L145" s="22"/>
      <c r="M145" s="22"/>
      <c r="O145" s="20"/>
      <c r="P145" s="68"/>
      <c r="Q145" s="21"/>
      <c r="R145" s="21"/>
      <c r="S145" s="68"/>
      <c r="T145" s="68"/>
      <c r="U145" s="68"/>
      <c r="V145" s="22"/>
    </row>
    <row r="146" customHeight="1" spans="1:22">
      <c r="A146" s="20"/>
      <c r="B146" s="59" t="s">
        <v>10</v>
      </c>
      <c r="C146" s="19">
        <f t="shared" si="51"/>
        <v>0</v>
      </c>
      <c r="D146" s="21"/>
      <c r="E146" s="21"/>
      <c r="F146" s="21"/>
      <c r="G146" s="21"/>
      <c r="H146" s="59" t="s">
        <v>10</v>
      </c>
      <c r="I146" s="19">
        <f t="shared" si="52"/>
        <v>0</v>
      </c>
      <c r="J146" s="21"/>
      <c r="K146" s="21"/>
      <c r="L146" s="22"/>
      <c r="M146" s="22"/>
      <c r="O146" s="20"/>
      <c r="P146" s="68"/>
      <c r="Q146" s="21"/>
      <c r="R146" s="21"/>
      <c r="S146" s="68"/>
      <c r="T146" s="68"/>
      <c r="U146" s="68"/>
      <c r="V146" s="22"/>
    </row>
    <row r="147" customHeight="1" spans="1:22">
      <c r="A147" s="20"/>
      <c r="B147" s="59" t="s">
        <v>10</v>
      </c>
      <c r="C147" s="19">
        <f t="shared" si="51"/>
        <v>0</v>
      </c>
      <c r="D147" s="21"/>
      <c r="E147" s="21"/>
      <c r="F147" s="21"/>
      <c r="G147" s="21"/>
      <c r="H147" s="59" t="s">
        <v>10</v>
      </c>
      <c r="I147" s="19">
        <f t="shared" si="52"/>
        <v>0</v>
      </c>
      <c r="J147" s="21"/>
      <c r="K147" s="21"/>
      <c r="L147" s="22"/>
      <c r="M147" s="22"/>
      <c r="O147" s="20"/>
      <c r="P147" s="68"/>
      <c r="Q147" s="21"/>
      <c r="R147" s="21"/>
      <c r="S147" s="68"/>
      <c r="T147" s="68"/>
      <c r="U147" s="68"/>
      <c r="V147" s="22"/>
    </row>
    <row r="148" customHeight="1" spans="1:22">
      <c r="A148" s="28"/>
      <c r="B148" s="59" t="s">
        <v>10</v>
      </c>
      <c r="C148" s="19">
        <f t="shared" si="51"/>
        <v>0</v>
      </c>
      <c r="D148" s="29"/>
      <c r="E148" s="29"/>
      <c r="F148" s="29"/>
      <c r="G148" s="29"/>
      <c r="H148" s="59" t="s">
        <v>10</v>
      </c>
      <c r="I148" s="19">
        <f t="shared" si="52"/>
        <v>0</v>
      </c>
      <c r="J148" s="29"/>
      <c r="K148" s="21"/>
      <c r="L148" s="22"/>
      <c r="M148" s="75"/>
      <c r="O148" s="28"/>
      <c r="P148" s="74"/>
      <c r="Q148" s="29"/>
      <c r="R148" s="29"/>
      <c r="S148" s="74"/>
      <c r="T148" s="74"/>
      <c r="U148" s="68"/>
      <c r="V148" s="22"/>
    </row>
    <row r="149" customHeight="1" spans="1:22">
      <c r="A149" s="20"/>
      <c r="B149" s="59" t="s">
        <v>10</v>
      </c>
      <c r="C149" s="19">
        <f t="shared" si="51"/>
        <v>0</v>
      </c>
      <c r="D149" s="21"/>
      <c r="E149" s="21"/>
      <c r="F149" s="21"/>
      <c r="G149" s="21"/>
      <c r="H149" s="59" t="s">
        <v>10</v>
      </c>
      <c r="I149" s="19">
        <f t="shared" si="52"/>
        <v>0</v>
      </c>
      <c r="J149" s="21"/>
      <c r="K149" s="21"/>
      <c r="L149" s="22"/>
      <c r="M149" s="22"/>
      <c r="O149" s="20"/>
      <c r="P149" s="68"/>
      <c r="Q149" s="21"/>
      <c r="R149" s="21"/>
      <c r="S149" s="68"/>
      <c r="T149" s="68"/>
      <c r="U149" s="68"/>
      <c r="V149" s="22"/>
    </row>
    <row r="150" customHeight="1" spans="1:22">
      <c r="A150" s="20"/>
      <c r="B150" s="59" t="s">
        <v>10</v>
      </c>
      <c r="C150" s="19">
        <f t="shared" si="51"/>
        <v>0</v>
      </c>
      <c r="D150" s="21"/>
      <c r="E150" s="21"/>
      <c r="F150" s="21"/>
      <c r="G150" s="21"/>
      <c r="H150" s="59" t="s">
        <v>10</v>
      </c>
      <c r="I150" s="19">
        <f t="shared" si="52"/>
        <v>0</v>
      </c>
      <c r="J150" s="21"/>
      <c r="K150" s="21"/>
      <c r="L150" s="22"/>
      <c r="M150" s="22"/>
      <c r="O150" s="20"/>
      <c r="P150" s="68"/>
      <c r="Q150" s="21"/>
      <c r="R150" s="21"/>
      <c r="S150" s="68"/>
      <c r="T150" s="68"/>
      <c r="U150" s="68"/>
      <c r="V150" s="22"/>
    </row>
    <row r="151" customHeight="1" spans="1:22">
      <c r="A151" s="35"/>
      <c r="B151" s="151" t="s">
        <v>10</v>
      </c>
      <c r="C151" s="78">
        <f t="shared" si="51"/>
        <v>0</v>
      </c>
      <c r="D151" s="36"/>
      <c r="E151" s="36"/>
      <c r="F151" s="36"/>
      <c r="G151" s="36"/>
      <c r="H151" s="151" t="s">
        <v>10</v>
      </c>
      <c r="I151" s="78">
        <f t="shared" si="52"/>
        <v>0</v>
      </c>
      <c r="J151" s="36"/>
      <c r="K151" s="36"/>
      <c r="L151" s="37"/>
      <c r="M151" s="37"/>
      <c r="O151" s="35"/>
      <c r="P151" s="77"/>
      <c r="Q151" s="36"/>
      <c r="R151" s="36"/>
      <c r="S151" s="77"/>
      <c r="T151" s="77"/>
      <c r="U151" s="77"/>
      <c r="V151" s="37"/>
    </row>
    <row r="152" customHeight="1" spans="1:24">
      <c r="A152" s="152" t="s">
        <v>15</v>
      </c>
      <c r="B152" s="64"/>
      <c r="C152" s="38"/>
      <c r="D152" s="38"/>
      <c r="E152" s="38"/>
      <c r="F152" s="38"/>
      <c r="G152" s="38"/>
      <c r="H152" s="64"/>
      <c r="I152" s="38"/>
      <c r="J152" s="38"/>
      <c r="K152" s="154" t="s">
        <v>16</v>
      </c>
      <c r="L152" s="38"/>
      <c r="M152" s="38"/>
      <c r="O152" s="152" t="s">
        <v>15</v>
      </c>
      <c r="P152" s="64"/>
      <c r="Q152" s="38"/>
      <c r="R152" s="38"/>
      <c r="S152" s="64"/>
      <c r="T152" s="155" t="s">
        <v>16</v>
      </c>
      <c r="U152" s="64"/>
      <c r="V152" s="38"/>
      <c r="X152" s="89"/>
    </row>
    <row r="153" s="3" customFormat="1" customHeight="1" spans="1:22">
      <c r="A153" s="8" t="s">
        <v>365</v>
      </c>
      <c r="B153" s="49"/>
      <c r="C153" s="9"/>
      <c r="D153" s="9"/>
      <c r="E153" s="9"/>
      <c r="F153" s="9"/>
      <c r="G153" s="9"/>
      <c r="H153" s="49"/>
      <c r="I153" s="9"/>
      <c r="J153" s="9"/>
      <c r="K153" s="9"/>
      <c r="L153" s="9"/>
      <c r="M153" s="9"/>
      <c r="N153" s="80"/>
      <c r="O153" s="8" t="s">
        <v>366</v>
      </c>
      <c r="P153" s="49"/>
      <c r="Q153" s="9"/>
      <c r="R153" s="9"/>
      <c r="S153" s="49"/>
      <c r="T153" s="49"/>
      <c r="U153" s="49"/>
      <c r="V153" s="9"/>
    </row>
    <row r="154" s="3" customFormat="1" customHeight="1" spans="1:22">
      <c r="A154" s="8" t="s">
        <v>367</v>
      </c>
      <c r="B154" s="49"/>
      <c r="C154" s="9"/>
      <c r="D154" s="9"/>
      <c r="E154" s="9"/>
      <c r="F154" s="9"/>
      <c r="G154" s="9"/>
      <c r="H154" s="49"/>
      <c r="I154" s="9"/>
      <c r="J154" s="9"/>
      <c r="K154" s="9"/>
      <c r="L154" s="9"/>
      <c r="M154" s="9"/>
      <c r="N154" s="80"/>
      <c r="O154" s="81" t="s">
        <v>368</v>
      </c>
      <c r="P154" s="49"/>
      <c r="Q154" s="9"/>
      <c r="R154" s="9"/>
      <c r="S154" s="49"/>
      <c r="T154" s="49"/>
      <c r="U154" s="49"/>
      <c r="V154" s="9"/>
    </row>
    <row r="155" customHeight="1" spans="1:22">
      <c r="A155" s="10" t="s">
        <v>2</v>
      </c>
      <c r="B155" s="50" t="s">
        <v>3</v>
      </c>
      <c r="C155" s="51"/>
      <c r="D155" s="51"/>
      <c r="E155" s="51"/>
      <c r="F155" s="51"/>
      <c r="G155" s="52"/>
      <c r="H155" s="50" t="s">
        <v>107</v>
      </c>
      <c r="I155" s="51"/>
      <c r="J155" s="51"/>
      <c r="K155" s="51"/>
      <c r="L155" s="51"/>
      <c r="M155" s="51"/>
      <c r="O155" s="10" t="s">
        <v>2</v>
      </c>
      <c r="P155" s="82" t="s">
        <v>3</v>
      </c>
      <c r="Q155" s="11"/>
      <c r="R155" s="11"/>
      <c r="S155" s="82"/>
      <c r="T155" s="82"/>
      <c r="U155" s="82" t="s">
        <v>4</v>
      </c>
      <c r="V155" s="39"/>
    </row>
    <row r="156" customHeight="1" spans="1:22">
      <c r="A156" s="53"/>
      <c r="B156" s="54" t="s">
        <v>67</v>
      </c>
      <c r="C156" s="55" t="s">
        <v>113</v>
      </c>
      <c r="D156" s="55" t="s">
        <v>63</v>
      </c>
      <c r="E156" s="55" t="s">
        <v>64</v>
      </c>
      <c r="F156" s="55" t="s">
        <v>65</v>
      </c>
      <c r="G156" s="55" t="s">
        <v>66</v>
      </c>
      <c r="H156" s="83" t="s">
        <v>67</v>
      </c>
      <c r="I156" s="55" t="s">
        <v>113</v>
      </c>
      <c r="J156" s="55" t="s">
        <v>63</v>
      </c>
      <c r="K156" s="55" t="s">
        <v>64</v>
      </c>
      <c r="L156" s="55" t="s">
        <v>65</v>
      </c>
      <c r="M156" s="56" t="s">
        <v>66</v>
      </c>
      <c r="O156" s="53"/>
      <c r="P156" s="83" t="s">
        <v>67</v>
      </c>
      <c r="Q156" s="55" t="s">
        <v>68</v>
      </c>
      <c r="R156" s="55" t="s">
        <v>69</v>
      </c>
      <c r="S156" s="83" t="s">
        <v>70</v>
      </c>
      <c r="T156" s="83" t="s">
        <v>71</v>
      </c>
      <c r="U156" s="83" t="s">
        <v>67</v>
      </c>
      <c r="V156" s="56" t="s">
        <v>68</v>
      </c>
    </row>
    <row r="157" customHeight="1" spans="1:22">
      <c r="A157" s="15" t="s">
        <v>20</v>
      </c>
      <c r="B157" s="59" t="s">
        <v>10</v>
      </c>
      <c r="C157" s="57">
        <f t="shared" ref="C157:G157" si="53">C158+C164+C177</f>
        <v>0</v>
      </c>
      <c r="D157" s="57">
        <f t="shared" si="53"/>
        <v>0</v>
      </c>
      <c r="E157" s="57">
        <f t="shared" si="53"/>
        <v>0</v>
      </c>
      <c r="F157" s="57">
        <f t="shared" si="53"/>
        <v>0</v>
      </c>
      <c r="G157" s="57">
        <f t="shared" si="53"/>
        <v>0</v>
      </c>
      <c r="H157" s="59" t="s">
        <v>10</v>
      </c>
      <c r="I157" s="57">
        <f>I158+I164+I177</f>
        <v>0</v>
      </c>
      <c r="J157" s="41"/>
      <c r="K157" s="41"/>
      <c r="L157" s="41"/>
      <c r="M157" s="41"/>
      <c r="O157" s="15" t="s">
        <v>20</v>
      </c>
      <c r="P157" s="33">
        <f t="shared" ref="P157:T157" si="54">P158+P164+P177</f>
        <v>0</v>
      </c>
      <c r="Q157" s="16">
        <f t="shared" si="54"/>
        <v>0</v>
      </c>
      <c r="R157" s="16">
        <f t="shared" si="54"/>
        <v>0</v>
      </c>
      <c r="S157" s="33">
        <f t="shared" si="54"/>
        <v>0</v>
      </c>
      <c r="T157" s="33">
        <f t="shared" si="54"/>
        <v>0</v>
      </c>
      <c r="U157" s="66"/>
      <c r="V157" s="41"/>
    </row>
    <row r="158" customHeight="1" spans="1:22">
      <c r="A158" s="18" t="s">
        <v>12</v>
      </c>
      <c r="B158" s="59" t="s">
        <v>10</v>
      </c>
      <c r="C158" s="19">
        <f t="shared" ref="C158:C177" si="55">SUM(D158:G158)</f>
        <v>0</v>
      </c>
      <c r="D158" s="19">
        <f t="shared" ref="D158:G158" si="56">SUM(D159:D163)</f>
        <v>0</v>
      </c>
      <c r="E158" s="19">
        <f t="shared" si="56"/>
        <v>0</v>
      </c>
      <c r="F158" s="19">
        <f t="shared" si="56"/>
        <v>0</v>
      </c>
      <c r="G158" s="19">
        <f t="shared" si="56"/>
        <v>0</v>
      </c>
      <c r="H158" s="59" t="s">
        <v>10</v>
      </c>
      <c r="I158" s="19">
        <f t="shared" ref="I158:I177" si="57">SUM(J158:M158)</f>
        <v>0</v>
      </c>
      <c r="J158" s="19">
        <f t="shared" ref="J158:M158" si="58">SUM(J159:J163)</f>
        <v>0</v>
      </c>
      <c r="K158" s="19">
        <f t="shared" si="58"/>
        <v>0</v>
      </c>
      <c r="L158" s="19">
        <f t="shared" si="58"/>
        <v>0</v>
      </c>
      <c r="M158" s="42">
        <f t="shared" si="58"/>
        <v>0</v>
      </c>
      <c r="O158" s="18" t="s">
        <v>12</v>
      </c>
      <c r="P158" s="67">
        <f t="shared" ref="P158:V158" si="59">SUM(P159:P163)</f>
        <v>0</v>
      </c>
      <c r="Q158" s="19">
        <f t="shared" si="59"/>
        <v>0</v>
      </c>
      <c r="R158" s="19">
        <f t="shared" si="59"/>
        <v>0</v>
      </c>
      <c r="S158" s="67">
        <f t="shared" si="59"/>
        <v>0</v>
      </c>
      <c r="T158" s="67">
        <f t="shared" si="59"/>
        <v>0</v>
      </c>
      <c r="U158" s="67">
        <f t="shared" si="59"/>
        <v>0</v>
      </c>
      <c r="V158" s="42">
        <f t="shared" si="59"/>
        <v>0</v>
      </c>
    </row>
    <row r="159" customHeight="1" spans="1:22">
      <c r="A159" s="20"/>
      <c r="B159" s="59" t="s">
        <v>10</v>
      </c>
      <c r="C159" s="19">
        <f t="shared" si="55"/>
        <v>0</v>
      </c>
      <c r="D159" s="21"/>
      <c r="E159" s="21"/>
      <c r="F159" s="21"/>
      <c r="G159" s="21"/>
      <c r="H159" s="59" t="s">
        <v>10</v>
      </c>
      <c r="I159" s="19">
        <f t="shared" si="57"/>
        <v>0</v>
      </c>
      <c r="J159" s="21"/>
      <c r="K159" s="21"/>
      <c r="L159" s="22"/>
      <c r="M159" s="22"/>
      <c r="O159" s="20"/>
      <c r="P159" s="68"/>
      <c r="Q159" s="21"/>
      <c r="R159" s="21"/>
      <c r="S159" s="68"/>
      <c r="T159" s="68"/>
      <c r="U159" s="68"/>
      <c r="V159" s="22"/>
    </row>
    <row r="160" customHeight="1" spans="1:22">
      <c r="A160" s="20"/>
      <c r="B160" s="59" t="s">
        <v>10</v>
      </c>
      <c r="C160" s="19">
        <f t="shared" si="55"/>
        <v>0</v>
      </c>
      <c r="D160" s="21"/>
      <c r="E160" s="21"/>
      <c r="F160" s="21"/>
      <c r="G160" s="21"/>
      <c r="H160" s="59" t="s">
        <v>10</v>
      </c>
      <c r="I160" s="19">
        <f t="shared" si="57"/>
        <v>0</v>
      </c>
      <c r="J160" s="21"/>
      <c r="K160" s="21"/>
      <c r="L160" s="22"/>
      <c r="M160" s="22"/>
      <c r="O160" s="20"/>
      <c r="P160" s="68"/>
      <c r="Q160" s="21"/>
      <c r="R160" s="21"/>
      <c r="S160" s="68"/>
      <c r="T160" s="68"/>
      <c r="U160" s="68"/>
      <c r="V160" s="22"/>
    </row>
    <row r="161" customHeight="1" spans="1:22">
      <c r="A161" s="20"/>
      <c r="B161" s="59" t="s">
        <v>10</v>
      </c>
      <c r="C161" s="19">
        <f t="shared" si="55"/>
        <v>0</v>
      </c>
      <c r="D161" s="21"/>
      <c r="E161" s="21"/>
      <c r="F161" s="21"/>
      <c r="G161" s="21"/>
      <c r="H161" s="59" t="s">
        <v>10</v>
      </c>
      <c r="I161" s="19">
        <f t="shared" si="57"/>
        <v>0</v>
      </c>
      <c r="J161" s="21"/>
      <c r="K161" s="21"/>
      <c r="L161" s="22"/>
      <c r="M161" s="22"/>
      <c r="O161" s="20"/>
      <c r="P161" s="68"/>
      <c r="Q161" s="21"/>
      <c r="R161" s="21"/>
      <c r="S161" s="68"/>
      <c r="T161" s="68"/>
      <c r="U161" s="68"/>
      <c r="V161" s="22"/>
    </row>
    <row r="162" customHeight="1" spans="1:22">
      <c r="A162" s="20"/>
      <c r="B162" s="59" t="s">
        <v>10</v>
      </c>
      <c r="C162" s="19">
        <f t="shared" si="55"/>
        <v>0</v>
      </c>
      <c r="D162" s="21"/>
      <c r="E162" s="21"/>
      <c r="F162" s="21"/>
      <c r="G162" s="21"/>
      <c r="H162" s="59" t="s">
        <v>10</v>
      </c>
      <c r="I162" s="19">
        <f t="shared" si="57"/>
        <v>0</v>
      </c>
      <c r="J162" s="21"/>
      <c r="K162" s="21"/>
      <c r="L162" s="22"/>
      <c r="M162" s="22"/>
      <c r="O162" s="20"/>
      <c r="P162" s="68"/>
      <c r="Q162" s="21"/>
      <c r="R162" s="21"/>
      <c r="S162" s="68"/>
      <c r="T162" s="68"/>
      <c r="U162" s="68"/>
      <c r="V162" s="22"/>
    </row>
    <row r="163" customHeight="1" spans="1:22">
      <c r="A163" s="23"/>
      <c r="B163" s="150" t="s">
        <v>10</v>
      </c>
      <c r="C163" s="70">
        <f t="shared" si="55"/>
        <v>0</v>
      </c>
      <c r="D163" s="71"/>
      <c r="E163" s="71"/>
      <c r="F163" s="71"/>
      <c r="G163" s="71"/>
      <c r="H163" s="150" t="s">
        <v>10</v>
      </c>
      <c r="I163" s="70">
        <f t="shared" si="57"/>
        <v>0</v>
      </c>
      <c r="J163" s="71"/>
      <c r="K163" s="71"/>
      <c r="L163" s="25"/>
      <c r="M163" s="25"/>
      <c r="O163" s="23"/>
      <c r="P163" s="72"/>
      <c r="Q163" s="24"/>
      <c r="R163" s="24"/>
      <c r="S163" s="72"/>
      <c r="T163" s="72"/>
      <c r="U163" s="72"/>
      <c r="V163" s="25"/>
    </row>
    <row r="164" customHeight="1" spans="1:22">
      <c r="A164" s="26" t="s">
        <v>13</v>
      </c>
      <c r="B164" s="67" t="s">
        <v>10</v>
      </c>
      <c r="C164" s="19">
        <f t="shared" si="55"/>
        <v>0</v>
      </c>
      <c r="D164" s="19">
        <f t="shared" ref="D164:G164" si="60">SUM(D165:D176)</f>
        <v>0</v>
      </c>
      <c r="E164" s="19">
        <f t="shared" si="60"/>
        <v>0</v>
      </c>
      <c r="F164" s="19">
        <f t="shared" si="60"/>
        <v>0</v>
      </c>
      <c r="G164" s="19">
        <f t="shared" si="60"/>
        <v>0</v>
      </c>
      <c r="H164" s="67" t="s">
        <v>10</v>
      </c>
      <c r="I164" s="19">
        <f t="shared" si="57"/>
        <v>0</v>
      </c>
      <c r="J164" s="19">
        <f t="shared" ref="J164:M164" si="61">SUM(J165:J176)</f>
        <v>0</v>
      </c>
      <c r="K164" s="19">
        <f t="shared" si="61"/>
        <v>0</v>
      </c>
      <c r="L164" s="27">
        <f t="shared" si="61"/>
        <v>0</v>
      </c>
      <c r="M164" s="43">
        <f t="shared" si="61"/>
        <v>0</v>
      </c>
      <c r="O164" s="26" t="s">
        <v>13</v>
      </c>
      <c r="P164" s="34">
        <f t="shared" ref="P164:V164" si="62">SUM(P165:P176)</f>
        <v>0</v>
      </c>
      <c r="Q164" s="27">
        <f t="shared" si="62"/>
        <v>0</v>
      </c>
      <c r="R164" s="27">
        <f t="shared" si="62"/>
        <v>0</v>
      </c>
      <c r="S164" s="34">
        <f t="shared" si="62"/>
        <v>0</v>
      </c>
      <c r="T164" s="34">
        <f t="shared" si="62"/>
        <v>0</v>
      </c>
      <c r="U164" s="34">
        <f t="shared" si="62"/>
        <v>0</v>
      </c>
      <c r="V164" s="43">
        <f t="shared" si="62"/>
        <v>0</v>
      </c>
    </row>
    <row r="165" customHeight="1" spans="1:22">
      <c r="A165" s="20"/>
      <c r="B165" s="59" t="s">
        <v>10</v>
      </c>
      <c r="C165" s="19">
        <f t="shared" si="55"/>
        <v>0</v>
      </c>
      <c r="D165" s="21"/>
      <c r="E165" s="21"/>
      <c r="F165" s="21"/>
      <c r="G165" s="21"/>
      <c r="H165" s="59" t="s">
        <v>10</v>
      </c>
      <c r="I165" s="19">
        <f t="shared" si="57"/>
        <v>0</v>
      </c>
      <c r="J165" s="21"/>
      <c r="K165" s="21"/>
      <c r="L165" s="22"/>
      <c r="M165" s="22"/>
      <c r="O165" s="20"/>
      <c r="P165" s="68"/>
      <c r="Q165" s="21"/>
      <c r="R165" s="21"/>
      <c r="S165" s="68"/>
      <c r="T165" s="68"/>
      <c r="U165" s="68"/>
      <c r="V165" s="22"/>
    </row>
    <row r="166" customHeight="1" spans="1:22">
      <c r="A166" s="20"/>
      <c r="B166" s="59" t="s">
        <v>10</v>
      </c>
      <c r="C166" s="19">
        <f t="shared" si="55"/>
        <v>0</v>
      </c>
      <c r="D166" s="21"/>
      <c r="E166" s="21"/>
      <c r="F166" s="21"/>
      <c r="G166" s="21"/>
      <c r="H166" s="59" t="s">
        <v>10</v>
      </c>
      <c r="I166" s="19">
        <f t="shared" si="57"/>
        <v>0</v>
      </c>
      <c r="J166" s="21"/>
      <c r="K166" s="21"/>
      <c r="L166" s="22"/>
      <c r="M166" s="22"/>
      <c r="O166" s="20"/>
      <c r="P166" s="68"/>
      <c r="Q166" s="21"/>
      <c r="R166" s="21"/>
      <c r="S166" s="68"/>
      <c r="T166" s="68"/>
      <c r="U166" s="68"/>
      <c r="V166" s="22"/>
    </row>
    <row r="167" customHeight="1" spans="1:22">
      <c r="A167" s="20"/>
      <c r="B167" s="59" t="s">
        <v>10</v>
      </c>
      <c r="C167" s="19">
        <f t="shared" si="55"/>
        <v>0</v>
      </c>
      <c r="D167" s="21"/>
      <c r="E167" s="21"/>
      <c r="F167" s="21"/>
      <c r="G167" s="21"/>
      <c r="H167" s="59" t="s">
        <v>10</v>
      </c>
      <c r="I167" s="19">
        <f t="shared" si="57"/>
        <v>0</v>
      </c>
      <c r="J167" s="21"/>
      <c r="K167" s="21"/>
      <c r="L167" s="22"/>
      <c r="M167" s="22"/>
      <c r="O167" s="20"/>
      <c r="P167" s="68"/>
      <c r="Q167" s="21"/>
      <c r="R167" s="21"/>
      <c r="S167" s="68"/>
      <c r="T167" s="68"/>
      <c r="U167" s="68"/>
      <c r="V167" s="22"/>
    </row>
    <row r="168" customHeight="1" spans="1:22">
      <c r="A168" s="20"/>
      <c r="B168" s="59" t="s">
        <v>10</v>
      </c>
      <c r="C168" s="19">
        <f t="shared" si="55"/>
        <v>0</v>
      </c>
      <c r="D168" s="21"/>
      <c r="E168" s="21"/>
      <c r="F168" s="21"/>
      <c r="G168" s="21"/>
      <c r="H168" s="59" t="s">
        <v>10</v>
      </c>
      <c r="I168" s="19">
        <f t="shared" si="57"/>
        <v>0</v>
      </c>
      <c r="J168" s="21"/>
      <c r="K168" s="21"/>
      <c r="L168" s="22"/>
      <c r="M168" s="22"/>
      <c r="P168" s="68"/>
      <c r="Q168" s="21"/>
      <c r="R168" s="21"/>
      <c r="S168" s="68"/>
      <c r="T168" s="68"/>
      <c r="U168" s="68"/>
      <c r="V168" s="22"/>
    </row>
    <row r="169" customHeight="1" spans="1:22">
      <c r="A169" s="20"/>
      <c r="B169" s="59" t="s">
        <v>10</v>
      </c>
      <c r="C169" s="19">
        <f t="shared" si="55"/>
        <v>0</v>
      </c>
      <c r="D169" s="21"/>
      <c r="E169" s="21"/>
      <c r="F169" s="21"/>
      <c r="G169" s="21"/>
      <c r="H169" s="59" t="s">
        <v>10</v>
      </c>
      <c r="I169" s="19">
        <f t="shared" si="57"/>
        <v>0</v>
      </c>
      <c r="J169" s="21"/>
      <c r="K169" s="21"/>
      <c r="L169" s="22"/>
      <c r="M169" s="22"/>
      <c r="O169" s="20"/>
      <c r="P169" s="68"/>
      <c r="Q169" s="21"/>
      <c r="R169" s="21"/>
      <c r="S169" s="68"/>
      <c r="T169" s="68"/>
      <c r="U169" s="68"/>
      <c r="V169" s="22"/>
    </row>
    <row r="170" customHeight="1" spans="1:22">
      <c r="A170" s="20"/>
      <c r="B170" s="59" t="s">
        <v>10</v>
      </c>
      <c r="C170" s="19">
        <f t="shared" si="55"/>
        <v>0</v>
      </c>
      <c r="D170" s="21"/>
      <c r="E170" s="21"/>
      <c r="F170" s="21"/>
      <c r="G170" s="21"/>
      <c r="H170" s="59" t="s">
        <v>10</v>
      </c>
      <c r="I170" s="19">
        <f t="shared" si="57"/>
        <v>0</v>
      </c>
      <c r="J170" s="21"/>
      <c r="K170" s="21"/>
      <c r="L170" s="22"/>
      <c r="M170" s="22"/>
      <c r="O170" s="20"/>
      <c r="P170" s="68"/>
      <c r="Q170" s="21"/>
      <c r="R170" s="21"/>
      <c r="S170" s="68"/>
      <c r="T170" s="68"/>
      <c r="U170" s="68"/>
      <c r="V170" s="22"/>
    </row>
    <row r="171" customHeight="1" spans="1:22">
      <c r="A171" s="20"/>
      <c r="B171" s="59" t="s">
        <v>10</v>
      </c>
      <c r="C171" s="19">
        <f t="shared" si="55"/>
        <v>0</v>
      </c>
      <c r="D171" s="21"/>
      <c r="E171" s="21"/>
      <c r="F171" s="21"/>
      <c r="G171" s="21"/>
      <c r="H171" s="59" t="s">
        <v>10</v>
      </c>
      <c r="I171" s="19">
        <f t="shared" si="57"/>
        <v>0</v>
      </c>
      <c r="J171" s="21"/>
      <c r="K171" s="21"/>
      <c r="L171" s="153"/>
      <c r="M171" s="22"/>
      <c r="O171" s="20"/>
      <c r="P171" s="68"/>
      <c r="Q171" s="21"/>
      <c r="R171" s="21"/>
      <c r="S171" s="68"/>
      <c r="T171" s="68"/>
      <c r="U171" s="68"/>
      <c r="V171" s="22"/>
    </row>
    <row r="172" customHeight="1" spans="1:22">
      <c r="A172" s="20"/>
      <c r="B172" s="59" t="s">
        <v>10</v>
      </c>
      <c r="C172" s="19">
        <f t="shared" si="55"/>
        <v>0</v>
      </c>
      <c r="D172" s="21"/>
      <c r="E172" s="21"/>
      <c r="F172" s="21"/>
      <c r="G172" s="21"/>
      <c r="H172" s="59" t="s">
        <v>10</v>
      </c>
      <c r="I172" s="19">
        <f t="shared" si="57"/>
        <v>0</v>
      </c>
      <c r="J172" s="21"/>
      <c r="K172" s="21"/>
      <c r="L172" s="22"/>
      <c r="M172" s="22"/>
      <c r="O172" s="20"/>
      <c r="P172" s="68"/>
      <c r="Q172" s="21"/>
      <c r="R172" s="21"/>
      <c r="S172" s="68"/>
      <c r="T172" s="68"/>
      <c r="U172" s="68"/>
      <c r="V172" s="22"/>
    </row>
    <row r="173" customHeight="1" spans="1:22">
      <c r="A173" s="28"/>
      <c r="B173" s="59" t="s">
        <v>10</v>
      </c>
      <c r="C173" s="19">
        <f t="shared" si="55"/>
        <v>0</v>
      </c>
      <c r="D173" s="29"/>
      <c r="E173" s="29"/>
      <c r="F173" s="29"/>
      <c r="G173" s="29"/>
      <c r="H173" s="59" t="s">
        <v>10</v>
      </c>
      <c r="I173" s="19">
        <f t="shared" si="57"/>
        <v>0</v>
      </c>
      <c r="J173" s="29"/>
      <c r="K173" s="21"/>
      <c r="L173" s="22"/>
      <c r="M173" s="75"/>
      <c r="O173" s="28"/>
      <c r="P173" s="74"/>
      <c r="Q173" s="29"/>
      <c r="R173" s="29"/>
      <c r="S173" s="74"/>
      <c r="T173" s="74"/>
      <c r="U173" s="68"/>
      <c r="V173" s="22"/>
    </row>
    <row r="174" customHeight="1" spans="1:22">
      <c r="A174" s="20"/>
      <c r="B174" s="59" t="s">
        <v>10</v>
      </c>
      <c r="C174" s="19">
        <f t="shared" si="55"/>
        <v>0</v>
      </c>
      <c r="D174" s="21"/>
      <c r="E174" s="21"/>
      <c r="F174" s="21"/>
      <c r="G174" s="21"/>
      <c r="H174" s="59" t="s">
        <v>10</v>
      </c>
      <c r="I174" s="19">
        <f t="shared" si="57"/>
        <v>0</v>
      </c>
      <c r="J174" s="21"/>
      <c r="K174" s="21"/>
      <c r="L174" s="22"/>
      <c r="M174" s="22"/>
      <c r="O174" s="20"/>
      <c r="P174" s="68"/>
      <c r="Q174" s="21"/>
      <c r="R174" s="21"/>
      <c r="S174" s="68"/>
      <c r="T174" s="68"/>
      <c r="U174" s="68"/>
      <c r="V174" s="22"/>
    </row>
    <row r="175" customHeight="1" spans="1:22">
      <c r="A175" s="20"/>
      <c r="B175" s="59" t="s">
        <v>10</v>
      </c>
      <c r="C175" s="19">
        <f t="shared" si="55"/>
        <v>0</v>
      </c>
      <c r="D175" s="21"/>
      <c r="E175" s="21"/>
      <c r="F175" s="21"/>
      <c r="G175" s="21"/>
      <c r="H175" s="59" t="s">
        <v>10</v>
      </c>
      <c r="I175" s="19">
        <f t="shared" si="57"/>
        <v>0</v>
      </c>
      <c r="J175" s="21"/>
      <c r="K175" s="21"/>
      <c r="L175" s="22"/>
      <c r="M175" s="22"/>
      <c r="O175" s="20"/>
      <c r="P175" s="68"/>
      <c r="Q175" s="21"/>
      <c r="R175" s="21"/>
      <c r="S175" s="68"/>
      <c r="T175" s="68"/>
      <c r="U175" s="68"/>
      <c r="V175" s="22"/>
    </row>
    <row r="176" customHeight="1" spans="1:22">
      <c r="A176" s="23"/>
      <c r="B176" s="150" t="s">
        <v>10</v>
      </c>
      <c r="C176" s="70">
        <f t="shared" si="55"/>
        <v>0</v>
      </c>
      <c r="D176" s="71"/>
      <c r="E176" s="71"/>
      <c r="F176" s="24"/>
      <c r="G176" s="71"/>
      <c r="H176" s="150" t="s">
        <v>10</v>
      </c>
      <c r="I176" s="70">
        <f t="shared" si="57"/>
        <v>0</v>
      </c>
      <c r="J176" s="71"/>
      <c r="K176" s="71"/>
      <c r="L176" s="25"/>
      <c r="M176" s="25"/>
      <c r="O176" s="23"/>
      <c r="P176" s="72"/>
      <c r="Q176" s="24"/>
      <c r="R176" s="24"/>
      <c r="S176" s="72"/>
      <c r="T176" s="72"/>
      <c r="U176" s="72"/>
      <c r="V176" s="25"/>
    </row>
    <row r="177" customHeight="1" spans="1:22">
      <c r="A177" s="26" t="s">
        <v>21</v>
      </c>
      <c r="B177" s="67" t="s">
        <v>10</v>
      </c>
      <c r="C177" s="19">
        <f t="shared" si="55"/>
        <v>0</v>
      </c>
      <c r="D177" s="76"/>
      <c r="E177" s="76"/>
      <c r="F177" s="30"/>
      <c r="G177" s="76"/>
      <c r="H177" s="67" t="s">
        <v>10</v>
      </c>
      <c r="I177" s="19">
        <f t="shared" si="57"/>
        <v>0</v>
      </c>
      <c r="J177" s="19">
        <f t="shared" ref="J177:M177" si="63">J157-J158-J164</f>
        <v>0</v>
      </c>
      <c r="K177" s="19">
        <f t="shared" si="63"/>
        <v>0</v>
      </c>
      <c r="L177" s="19">
        <f t="shared" si="63"/>
        <v>0</v>
      </c>
      <c r="M177" s="42">
        <f t="shared" si="63"/>
        <v>0</v>
      </c>
      <c r="O177" s="26" t="s">
        <v>21</v>
      </c>
      <c r="P177" s="85"/>
      <c r="Q177" s="30"/>
      <c r="R177" s="30"/>
      <c r="S177" s="85"/>
      <c r="T177" s="85"/>
      <c r="U177" s="34">
        <f>U157-U158-U164</f>
        <v>0</v>
      </c>
      <c r="V177" s="43">
        <f>V157-V158-V164</f>
        <v>0</v>
      </c>
    </row>
    <row r="178" customHeight="1" spans="1:22">
      <c r="A178" s="31" t="s">
        <v>22</v>
      </c>
      <c r="B178" s="59" t="s">
        <v>10</v>
      </c>
      <c r="C178" s="32" t="e">
        <f t="shared" ref="C178:G178" si="64">I177*(C179+100)/100</f>
        <v>#DIV/0!</v>
      </c>
      <c r="D178" s="32" t="e">
        <f t="shared" si="64"/>
        <v>#DIV/0!</v>
      </c>
      <c r="E178" s="32" t="e">
        <f t="shared" si="64"/>
        <v>#DIV/0!</v>
      </c>
      <c r="F178" s="32" t="e">
        <f t="shared" si="64"/>
        <v>#DIV/0!</v>
      </c>
      <c r="G178" s="32" t="e">
        <f t="shared" si="64"/>
        <v>#DIV/0!</v>
      </c>
      <c r="H178" s="59" t="s">
        <v>10</v>
      </c>
      <c r="I178" s="59" t="s">
        <v>10</v>
      </c>
      <c r="J178" s="59" t="s">
        <v>10</v>
      </c>
      <c r="K178" s="59" t="s">
        <v>10</v>
      </c>
      <c r="L178" s="59" t="s">
        <v>10</v>
      </c>
      <c r="M178" s="91" t="s">
        <v>10</v>
      </c>
      <c r="O178" s="31" t="s">
        <v>22</v>
      </c>
      <c r="P178" s="59" t="e">
        <f>U177*(P179+100)/100</f>
        <v>#DIV/0!</v>
      </c>
      <c r="Q178" s="32" t="e">
        <f>V177*(Q179+100)/100</f>
        <v>#DIV/0!</v>
      </c>
      <c r="R178" s="59" t="s">
        <v>10</v>
      </c>
      <c r="S178" s="59" t="s">
        <v>10</v>
      </c>
      <c r="T178" s="59" t="s">
        <v>10</v>
      </c>
      <c r="U178" s="59" t="s">
        <v>10</v>
      </c>
      <c r="V178" s="91" t="s">
        <v>10</v>
      </c>
    </row>
    <row r="179" customHeight="1" spans="1:22">
      <c r="A179" s="31" t="s">
        <v>23</v>
      </c>
      <c r="B179" s="59" t="s">
        <v>10</v>
      </c>
      <c r="C179" s="34" t="e">
        <f t="shared" ref="C179:G179" si="65">SUM(C180:C189)/SUM(I180:I189)*100-100</f>
        <v>#DIV/0!</v>
      </c>
      <c r="D179" s="34" t="e">
        <f t="shared" si="65"/>
        <v>#DIV/0!</v>
      </c>
      <c r="E179" s="34" t="e">
        <f t="shared" si="65"/>
        <v>#DIV/0!</v>
      </c>
      <c r="F179" s="34" t="e">
        <f t="shared" si="65"/>
        <v>#DIV/0!</v>
      </c>
      <c r="G179" s="34" t="e">
        <f t="shared" si="65"/>
        <v>#DIV/0!</v>
      </c>
      <c r="H179" s="59" t="s">
        <v>10</v>
      </c>
      <c r="I179" s="59" t="s">
        <v>10</v>
      </c>
      <c r="J179" s="59" t="s">
        <v>10</v>
      </c>
      <c r="K179" s="59" t="s">
        <v>10</v>
      </c>
      <c r="L179" s="59" t="s">
        <v>10</v>
      </c>
      <c r="M179" s="91" t="s">
        <v>10</v>
      </c>
      <c r="O179" s="31" t="s">
        <v>23</v>
      </c>
      <c r="P179" s="34" t="e">
        <f>SUM(P180:P189)/SUM(U180:U189)*100-100</f>
        <v>#DIV/0!</v>
      </c>
      <c r="Q179" s="34" t="e">
        <f>SUM(Q180:Q189)/SUM(V180:V189)*100-100</f>
        <v>#DIV/0!</v>
      </c>
      <c r="R179" s="59" t="s">
        <v>10</v>
      </c>
      <c r="S179" s="59" t="s">
        <v>10</v>
      </c>
      <c r="T179" s="59" t="s">
        <v>10</v>
      </c>
      <c r="U179" s="59" t="s">
        <v>10</v>
      </c>
      <c r="V179" s="91" t="s">
        <v>10</v>
      </c>
    </row>
    <row r="180" customHeight="1" spans="1:22">
      <c r="A180" s="20"/>
      <c r="B180" s="59" t="s">
        <v>10</v>
      </c>
      <c r="C180" s="19">
        <f t="shared" ref="C180:C189" si="66">SUM(D180:G180)</f>
        <v>0</v>
      </c>
      <c r="D180" s="21"/>
      <c r="E180" s="21"/>
      <c r="F180" s="21"/>
      <c r="G180" s="21"/>
      <c r="H180" s="59" t="s">
        <v>10</v>
      </c>
      <c r="I180" s="19">
        <f t="shared" ref="I180:I189" si="67">SUM(J180:M180)</f>
        <v>0</v>
      </c>
      <c r="J180" s="21"/>
      <c r="K180" s="21"/>
      <c r="L180" s="22"/>
      <c r="M180" s="22"/>
      <c r="O180" s="20"/>
      <c r="P180" s="68"/>
      <c r="Q180" s="21"/>
      <c r="R180" s="21"/>
      <c r="S180" s="68"/>
      <c r="T180" s="68"/>
      <c r="U180" s="68"/>
      <c r="V180" s="22"/>
    </row>
    <row r="181" customHeight="1" spans="1:22">
      <c r="A181" s="20"/>
      <c r="B181" s="59" t="s">
        <v>10</v>
      </c>
      <c r="C181" s="19">
        <f t="shared" si="66"/>
        <v>0</v>
      </c>
      <c r="D181" s="21"/>
      <c r="E181" s="21"/>
      <c r="F181" s="21"/>
      <c r="G181" s="21"/>
      <c r="H181" s="59" t="s">
        <v>10</v>
      </c>
      <c r="I181" s="19">
        <f t="shared" si="67"/>
        <v>0</v>
      </c>
      <c r="J181" s="21"/>
      <c r="K181" s="21"/>
      <c r="L181" s="22"/>
      <c r="M181" s="22"/>
      <c r="O181" s="20"/>
      <c r="P181" s="68"/>
      <c r="Q181" s="21"/>
      <c r="R181" s="21"/>
      <c r="S181" s="68"/>
      <c r="T181" s="68"/>
      <c r="U181" s="68"/>
      <c r="V181" s="22"/>
    </row>
    <row r="182" customHeight="1" spans="1:22">
      <c r="A182" s="20"/>
      <c r="B182" s="59" t="s">
        <v>10</v>
      </c>
      <c r="C182" s="19">
        <f t="shared" si="66"/>
        <v>0</v>
      </c>
      <c r="D182" s="21"/>
      <c r="E182" s="21"/>
      <c r="F182" s="21"/>
      <c r="G182" s="21"/>
      <c r="H182" s="59" t="s">
        <v>10</v>
      </c>
      <c r="I182" s="19">
        <f t="shared" si="67"/>
        <v>0</v>
      </c>
      <c r="J182" s="21"/>
      <c r="K182" s="21"/>
      <c r="L182" s="22"/>
      <c r="M182" s="22"/>
      <c r="O182" s="20"/>
      <c r="P182" s="68"/>
      <c r="Q182" s="21"/>
      <c r="R182" s="21"/>
      <c r="S182" s="68"/>
      <c r="T182" s="68"/>
      <c r="U182" s="68"/>
      <c r="V182" s="22"/>
    </row>
    <row r="183" customHeight="1" spans="1:22">
      <c r="A183" s="20"/>
      <c r="B183" s="59" t="s">
        <v>10</v>
      </c>
      <c r="C183" s="19">
        <f t="shared" si="66"/>
        <v>0</v>
      </c>
      <c r="D183" s="21"/>
      <c r="E183" s="73"/>
      <c r="F183" s="21"/>
      <c r="G183" s="21"/>
      <c r="H183" s="59" t="s">
        <v>10</v>
      </c>
      <c r="I183" s="19">
        <f t="shared" si="67"/>
        <v>0</v>
      </c>
      <c r="J183" s="21"/>
      <c r="K183" s="21"/>
      <c r="L183" s="22"/>
      <c r="M183" s="22"/>
      <c r="O183" s="20"/>
      <c r="P183" s="68"/>
      <c r="Q183" s="21"/>
      <c r="R183" s="21"/>
      <c r="S183" s="68"/>
      <c r="T183" s="68"/>
      <c r="U183" s="68"/>
      <c r="V183" s="22"/>
    </row>
    <row r="184" customHeight="1" spans="1:22">
      <c r="A184" s="20"/>
      <c r="B184" s="59" t="s">
        <v>10</v>
      </c>
      <c r="C184" s="19">
        <f t="shared" si="66"/>
        <v>0</v>
      </c>
      <c r="D184" s="21"/>
      <c r="E184" s="21"/>
      <c r="F184" s="21"/>
      <c r="G184" s="21"/>
      <c r="H184" s="59" t="s">
        <v>10</v>
      </c>
      <c r="I184" s="19">
        <f t="shared" si="67"/>
        <v>0</v>
      </c>
      <c r="J184" s="21"/>
      <c r="K184" s="21"/>
      <c r="L184" s="22"/>
      <c r="M184" s="22"/>
      <c r="O184" s="20"/>
      <c r="P184" s="68"/>
      <c r="Q184" s="21"/>
      <c r="R184" s="21"/>
      <c r="S184" s="68"/>
      <c r="T184" s="68"/>
      <c r="U184" s="68"/>
      <c r="V184" s="22"/>
    </row>
    <row r="185" customHeight="1" spans="1:22">
      <c r="A185" s="20"/>
      <c r="B185" s="59" t="s">
        <v>10</v>
      </c>
      <c r="C185" s="19">
        <f t="shared" si="66"/>
        <v>0</v>
      </c>
      <c r="D185" s="21"/>
      <c r="E185" s="21"/>
      <c r="F185" s="21"/>
      <c r="G185" s="21"/>
      <c r="H185" s="59" t="s">
        <v>10</v>
      </c>
      <c r="I185" s="19">
        <f t="shared" si="67"/>
        <v>0</v>
      </c>
      <c r="J185" s="21"/>
      <c r="K185" s="21"/>
      <c r="L185" s="22"/>
      <c r="M185" s="22"/>
      <c r="O185" s="20"/>
      <c r="P185" s="68"/>
      <c r="Q185" s="21"/>
      <c r="R185" s="21"/>
      <c r="S185" s="68"/>
      <c r="T185" s="68"/>
      <c r="U185" s="68"/>
      <c r="V185" s="22"/>
    </row>
    <row r="186" customHeight="1" spans="1:22">
      <c r="A186" s="28"/>
      <c r="B186" s="59" t="s">
        <v>10</v>
      </c>
      <c r="C186" s="19">
        <f t="shared" si="66"/>
        <v>0</v>
      </c>
      <c r="D186" s="29"/>
      <c r="E186" s="29"/>
      <c r="F186" s="29"/>
      <c r="G186" s="29"/>
      <c r="H186" s="59" t="s">
        <v>10</v>
      </c>
      <c r="I186" s="19">
        <f t="shared" si="67"/>
        <v>0</v>
      </c>
      <c r="J186" s="29"/>
      <c r="K186" s="21"/>
      <c r="L186" s="22"/>
      <c r="M186" s="75"/>
      <c r="O186" s="28"/>
      <c r="P186" s="74"/>
      <c r="Q186" s="29"/>
      <c r="R186" s="29"/>
      <c r="S186" s="74"/>
      <c r="T186" s="74"/>
      <c r="U186" s="68"/>
      <c r="V186" s="22"/>
    </row>
    <row r="187" customHeight="1" spans="1:22">
      <c r="A187" s="20"/>
      <c r="B187" s="59" t="s">
        <v>10</v>
      </c>
      <c r="C187" s="19">
        <f t="shared" si="66"/>
        <v>0</v>
      </c>
      <c r="D187" s="21"/>
      <c r="E187" s="21"/>
      <c r="F187" s="21"/>
      <c r="G187" s="21"/>
      <c r="H187" s="59" t="s">
        <v>10</v>
      </c>
      <c r="I187" s="19">
        <f t="shared" si="67"/>
        <v>0</v>
      </c>
      <c r="J187" s="21"/>
      <c r="K187" s="21"/>
      <c r="L187" s="22"/>
      <c r="M187" s="22"/>
      <c r="O187" s="20"/>
      <c r="P187" s="68"/>
      <c r="Q187" s="21"/>
      <c r="R187" s="21"/>
      <c r="S187" s="68"/>
      <c r="T187" s="68"/>
      <c r="U187" s="68"/>
      <c r="V187" s="22"/>
    </row>
    <row r="188" customHeight="1" spans="1:22">
      <c r="A188" s="20"/>
      <c r="B188" s="59" t="s">
        <v>10</v>
      </c>
      <c r="C188" s="19">
        <f t="shared" si="66"/>
        <v>0</v>
      </c>
      <c r="D188" s="21"/>
      <c r="E188" s="21"/>
      <c r="F188" s="21"/>
      <c r="G188" s="21"/>
      <c r="H188" s="59" t="s">
        <v>10</v>
      </c>
      <c r="I188" s="19">
        <f t="shared" si="67"/>
        <v>0</v>
      </c>
      <c r="J188" s="21"/>
      <c r="K188" s="21"/>
      <c r="L188" s="22"/>
      <c r="M188" s="22"/>
      <c r="O188" s="20"/>
      <c r="P188" s="68"/>
      <c r="Q188" s="21"/>
      <c r="R188" s="21"/>
      <c r="S188" s="68"/>
      <c r="T188" s="68"/>
      <c r="U188" s="68"/>
      <c r="V188" s="22"/>
    </row>
    <row r="189" customHeight="1" spans="1:22">
      <c r="A189" s="35"/>
      <c r="B189" s="151" t="s">
        <v>10</v>
      </c>
      <c r="C189" s="78">
        <f t="shared" si="66"/>
        <v>0</v>
      </c>
      <c r="D189" s="36"/>
      <c r="E189" s="36"/>
      <c r="F189" s="36"/>
      <c r="G189" s="36"/>
      <c r="H189" s="151" t="s">
        <v>10</v>
      </c>
      <c r="I189" s="78">
        <f t="shared" si="67"/>
        <v>0</v>
      </c>
      <c r="J189" s="36"/>
      <c r="K189" s="36"/>
      <c r="L189" s="37"/>
      <c r="M189" s="37"/>
      <c r="O189" s="35"/>
      <c r="P189" s="77"/>
      <c r="Q189" s="36"/>
      <c r="R189" s="36"/>
      <c r="S189" s="77"/>
      <c r="T189" s="77"/>
      <c r="U189" s="77"/>
      <c r="V189" s="37"/>
    </row>
    <row r="190" customHeight="1" spans="1:22">
      <c r="A190" s="152" t="s">
        <v>15</v>
      </c>
      <c r="B190" s="64"/>
      <c r="C190" s="38"/>
      <c r="D190" s="38"/>
      <c r="E190" s="38"/>
      <c r="F190" s="38"/>
      <c r="G190" s="38"/>
      <c r="H190" s="64"/>
      <c r="I190" s="38"/>
      <c r="J190" s="38"/>
      <c r="K190" s="154" t="s">
        <v>16</v>
      </c>
      <c r="L190" s="38"/>
      <c r="M190" s="38"/>
      <c r="O190" s="152" t="s">
        <v>15</v>
      </c>
      <c r="P190" s="64"/>
      <c r="Q190" s="38"/>
      <c r="R190" s="38"/>
      <c r="S190" s="64"/>
      <c r="T190" s="155" t="s">
        <v>16</v>
      </c>
      <c r="U190" s="64"/>
      <c r="V190" s="38"/>
    </row>
    <row r="191" s="3" customFormat="1" customHeight="1" spans="1:22">
      <c r="A191" s="8" t="s">
        <v>369</v>
      </c>
      <c r="B191" s="49"/>
      <c r="C191" s="9"/>
      <c r="D191" s="9"/>
      <c r="E191" s="9"/>
      <c r="F191" s="9"/>
      <c r="G191" s="9"/>
      <c r="H191" s="49"/>
      <c r="I191" s="9"/>
      <c r="J191" s="9"/>
      <c r="K191" s="9"/>
      <c r="L191" s="9"/>
      <c r="M191" s="9"/>
      <c r="N191" s="80"/>
      <c r="O191" s="8" t="s">
        <v>370</v>
      </c>
      <c r="P191" s="49"/>
      <c r="Q191" s="9"/>
      <c r="R191" s="9"/>
      <c r="S191" s="49"/>
      <c r="T191" s="49"/>
      <c r="U191" s="49"/>
      <c r="V191" s="9"/>
    </row>
    <row r="192" s="3" customFormat="1" customHeight="1" spans="1:22">
      <c r="A192" s="8" t="s">
        <v>371</v>
      </c>
      <c r="B192" s="49"/>
      <c r="C192" s="9"/>
      <c r="D192" s="9"/>
      <c r="E192" s="9"/>
      <c r="F192" s="9"/>
      <c r="G192" s="9"/>
      <c r="H192" s="49"/>
      <c r="I192" s="9"/>
      <c r="J192" s="9"/>
      <c r="K192" s="9"/>
      <c r="L192" s="9"/>
      <c r="M192" s="9"/>
      <c r="N192" s="80"/>
      <c r="O192" s="81" t="s">
        <v>372</v>
      </c>
      <c r="P192" s="49"/>
      <c r="Q192" s="9"/>
      <c r="R192" s="9"/>
      <c r="S192" s="49"/>
      <c r="T192" s="49"/>
      <c r="U192" s="49"/>
      <c r="V192" s="9"/>
    </row>
    <row r="193" customHeight="1" spans="1:22">
      <c r="A193" s="10" t="s">
        <v>2</v>
      </c>
      <c r="B193" s="50" t="s">
        <v>3</v>
      </c>
      <c r="C193" s="51"/>
      <c r="D193" s="51"/>
      <c r="E193" s="51"/>
      <c r="F193" s="51"/>
      <c r="G193" s="52"/>
      <c r="H193" s="50" t="s">
        <v>107</v>
      </c>
      <c r="I193" s="51"/>
      <c r="J193" s="51"/>
      <c r="K193" s="51"/>
      <c r="L193" s="51"/>
      <c r="M193" s="51"/>
      <c r="O193" s="10" t="s">
        <v>2</v>
      </c>
      <c r="P193" s="82" t="s">
        <v>3</v>
      </c>
      <c r="Q193" s="11"/>
      <c r="R193" s="11"/>
      <c r="S193" s="82"/>
      <c r="T193" s="82"/>
      <c r="U193" s="82" t="s">
        <v>4</v>
      </c>
      <c r="V193" s="39"/>
    </row>
    <row r="194" customHeight="1" spans="1:22">
      <c r="A194" s="53"/>
      <c r="B194" s="54" t="s">
        <v>67</v>
      </c>
      <c r="C194" s="55" t="s">
        <v>113</v>
      </c>
      <c r="D194" s="55" t="s">
        <v>63</v>
      </c>
      <c r="E194" s="55" t="s">
        <v>64</v>
      </c>
      <c r="F194" s="55" t="s">
        <v>65</v>
      </c>
      <c r="G194" s="55" t="s">
        <v>66</v>
      </c>
      <c r="H194" s="83" t="s">
        <v>67</v>
      </c>
      <c r="I194" s="55" t="s">
        <v>113</v>
      </c>
      <c r="J194" s="55" t="s">
        <v>63</v>
      </c>
      <c r="K194" s="55" t="s">
        <v>64</v>
      </c>
      <c r="L194" s="55" t="s">
        <v>65</v>
      </c>
      <c r="M194" s="56" t="s">
        <v>66</v>
      </c>
      <c r="O194" s="53"/>
      <c r="P194" s="83" t="s">
        <v>67</v>
      </c>
      <c r="Q194" s="55" t="s">
        <v>68</v>
      </c>
      <c r="R194" s="55" t="s">
        <v>69</v>
      </c>
      <c r="S194" s="83" t="s">
        <v>70</v>
      </c>
      <c r="T194" s="83" t="s">
        <v>71</v>
      </c>
      <c r="U194" s="83" t="s">
        <v>67</v>
      </c>
      <c r="V194" s="56" t="s">
        <v>68</v>
      </c>
    </row>
    <row r="195" customHeight="1" spans="1:22">
      <c r="A195" s="15" t="s">
        <v>20</v>
      </c>
      <c r="B195" s="59" t="s">
        <v>10</v>
      </c>
      <c r="C195" s="57">
        <f t="shared" ref="C195:G195" si="68">C196+C202+C215</f>
        <v>0</v>
      </c>
      <c r="D195" s="57">
        <f t="shared" si="68"/>
        <v>0</v>
      </c>
      <c r="E195" s="57">
        <f t="shared" si="68"/>
        <v>0</v>
      </c>
      <c r="F195" s="57">
        <f t="shared" si="68"/>
        <v>0</v>
      </c>
      <c r="G195" s="57">
        <f t="shared" si="68"/>
        <v>0</v>
      </c>
      <c r="H195" s="59" t="s">
        <v>10</v>
      </c>
      <c r="I195" s="57">
        <f>I196+I202+I215</f>
        <v>0</v>
      </c>
      <c r="J195" s="41"/>
      <c r="K195" s="41"/>
      <c r="L195" s="41"/>
      <c r="M195" s="41"/>
      <c r="O195" s="15" t="s">
        <v>20</v>
      </c>
      <c r="P195" s="33">
        <f t="shared" ref="P195:T195" si="69">P196+P202+P215</f>
        <v>0</v>
      </c>
      <c r="Q195" s="16">
        <f t="shared" si="69"/>
        <v>0</v>
      </c>
      <c r="R195" s="16">
        <f t="shared" si="69"/>
        <v>0</v>
      </c>
      <c r="S195" s="33">
        <f t="shared" si="69"/>
        <v>0</v>
      </c>
      <c r="T195" s="33">
        <f t="shared" si="69"/>
        <v>0</v>
      </c>
      <c r="U195" s="66"/>
      <c r="V195" s="41"/>
    </row>
    <row r="196" customHeight="1" spans="1:22">
      <c r="A196" s="18" t="s">
        <v>12</v>
      </c>
      <c r="B196" s="59" t="s">
        <v>10</v>
      </c>
      <c r="C196" s="19">
        <f t="shared" ref="C196:C215" si="70">SUM(D196:G196)</f>
        <v>0</v>
      </c>
      <c r="D196" s="19">
        <f t="shared" ref="D196:G196" si="71">SUM(D197:D201)</f>
        <v>0</v>
      </c>
      <c r="E196" s="19">
        <f t="shared" si="71"/>
        <v>0</v>
      </c>
      <c r="F196" s="19">
        <f t="shared" si="71"/>
        <v>0</v>
      </c>
      <c r="G196" s="19">
        <f t="shared" si="71"/>
        <v>0</v>
      </c>
      <c r="H196" s="59" t="s">
        <v>10</v>
      </c>
      <c r="I196" s="19">
        <f t="shared" ref="I196:I215" si="72">SUM(J196:M196)</f>
        <v>0</v>
      </c>
      <c r="J196" s="19">
        <f t="shared" ref="J196:M196" si="73">SUM(J197:J201)</f>
        <v>0</v>
      </c>
      <c r="K196" s="19">
        <f t="shared" si="73"/>
        <v>0</v>
      </c>
      <c r="L196" s="19">
        <f t="shared" si="73"/>
        <v>0</v>
      </c>
      <c r="M196" s="42">
        <f t="shared" si="73"/>
        <v>0</v>
      </c>
      <c r="O196" s="18" t="s">
        <v>12</v>
      </c>
      <c r="P196" s="67">
        <f t="shared" ref="P196:V196" si="74">SUM(P197:P201)</f>
        <v>0</v>
      </c>
      <c r="Q196" s="19">
        <f t="shared" si="74"/>
        <v>0</v>
      </c>
      <c r="R196" s="19">
        <f t="shared" si="74"/>
        <v>0</v>
      </c>
      <c r="S196" s="67">
        <f t="shared" si="74"/>
        <v>0</v>
      </c>
      <c r="T196" s="67">
        <f t="shared" si="74"/>
        <v>0</v>
      </c>
      <c r="U196" s="67">
        <f t="shared" si="74"/>
        <v>0</v>
      </c>
      <c r="V196" s="42">
        <f t="shared" si="74"/>
        <v>0</v>
      </c>
    </row>
    <row r="197" customHeight="1" spans="1:22">
      <c r="A197" s="20"/>
      <c r="B197" s="59" t="s">
        <v>10</v>
      </c>
      <c r="C197" s="19">
        <f t="shared" si="70"/>
        <v>0</v>
      </c>
      <c r="D197" s="21"/>
      <c r="E197" s="21"/>
      <c r="F197" s="21"/>
      <c r="G197" s="21"/>
      <c r="H197" s="59" t="s">
        <v>10</v>
      </c>
      <c r="I197" s="19">
        <f t="shared" si="72"/>
        <v>0</v>
      </c>
      <c r="J197" s="21"/>
      <c r="K197" s="21"/>
      <c r="L197" s="22"/>
      <c r="M197" s="22"/>
      <c r="O197" s="20"/>
      <c r="P197" s="68"/>
      <c r="Q197" s="21"/>
      <c r="R197" s="21"/>
      <c r="S197" s="68"/>
      <c r="T197" s="68"/>
      <c r="U197" s="68"/>
      <c r="V197" s="22"/>
    </row>
    <row r="198" customHeight="1" spans="1:22">
      <c r="A198" s="20"/>
      <c r="B198" s="59" t="s">
        <v>10</v>
      </c>
      <c r="C198" s="19">
        <f t="shared" si="70"/>
        <v>0</v>
      </c>
      <c r="D198" s="21"/>
      <c r="E198" s="21"/>
      <c r="F198" s="21"/>
      <c r="G198" s="21"/>
      <c r="H198" s="59" t="s">
        <v>10</v>
      </c>
      <c r="I198" s="19">
        <f t="shared" si="72"/>
        <v>0</v>
      </c>
      <c r="J198" s="21"/>
      <c r="K198" s="21"/>
      <c r="L198" s="22"/>
      <c r="M198" s="22"/>
      <c r="O198" s="20"/>
      <c r="P198" s="68"/>
      <c r="Q198" s="21"/>
      <c r="R198" s="21"/>
      <c r="S198" s="68"/>
      <c r="T198" s="68"/>
      <c r="U198" s="68"/>
      <c r="V198" s="22"/>
    </row>
    <row r="199" customHeight="1" spans="1:22">
      <c r="A199" s="20"/>
      <c r="B199" s="59" t="s">
        <v>10</v>
      </c>
      <c r="C199" s="19">
        <f t="shared" si="70"/>
        <v>0</v>
      </c>
      <c r="D199" s="21"/>
      <c r="E199" s="21"/>
      <c r="F199" s="21"/>
      <c r="G199" s="21"/>
      <c r="H199" s="59" t="s">
        <v>10</v>
      </c>
      <c r="I199" s="19">
        <f t="shared" si="72"/>
        <v>0</v>
      </c>
      <c r="J199" s="21"/>
      <c r="K199" s="21"/>
      <c r="L199" s="22"/>
      <c r="M199" s="22"/>
      <c r="O199" s="20"/>
      <c r="P199" s="68"/>
      <c r="Q199" s="21"/>
      <c r="R199" s="21"/>
      <c r="S199" s="68"/>
      <c r="T199" s="68"/>
      <c r="U199" s="68"/>
      <c r="V199" s="22"/>
    </row>
    <row r="200" customHeight="1" spans="1:22">
      <c r="A200" s="20"/>
      <c r="B200" s="59" t="s">
        <v>10</v>
      </c>
      <c r="C200" s="19">
        <f t="shared" si="70"/>
        <v>0</v>
      </c>
      <c r="D200" s="21"/>
      <c r="E200" s="21"/>
      <c r="F200" s="21"/>
      <c r="G200" s="21"/>
      <c r="H200" s="59" t="s">
        <v>10</v>
      </c>
      <c r="I200" s="19">
        <f t="shared" si="72"/>
        <v>0</v>
      </c>
      <c r="J200" s="21"/>
      <c r="K200" s="21"/>
      <c r="L200" s="22"/>
      <c r="M200" s="22"/>
      <c r="O200" s="20"/>
      <c r="P200" s="68"/>
      <c r="Q200" s="21"/>
      <c r="R200" s="21"/>
      <c r="S200" s="68"/>
      <c r="T200" s="68"/>
      <c r="U200" s="68"/>
      <c r="V200" s="22"/>
    </row>
    <row r="201" customHeight="1" spans="1:22">
      <c r="A201" s="23"/>
      <c r="B201" s="150" t="s">
        <v>10</v>
      </c>
      <c r="C201" s="70">
        <f t="shared" si="70"/>
        <v>0</v>
      </c>
      <c r="D201" s="71"/>
      <c r="E201" s="71"/>
      <c r="F201" s="71"/>
      <c r="G201" s="71"/>
      <c r="H201" s="150" t="s">
        <v>10</v>
      </c>
      <c r="I201" s="70">
        <f t="shared" si="72"/>
        <v>0</v>
      </c>
      <c r="J201" s="71"/>
      <c r="K201" s="71"/>
      <c r="L201" s="25"/>
      <c r="M201" s="25"/>
      <c r="O201" s="23"/>
      <c r="P201" s="72"/>
      <c r="Q201" s="24"/>
      <c r="R201" s="24"/>
      <c r="S201" s="72"/>
      <c r="T201" s="72"/>
      <c r="U201" s="72"/>
      <c r="V201" s="25"/>
    </row>
    <row r="202" customHeight="1" spans="1:22">
      <c r="A202" s="26" t="s">
        <v>13</v>
      </c>
      <c r="B202" s="67" t="s">
        <v>10</v>
      </c>
      <c r="C202" s="19">
        <f t="shared" si="70"/>
        <v>0</v>
      </c>
      <c r="D202" s="19">
        <f t="shared" ref="D202:G202" si="75">SUM(D203:D214)</f>
        <v>0</v>
      </c>
      <c r="E202" s="19">
        <f t="shared" si="75"/>
        <v>0</v>
      </c>
      <c r="F202" s="19">
        <f t="shared" si="75"/>
        <v>0</v>
      </c>
      <c r="G202" s="19">
        <f t="shared" si="75"/>
        <v>0</v>
      </c>
      <c r="H202" s="67" t="s">
        <v>10</v>
      </c>
      <c r="I202" s="19">
        <f t="shared" si="72"/>
        <v>0</v>
      </c>
      <c r="J202" s="19">
        <f t="shared" ref="J202:M202" si="76">SUM(J203:J214)</f>
        <v>0</v>
      </c>
      <c r="K202" s="19">
        <f t="shared" si="76"/>
        <v>0</v>
      </c>
      <c r="L202" s="27">
        <f t="shared" si="76"/>
        <v>0</v>
      </c>
      <c r="M202" s="43">
        <f t="shared" si="76"/>
        <v>0</v>
      </c>
      <c r="O202" s="26" t="s">
        <v>13</v>
      </c>
      <c r="P202" s="34">
        <f t="shared" ref="P202:V202" si="77">SUM(P203:P214)</f>
        <v>0</v>
      </c>
      <c r="Q202" s="27">
        <f t="shared" si="77"/>
        <v>0</v>
      </c>
      <c r="R202" s="27">
        <f t="shared" si="77"/>
        <v>0</v>
      </c>
      <c r="S202" s="34">
        <f t="shared" si="77"/>
        <v>0</v>
      </c>
      <c r="T202" s="34">
        <f t="shared" si="77"/>
        <v>0</v>
      </c>
      <c r="U202" s="34">
        <f t="shared" si="77"/>
        <v>0</v>
      </c>
      <c r="V202" s="43">
        <f t="shared" si="77"/>
        <v>0</v>
      </c>
    </row>
    <row r="203" customHeight="1" spans="1:22">
      <c r="A203" s="20"/>
      <c r="B203" s="59" t="s">
        <v>10</v>
      </c>
      <c r="C203" s="19">
        <f t="shared" si="70"/>
        <v>0</v>
      </c>
      <c r="D203" s="21"/>
      <c r="E203" s="21"/>
      <c r="F203" s="21"/>
      <c r="G203" s="21"/>
      <c r="H203" s="59" t="s">
        <v>10</v>
      </c>
      <c r="I203" s="19">
        <f t="shared" si="72"/>
        <v>0</v>
      </c>
      <c r="J203" s="21"/>
      <c r="K203" s="21"/>
      <c r="L203" s="22"/>
      <c r="M203" s="22"/>
      <c r="O203" s="20"/>
      <c r="P203" s="68"/>
      <c r="Q203" s="21"/>
      <c r="R203" s="21"/>
      <c r="S203" s="68"/>
      <c r="T203" s="68"/>
      <c r="U203" s="68"/>
      <c r="V203" s="22"/>
    </row>
    <row r="204" customHeight="1" spans="1:22">
      <c r="A204" s="20"/>
      <c r="B204" s="59" t="s">
        <v>10</v>
      </c>
      <c r="C204" s="19">
        <f t="shared" si="70"/>
        <v>0</v>
      </c>
      <c r="D204" s="21"/>
      <c r="E204" s="21"/>
      <c r="F204" s="21"/>
      <c r="G204" s="21"/>
      <c r="H204" s="59" t="s">
        <v>10</v>
      </c>
      <c r="I204" s="19">
        <f t="shared" si="72"/>
        <v>0</v>
      </c>
      <c r="J204" s="21"/>
      <c r="K204" s="21"/>
      <c r="L204" s="22"/>
      <c r="M204" s="22"/>
      <c r="O204" s="20"/>
      <c r="P204" s="68"/>
      <c r="Q204" s="21"/>
      <c r="R204" s="21"/>
      <c r="S204" s="68"/>
      <c r="T204" s="68"/>
      <c r="U204" s="68"/>
      <c r="V204" s="22"/>
    </row>
    <row r="205" customHeight="1" spans="1:22">
      <c r="A205" s="20"/>
      <c r="B205" s="59" t="s">
        <v>10</v>
      </c>
      <c r="C205" s="19">
        <f t="shared" si="70"/>
        <v>0</v>
      </c>
      <c r="D205" s="21"/>
      <c r="E205" s="21"/>
      <c r="F205" s="21"/>
      <c r="G205" s="21"/>
      <c r="H205" s="59" t="s">
        <v>10</v>
      </c>
      <c r="I205" s="19">
        <f t="shared" si="72"/>
        <v>0</v>
      </c>
      <c r="J205" s="21"/>
      <c r="K205" s="21"/>
      <c r="L205" s="22"/>
      <c r="M205" s="22"/>
      <c r="O205" s="20"/>
      <c r="P205" s="68"/>
      <c r="Q205" s="21"/>
      <c r="R205" s="21"/>
      <c r="S205" s="68"/>
      <c r="T205" s="68"/>
      <c r="U205" s="68"/>
      <c r="V205" s="22"/>
    </row>
    <row r="206" customHeight="1" spans="1:22">
      <c r="A206" s="20"/>
      <c r="B206" s="59" t="s">
        <v>10</v>
      </c>
      <c r="C206" s="19">
        <f t="shared" si="70"/>
        <v>0</v>
      </c>
      <c r="D206" s="21"/>
      <c r="E206" s="21"/>
      <c r="F206" s="21"/>
      <c r="G206" s="21"/>
      <c r="H206" s="59" t="s">
        <v>10</v>
      </c>
      <c r="I206" s="19">
        <f t="shared" si="72"/>
        <v>0</v>
      </c>
      <c r="J206" s="21"/>
      <c r="K206" s="21"/>
      <c r="L206" s="22"/>
      <c r="M206" s="22"/>
      <c r="P206" s="68"/>
      <c r="Q206" s="21"/>
      <c r="R206" s="21"/>
      <c r="S206" s="68"/>
      <c r="T206" s="68"/>
      <c r="U206" s="68"/>
      <c r="V206" s="22"/>
    </row>
    <row r="207" customHeight="1" spans="1:22">
      <c r="A207" s="20"/>
      <c r="B207" s="59" t="s">
        <v>10</v>
      </c>
      <c r="C207" s="19">
        <f t="shared" si="70"/>
        <v>0</v>
      </c>
      <c r="D207" s="21"/>
      <c r="E207" s="21"/>
      <c r="F207" s="21"/>
      <c r="G207" s="21"/>
      <c r="H207" s="59" t="s">
        <v>10</v>
      </c>
      <c r="I207" s="19">
        <f t="shared" si="72"/>
        <v>0</v>
      </c>
      <c r="J207" s="21"/>
      <c r="K207" s="21"/>
      <c r="L207" s="22"/>
      <c r="M207" s="22"/>
      <c r="O207" s="20"/>
      <c r="P207" s="68"/>
      <c r="Q207" s="21"/>
      <c r="R207" s="21"/>
      <c r="S207" s="68"/>
      <c r="T207" s="68"/>
      <c r="U207" s="68"/>
      <c r="V207" s="22"/>
    </row>
    <row r="208" customHeight="1" spans="1:22">
      <c r="A208" s="20"/>
      <c r="B208" s="59" t="s">
        <v>10</v>
      </c>
      <c r="C208" s="19">
        <f t="shared" si="70"/>
        <v>0</v>
      </c>
      <c r="D208" s="21"/>
      <c r="E208" s="21"/>
      <c r="F208" s="21"/>
      <c r="G208" s="21"/>
      <c r="H208" s="59" t="s">
        <v>10</v>
      </c>
      <c r="I208" s="19">
        <f t="shared" si="72"/>
        <v>0</v>
      </c>
      <c r="J208" s="21"/>
      <c r="K208" s="21"/>
      <c r="L208" s="22"/>
      <c r="M208" s="22"/>
      <c r="O208" s="20"/>
      <c r="P208" s="68"/>
      <c r="Q208" s="21"/>
      <c r="R208" s="21"/>
      <c r="S208" s="68"/>
      <c r="T208" s="68"/>
      <c r="U208" s="68"/>
      <c r="V208" s="22"/>
    </row>
    <row r="209" customHeight="1" spans="1:22">
      <c r="A209" s="20"/>
      <c r="B209" s="59" t="s">
        <v>10</v>
      </c>
      <c r="C209" s="19">
        <f t="shared" si="70"/>
        <v>0</v>
      </c>
      <c r="D209" s="21"/>
      <c r="E209" s="21"/>
      <c r="F209" s="21"/>
      <c r="G209" s="21"/>
      <c r="H209" s="59" t="s">
        <v>10</v>
      </c>
      <c r="I209" s="19">
        <f t="shared" si="72"/>
        <v>0</v>
      </c>
      <c r="J209" s="21"/>
      <c r="K209" s="21"/>
      <c r="L209" s="153"/>
      <c r="M209" s="22"/>
      <c r="O209" s="20"/>
      <c r="P209" s="68"/>
      <c r="Q209" s="21"/>
      <c r="R209" s="21"/>
      <c r="S209" s="68"/>
      <c r="T209" s="68"/>
      <c r="U209" s="68"/>
      <c r="V209" s="22"/>
    </row>
    <row r="210" customHeight="1" spans="1:22">
      <c r="A210" s="20"/>
      <c r="B210" s="59" t="s">
        <v>10</v>
      </c>
      <c r="C210" s="19">
        <f t="shared" si="70"/>
        <v>0</v>
      </c>
      <c r="D210" s="21"/>
      <c r="E210" s="21"/>
      <c r="F210" s="21"/>
      <c r="G210" s="21"/>
      <c r="H210" s="59" t="s">
        <v>10</v>
      </c>
      <c r="I210" s="19">
        <f t="shared" si="72"/>
        <v>0</v>
      </c>
      <c r="J210" s="21"/>
      <c r="K210" s="21"/>
      <c r="L210" s="22"/>
      <c r="M210" s="22"/>
      <c r="O210" s="20"/>
      <c r="P210" s="68"/>
      <c r="Q210" s="21"/>
      <c r="R210" s="21"/>
      <c r="S210" s="68"/>
      <c r="T210" s="68"/>
      <c r="U210" s="68"/>
      <c r="V210" s="22"/>
    </row>
    <row r="211" customHeight="1" spans="1:22">
      <c r="A211" s="28"/>
      <c r="B211" s="59" t="s">
        <v>10</v>
      </c>
      <c r="C211" s="19">
        <f t="shared" si="70"/>
        <v>0</v>
      </c>
      <c r="D211" s="29"/>
      <c r="E211" s="29"/>
      <c r="F211" s="29"/>
      <c r="G211" s="29"/>
      <c r="H211" s="59" t="s">
        <v>10</v>
      </c>
      <c r="I211" s="19">
        <f t="shared" si="72"/>
        <v>0</v>
      </c>
      <c r="J211" s="29"/>
      <c r="K211" s="21"/>
      <c r="L211" s="22"/>
      <c r="M211" s="75"/>
      <c r="O211" s="28"/>
      <c r="P211" s="74"/>
      <c r="Q211" s="29"/>
      <c r="R211" s="29"/>
      <c r="S211" s="74"/>
      <c r="T211" s="74"/>
      <c r="U211" s="68"/>
      <c r="V211" s="22"/>
    </row>
    <row r="212" customHeight="1" spans="1:22">
      <c r="A212" s="20"/>
      <c r="B212" s="59" t="s">
        <v>10</v>
      </c>
      <c r="C212" s="19">
        <f t="shared" si="70"/>
        <v>0</v>
      </c>
      <c r="D212" s="21"/>
      <c r="E212" s="21"/>
      <c r="F212" s="21"/>
      <c r="G212" s="21"/>
      <c r="H212" s="59" t="s">
        <v>10</v>
      </c>
      <c r="I212" s="19">
        <f t="shared" si="72"/>
        <v>0</v>
      </c>
      <c r="J212" s="21"/>
      <c r="K212" s="21"/>
      <c r="L212" s="22"/>
      <c r="M212" s="22"/>
      <c r="O212" s="20"/>
      <c r="P212" s="68"/>
      <c r="Q212" s="21"/>
      <c r="R212" s="21"/>
      <c r="S212" s="68"/>
      <c r="T212" s="68"/>
      <c r="U212" s="68"/>
      <c r="V212" s="22"/>
    </row>
    <row r="213" customHeight="1" spans="1:22">
      <c r="A213" s="20"/>
      <c r="B213" s="59" t="s">
        <v>10</v>
      </c>
      <c r="C213" s="19">
        <f t="shared" si="70"/>
        <v>0</v>
      </c>
      <c r="D213" s="21"/>
      <c r="E213" s="21"/>
      <c r="F213" s="21"/>
      <c r="G213" s="21"/>
      <c r="H213" s="59" t="s">
        <v>10</v>
      </c>
      <c r="I213" s="19">
        <f t="shared" si="72"/>
        <v>0</v>
      </c>
      <c r="J213" s="21"/>
      <c r="K213" s="21"/>
      <c r="L213" s="22"/>
      <c r="M213" s="22"/>
      <c r="O213" s="20"/>
      <c r="P213" s="68"/>
      <c r="Q213" s="21"/>
      <c r="R213" s="21"/>
      <c r="S213" s="68"/>
      <c r="T213" s="68"/>
      <c r="U213" s="68"/>
      <c r="V213" s="22"/>
    </row>
    <row r="214" customHeight="1" spans="1:22">
      <c r="A214" s="23"/>
      <c r="B214" s="150" t="s">
        <v>10</v>
      </c>
      <c r="C214" s="70">
        <f t="shared" si="70"/>
        <v>0</v>
      </c>
      <c r="D214" s="71"/>
      <c r="E214" s="71"/>
      <c r="F214" s="24"/>
      <c r="G214" s="71"/>
      <c r="H214" s="150" t="s">
        <v>10</v>
      </c>
      <c r="I214" s="70">
        <f t="shared" si="72"/>
        <v>0</v>
      </c>
      <c r="J214" s="71"/>
      <c r="K214" s="71"/>
      <c r="L214" s="25"/>
      <c r="M214" s="25"/>
      <c r="O214" s="23"/>
      <c r="P214" s="72"/>
      <c r="Q214" s="24"/>
      <c r="R214" s="24"/>
      <c r="S214" s="72"/>
      <c r="T214" s="72"/>
      <c r="U214" s="72"/>
      <c r="V214" s="25"/>
    </row>
    <row r="215" customHeight="1" spans="1:22">
      <c r="A215" s="26" t="s">
        <v>21</v>
      </c>
      <c r="B215" s="67" t="s">
        <v>10</v>
      </c>
      <c r="C215" s="19">
        <f t="shared" si="70"/>
        <v>0</v>
      </c>
      <c r="D215" s="76"/>
      <c r="E215" s="76"/>
      <c r="F215" s="30"/>
      <c r="G215" s="76"/>
      <c r="H215" s="67" t="s">
        <v>10</v>
      </c>
      <c r="I215" s="19">
        <f t="shared" si="72"/>
        <v>0</v>
      </c>
      <c r="J215" s="19">
        <f t="shared" ref="J215:M215" si="78">J195-J196-J202</f>
        <v>0</v>
      </c>
      <c r="K215" s="19">
        <f t="shared" si="78"/>
        <v>0</v>
      </c>
      <c r="L215" s="19">
        <f t="shared" si="78"/>
        <v>0</v>
      </c>
      <c r="M215" s="42">
        <f t="shared" si="78"/>
        <v>0</v>
      </c>
      <c r="O215" s="26" t="s">
        <v>21</v>
      </c>
      <c r="P215" s="85"/>
      <c r="Q215" s="30"/>
      <c r="R215" s="30"/>
      <c r="S215" s="85"/>
      <c r="T215" s="85"/>
      <c r="U215" s="34">
        <f>U195-U196-U202</f>
        <v>0</v>
      </c>
      <c r="V215" s="43">
        <f>V195-V196-V202</f>
        <v>0</v>
      </c>
    </row>
    <row r="216" customHeight="1" spans="1:22">
      <c r="A216" s="31" t="s">
        <v>22</v>
      </c>
      <c r="B216" s="59" t="s">
        <v>10</v>
      </c>
      <c r="C216" s="32" t="e">
        <f t="shared" ref="C216:G216" si="79">I215*(C217+100)/100</f>
        <v>#DIV/0!</v>
      </c>
      <c r="D216" s="32" t="e">
        <f t="shared" si="79"/>
        <v>#DIV/0!</v>
      </c>
      <c r="E216" s="32" t="e">
        <f t="shared" si="79"/>
        <v>#DIV/0!</v>
      </c>
      <c r="F216" s="32" t="e">
        <f t="shared" si="79"/>
        <v>#DIV/0!</v>
      </c>
      <c r="G216" s="32" t="e">
        <f t="shared" si="79"/>
        <v>#DIV/0!</v>
      </c>
      <c r="H216" s="59" t="s">
        <v>10</v>
      </c>
      <c r="I216" s="59" t="s">
        <v>10</v>
      </c>
      <c r="J216" s="59" t="s">
        <v>10</v>
      </c>
      <c r="K216" s="59" t="s">
        <v>10</v>
      </c>
      <c r="L216" s="59" t="s">
        <v>10</v>
      </c>
      <c r="M216" s="91" t="s">
        <v>10</v>
      </c>
      <c r="O216" s="31" t="s">
        <v>22</v>
      </c>
      <c r="P216" s="59" t="e">
        <f>U215*(P217+100)/100</f>
        <v>#DIV/0!</v>
      </c>
      <c r="Q216" s="32" t="e">
        <f>V215*(Q217+100)/100</f>
        <v>#DIV/0!</v>
      </c>
      <c r="R216" s="59" t="s">
        <v>10</v>
      </c>
      <c r="S216" s="59" t="s">
        <v>10</v>
      </c>
      <c r="T216" s="59" t="s">
        <v>10</v>
      </c>
      <c r="U216" s="59" t="s">
        <v>10</v>
      </c>
      <c r="V216" s="91" t="s">
        <v>10</v>
      </c>
    </row>
    <row r="217" customHeight="1" spans="1:22">
      <c r="A217" s="31" t="s">
        <v>23</v>
      </c>
      <c r="B217" s="59" t="s">
        <v>10</v>
      </c>
      <c r="C217" s="34" t="e">
        <f t="shared" ref="C217:G217" si="80">SUM(C218:C227)/SUM(I218:I227)*100-100</f>
        <v>#DIV/0!</v>
      </c>
      <c r="D217" s="34" t="e">
        <f t="shared" si="80"/>
        <v>#DIV/0!</v>
      </c>
      <c r="E217" s="34" t="e">
        <f t="shared" si="80"/>
        <v>#DIV/0!</v>
      </c>
      <c r="F217" s="34" t="e">
        <f t="shared" si="80"/>
        <v>#DIV/0!</v>
      </c>
      <c r="G217" s="34" t="e">
        <f t="shared" si="80"/>
        <v>#DIV/0!</v>
      </c>
      <c r="H217" s="59" t="s">
        <v>10</v>
      </c>
      <c r="I217" s="59" t="s">
        <v>10</v>
      </c>
      <c r="J217" s="59" t="s">
        <v>10</v>
      </c>
      <c r="K217" s="59" t="s">
        <v>10</v>
      </c>
      <c r="L217" s="59" t="s">
        <v>10</v>
      </c>
      <c r="M217" s="91" t="s">
        <v>10</v>
      </c>
      <c r="O217" s="31" t="s">
        <v>23</v>
      </c>
      <c r="P217" s="34" t="e">
        <f>SUM(P218:P227)/SUM(U218:U227)*100-100</f>
        <v>#DIV/0!</v>
      </c>
      <c r="Q217" s="34" t="e">
        <f>SUM(Q218:Q227)/SUM(V218:V227)*100-100</f>
        <v>#DIV/0!</v>
      </c>
      <c r="R217" s="59" t="s">
        <v>10</v>
      </c>
      <c r="S217" s="59" t="s">
        <v>10</v>
      </c>
      <c r="T217" s="59" t="s">
        <v>10</v>
      </c>
      <c r="U217" s="59" t="s">
        <v>10</v>
      </c>
      <c r="V217" s="91" t="s">
        <v>10</v>
      </c>
    </row>
    <row r="218" customHeight="1" spans="1:22">
      <c r="A218" s="20"/>
      <c r="B218" s="59" t="s">
        <v>10</v>
      </c>
      <c r="C218" s="19">
        <f t="shared" ref="C218:C227" si="81">SUM(D218:G218)</f>
        <v>0</v>
      </c>
      <c r="D218" s="21"/>
      <c r="E218" s="21"/>
      <c r="F218" s="21"/>
      <c r="G218" s="21"/>
      <c r="H218" s="59" t="s">
        <v>10</v>
      </c>
      <c r="I218" s="19">
        <f t="shared" ref="I218:I227" si="82">SUM(J218:M218)</f>
        <v>0</v>
      </c>
      <c r="J218" s="21"/>
      <c r="K218" s="21"/>
      <c r="L218" s="22"/>
      <c r="M218" s="22"/>
      <c r="O218" s="20"/>
      <c r="P218" s="68"/>
      <c r="Q218" s="21"/>
      <c r="R218" s="21"/>
      <c r="S218" s="68"/>
      <c r="T218" s="68"/>
      <c r="U218" s="68"/>
      <c r="V218" s="22"/>
    </row>
    <row r="219" customHeight="1" spans="1:22">
      <c r="A219" s="20"/>
      <c r="B219" s="59" t="s">
        <v>10</v>
      </c>
      <c r="C219" s="19">
        <f t="shared" si="81"/>
        <v>0</v>
      </c>
      <c r="D219" s="21"/>
      <c r="E219" s="21"/>
      <c r="F219" s="21"/>
      <c r="G219" s="21"/>
      <c r="H219" s="59" t="s">
        <v>10</v>
      </c>
      <c r="I219" s="19">
        <f t="shared" si="82"/>
        <v>0</v>
      </c>
      <c r="J219" s="21"/>
      <c r="K219" s="21"/>
      <c r="L219" s="22"/>
      <c r="M219" s="22"/>
      <c r="O219" s="20"/>
      <c r="P219" s="68"/>
      <c r="Q219" s="21"/>
      <c r="R219" s="21"/>
      <c r="S219" s="68"/>
      <c r="T219" s="68"/>
      <c r="U219" s="68"/>
      <c r="V219" s="22"/>
    </row>
    <row r="220" customHeight="1" spans="1:22">
      <c r="A220" s="20"/>
      <c r="B220" s="59" t="s">
        <v>10</v>
      </c>
      <c r="C220" s="19">
        <f t="shared" si="81"/>
        <v>0</v>
      </c>
      <c r="D220" s="21"/>
      <c r="E220" s="21"/>
      <c r="F220" s="21"/>
      <c r="G220" s="21"/>
      <c r="H220" s="59" t="s">
        <v>10</v>
      </c>
      <c r="I220" s="19">
        <f t="shared" si="82"/>
        <v>0</v>
      </c>
      <c r="J220" s="21"/>
      <c r="K220" s="21"/>
      <c r="L220" s="22"/>
      <c r="M220" s="22"/>
      <c r="O220" s="20"/>
      <c r="P220" s="68"/>
      <c r="Q220" s="21"/>
      <c r="R220" s="21"/>
      <c r="S220" s="68"/>
      <c r="T220" s="68"/>
      <c r="U220" s="68"/>
      <c r="V220" s="22"/>
    </row>
    <row r="221" customHeight="1" spans="1:22">
      <c r="A221" s="20"/>
      <c r="B221" s="59" t="s">
        <v>10</v>
      </c>
      <c r="C221" s="19">
        <f t="shared" si="81"/>
        <v>0</v>
      </c>
      <c r="D221" s="21"/>
      <c r="E221" s="73"/>
      <c r="F221" s="21"/>
      <c r="G221" s="21"/>
      <c r="H221" s="59" t="s">
        <v>10</v>
      </c>
      <c r="I221" s="19">
        <f t="shared" si="82"/>
        <v>0</v>
      </c>
      <c r="J221" s="21"/>
      <c r="K221" s="21"/>
      <c r="L221" s="22"/>
      <c r="M221" s="22"/>
      <c r="O221" s="20"/>
      <c r="P221" s="68"/>
      <c r="Q221" s="21"/>
      <c r="R221" s="21"/>
      <c r="S221" s="68"/>
      <c r="T221" s="68"/>
      <c r="U221" s="68"/>
      <c r="V221" s="22"/>
    </row>
    <row r="222" customHeight="1" spans="1:22">
      <c r="A222" s="20"/>
      <c r="B222" s="59" t="s">
        <v>10</v>
      </c>
      <c r="C222" s="19">
        <f t="shared" si="81"/>
        <v>0</v>
      </c>
      <c r="D222" s="21"/>
      <c r="E222" s="21"/>
      <c r="F222" s="21"/>
      <c r="G222" s="21"/>
      <c r="H222" s="59" t="s">
        <v>10</v>
      </c>
      <c r="I222" s="19">
        <f t="shared" si="82"/>
        <v>0</v>
      </c>
      <c r="J222" s="21"/>
      <c r="K222" s="21"/>
      <c r="L222" s="22"/>
      <c r="M222" s="22"/>
      <c r="O222" s="20"/>
      <c r="P222" s="68"/>
      <c r="Q222" s="21"/>
      <c r="R222" s="21"/>
      <c r="S222" s="68"/>
      <c r="T222" s="68"/>
      <c r="U222" s="68"/>
      <c r="V222" s="22"/>
    </row>
    <row r="223" customHeight="1" spans="1:22">
      <c r="A223" s="20"/>
      <c r="B223" s="59" t="s">
        <v>10</v>
      </c>
      <c r="C223" s="19">
        <f t="shared" si="81"/>
        <v>0</v>
      </c>
      <c r="D223" s="21"/>
      <c r="E223" s="21"/>
      <c r="F223" s="21"/>
      <c r="G223" s="21"/>
      <c r="H223" s="59" t="s">
        <v>10</v>
      </c>
      <c r="I223" s="19">
        <f t="shared" si="82"/>
        <v>0</v>
      </c>
      <c r="J223" s="21"/>
      <c r="K223" s="21"/>
      <c r="L223" s="22"/>
      <c r="M223" s="22"/>
      <c r="O223" s="20"/>
      <c r="P223" s="68"/>
      <c r="Q223" s="21"/>
      <c r="R223" s="21"/>
      <c r="S223" s="68"/>
      <c r="T223" s="68"/>
      <c r="U223" s="68"/>
      <c r="V223" s="22"/>
    </row>
    <row r="224" customHeight="1" spans="1:22">
      <c r="A224" s="28"/>
      <c r="B224" s="59" t="s">
        <v>10</v>
      </c>
      <c r="C224" s="19">
        <f t="shared" si="81"/>
        <v>0</v>
      </c>
      <c r="D224" s="29"/>
      <c r="E224" s="29"/>
      <c r="F224" s="29"/>
      <c r="G224" s="29"/>
      <c r="H224" s="59" t="s">
        <v>10</v>
      </c>
      <c r="I224" s="19">
        <f t="shared" si="82"/>
        <v>0</v>
      </c>
      <c r="J224" s="29"/>
      <c r="K224" s="21"/>
      <c r="L224" s="22"/>
      <c r="M224" s="75"/>
      <c r="O224" s="28"/>
      <c r="P224" s="74"/>
      <c r="Q224" s="29"/>
      <c r="R224" s="29"/>
      <c r="S224" s="74"/>
      <c r="T224" s="74"/>
      <c r="U224" s="68"/>
      <c r="V224" s="22"/>
    </row>
    <row r="225" customHeight="1" spans="1:22">
      <c r="A225" s="20"/>
      <c r="B225" s="59" t="s">
        <v>10</v>
      </c>
      <c r="C225" s="19">
        <f t="shared" si="81"/>
        <v>0</v>
      </c>
      <c r="D225" s="21"/>
      <c r="E225" s="21"/>
      <c r="F225" s="21"/>
      <c r="G225" s="21"/>
      <c r="H225" s="59" t="s">
        <v>10</v>
      </c>
      <c r="I225" s="19">
        <f t="shared" si="82"/>
        <v>0</v>
      </c>
      <c r="J225" s="21"/>
      <c r="K225" s="21"/>
      <c r="L225" s="22"/>
      <c r="M225" s="22"/>
      <c r="O225" s="20"/>
      <c r="P225" s="68"/>
      <c r="Q225" s="21"/>
      <c r="R225" s="21"/>
      <c r="S225" s="68"/>
      <c r="T225" s="68"/>
      <c r="U225" s="68"/>
      <c r="V225" s="22"/>
    </row>
    <row r="226" customHeight="1" spans="1:22">
      <c r="A226" s="20"/>
      <c r="B226" s="59" t="s">
        <v>10</v>
      </c>
      <c r="C226" s="19">
        <f t="shared" si="81"/>
        <v>0</v>
      </c>
      <c r="D226" s="21"/>
      <c r="E226" s="21"/>
      <c r="F226" s="21"/>
      <c r="G226" s="21"/>
      <c r="H226" s="59" t="s">
        <v>10</v>
      </c>
      <c r="I226" s="19">
        <f t="shared" si="82"/>
        <v>0</v>
      </c>
      <c r="J226" s="21"/>
      <c r="K226" s="21"/>
      <c r="L226" s="22"/>
      <c r="M226" s="22"/>
      <c r="O226" s="20"/>
      <c r="P226" s="68"/>
      <c r="Q226" s="21"/>
      <c r="R226" s="21"/>
      <c r="S226" s="68"/>
      <c r="T226" s="68"/>
      <c r="U226" s="68"/>
      <c r="V226" s="22"/>
    </row>
    <row r="227" customHeight="1" spans="1:22">
      <c r="A227" s="35"/>
      <c r="B227" s="151" t="s">
        <v>10</v>
      </c>
      <c r="C227" s="78">
        <f t="shared" si="81"/>
        <v>0</v>
      </c>
      <c r="D227" s="36"/>
      <c r="E227" s="36"/>
      <c r="F227" s="36"/>
      <c r="G227" s="36"/>
      <c r="H227" s="151" t="s">
        <v>10</v>
      </c>
      <c r="I227" s="78">
        <f t="shared" si="82"/>
        <v>0</v>
      </c>
      <c r="J227" s="36"/>
      <c r="K227" s="36"/>
      <c r="L227" s="37"/>
      <c r="M227" s="37"/>
      <c r="O227" s="35"/>
      <c r="P227" s="77"/>
      <c r="Q227" s="36"/>
      <c r="R227" s="36"/>
      <c r="S227" s="77"/>
      <c r="T227" s="77"/>
      <c r="U227" s="77"/>
      <c r="V227" s="37"/>
    </row>
    <row r="228" customHeight="1" spans="1:22">
      <c r="A228" s="152" t="s">
        <v>15</v>
      </c>
      <c r="B228" s="64"/>
      <c r="C228" s="38"/>
      <c r="D228" s="38"/>
      <c r="E228" s="38"/>
      <c r="F228" s="38"/>
      <c r="G228" s="38"/>
      <c r="H228" s="64"/>
      <c r="I228" s="38"/>
      <c r="J228" s="38"/>
      <c r="K228" s="154" t="s">
        <v>16</v>
      </c>
      <c r="L228" s="38"/>
      <c r="M228" s="38"/>
      <c r="O228" s="152" t="s">
        <v>15</v>
      </c>
      <c r="P228" s="64"/>
      <c r="Q228" s="38"/>
      <c r="R228" s="38"/>
      <c r="S228" s="64"/>
      <c r="T228" s="155" t="s">
        <v>16</v>
      </c>
      <c r="U228" s="64"/>
      <c r="V228" s="38"/>
    </row>
  </sheetData>
  <mergeCells count="48">
    <mergeCell ref="A1:M1"/>
    <mergeCell ref="O1:V1"/>
    <mergeCell ref="B3:G3"/>
    <mergeCell ref="H3:M3"/>
    <mergeCell ref="P3:T3"/>
    <mergeCell ref="U3:V3"/>
    <mergeCell ref="A39:M39"/>
    <mergeCell ref="O39:V39"/>
    <mergeCell ref="B41:G41"/>
    <mergeCell ref="H41:M41"/>
    <mergeCell ref="P41:T41"/>
    <mergeCell ref="U41:V41"/>
    <mergeCell ref="A77:M77"/>
    <mergeCell ref="O77:V77"/>
    <mergeCell ref="B79:G79"/>
    <mergeCell ref="H79:M79"/>
    <mergeCell ref="P79:T79"/>
    <mergeCell ref="U79:V79"/>
    <mergeCell ref="A115:M115"/>
    <mergeCell ref="O115:V115"/>
    <mergeCell ref="B117:G117"/>
    <mergeCell ref="H117:M117"/>
    <mergeCell ref="P117:T117"/>
    <mergeCell ref="U117:V117"/>
    <mergeCell ref="A153:M153"/>
    <mergeCell ref="O153:V153"/>
    <mergeCell ref="B155:G155"/>
    <mergeCell ref="H155:M155"/>
    <mergeCell ref="P155:T155"/>
    <mergeCell ref="U155:V155"/>
    <mergeCell ref="A191:M191"/>
    <mergeCell ref="O191:V191"/>
    <mergeCell ref="B193:G193"/>
    <mergeCell ref="H193:M193"/>
    <mergeCell ref="P193:T193"/>
    <mergeCell ref="U193:V193"/>
    <mergeCell ref="A3:A4"/>
    <mergeCell ref="A41:A42"/>
    <mergeCell ref="A79:A80"/>
    <mergeCell ref="A117:A118"/>
    <mergeCell ref="A155:A156"/>
    <mergeCell ref="A193:A194"/>
    <mergeCell ref="O3:O4"/>
    <mergeCell ref="O41:O42"/>
    <mergeCell ref="O79:O80"/>
    <mergeCell ref="O117:O118"/>
    <mergeCell ref="O155:O156"/>
    <mergeCell ref="O193:O194"/>
  </mergeCells>
  <pageMargins left="0.700694444444445" right="0.700694444444445" top="0.554861111111111" bottom="0.554861111111111" header="0.298611111111111" footer="0.298611111111111"/>
  <pageSetup paperSize="9" orientation="portrait" horizontalDpi="600"/>
  <headerFooter>
    <oddFooter>&amp;L&amp;A————&amp;F&amp;C打印日期&amp;D&amp;R总&amp;N页—第&amp;P页</oddFooter>
  </headerFooter>
  <colBreaks count="2" manualBreakCount="2">
    <brk id="13" max="1048575" man="1"/>
    <brk id="2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9"/>
  <sheetViews>
    <sheetView topLeftCell="A42" workbookViewId="0">
      <selection activeCell="E23" sqref="E23"/>
    </sheetView>
  </sheetViews>
  <sheetFormatPr defaultColWidth="9.625" defaultRowHeight="19.5" customHeight="1"/>
  <cols>
    <col min="1" max="1" width="35" style="4" customWidth="1"/>
    <col min="2" max="2" width="9.625" style="47" customWidth="1"/>
    <col min="3" max="7" width="9.625" style="5" customWidth="1"/>
    <col min="8" max="8" width="9.625" style="102" customWidth="1"/>
    <col min="9" max="9" width="9.625" style="103" customWidth="1"/>
    <col min="10" max="13" width="9.625" style="5" customWidth="1"/>
    <col min="14" max="16373" width="9.625" style="4" customWidth="1"/>
    <col min="16374" max="16384" width="9.625" style="4"/>
  </cols>
  <sheetData>
    <row r="1" s="3" customFormat="1" customHeight="1" spans="1:13">
      <c r="A1" s="8" t="s">
        <v>373</v>
      </c>
      <c r="B1" s="49"/>
      <c r="C1" s="9"/>
      <c r="D1" s="9"/>
      <c r="E1" s="9"/>
      <c r="F1" s="9"/>
      <c r="G1" s="9"/>
      <c r="H1" s="104"/>
      <c r="I1" s="130"/>
      <c r="J1" s="9"/>
      <c r="K1" s="9"/>
      <c r="L1" s="9"/>
      <c r="M1" s="9"/>
    </row>
    <row r="2" s="3" customFormat="1" customHeight="1" spans="1:13">
      <c r="A2" s="8" t="s">
        <v>374</v>
      </c>
      <c r="B2" s="49"/>
      <c r="C2" s="9"/>
      <c r="D2" s="9"/>
      <c r="E2" s="9"/>
      <c r="F2" s="9"/>
      <c r="G2" s="9"/>
      <c r="H2" s="105"/>
      <c r="I2" s="131"/>
      <c r="J2" s="9"/>
      <c r="K2" s="9"/>
      <c r="L2" s="9"/>
      <c r="M2" s="9"/>
    </row>
    <row r="3" customHeight="1" spans="1:13">
      <c r="A3" s="10" t="s">
        <v>2</v>
      </c>
      <c r="B3" s="50" t="s">
        <v>3</v>
      </c>
      <c r="C3" s="51"/>
      <c r="D3" s="51"/>
      <c r="E3" s="51"/>
      <c r="F3" s="51"/>
      <c r="G3" s="52"/>
      <c r="H3" s="106" t="s">
        <v>107</v>
      </c>
      <c r="I3" s="132"/>
      <c r="J3" s="133"/>
      <c r="K3" s="133"/>
      <c r="L3" s="133"/>
      <c r="M3" s="133"/>
    </row>
    <row r="4" ht="41" customHeight="1" spans="1:13">
      <c r="A4" s="53"/>
      <c r="B4" s="107" t="s">
        <v>375</v>
      </c>
      <c r="C4" s="108" t="s">
        <v>113</v>
      </c>
      <c r="D4" s="108" t="s">
        <v>248</v>
      </c>
      <c r="E4" s="108" t="s">
        <v>250</v>
      </c>
      <c r="F4" s="108" t="s">
        <v>252</v>
      </c>
      <c r="G4" s="108" t="s">
        <v>254</v>
      </c>
      <c r="H4" s="109" t="s">
        <v>375</v>
      </c>
      <c r="I4" s="134" t="s">
        <v>113</v>
      </c>
      <c r="J4" s="108" t="s">
        <v>248</v>
      </c>
      <c r="K4" s="108" t="s">
        <v>250</v>
      </c>
      <c r="L4" s="108" t="s">
        <v>252</v>
      </c>
      <c r="M4" s="135" t="s">
        <v>254</v>
      </c>
    </row>
    <row r="5" customHeight="1" spans="1:13">
      <c r="A5" s="15" t="s">
        <v>8</v>
      </c>
      <c r="B5" s="33">
        <f t="shared" ref="B5:M5" si="0">SUM(B23,B72,B114,B156,B198,B240,B282)</f>
        <v>12639.0506586651</v>
      </c>
      <c r="C5" s="16">
        <f t="shared" si="0"/>
        <v>165421.215678435</v>
      </c>
      <c r="D5" s="16">
        <f t="shared" si="0"/>
        <v>0</v>
      </c>
      <c r="E5" s="16">
        <f t="shared" si="0"/>
        <v>165421.215678435</v>
      </c>
      <c r="F5" s="16">
        <f t="shared" si="0"/>
        <v>0</v>
      </c>
      <c r="G5" s="16">
        <f t="shared" si="0"/>
        <v>0</v>
      </c>
      <c r="H5" s="109">
        <f t="shared" si="0"/>
        <v>12544.9809029246</v>
      </c>
      <c r="I5" s="134">
        <f t="shared" si="0"/>
        <v>149664.760502046</v>
      </c>
      <c r="J5" s="16">
        <f t="shared" si="0"/>
        <v>0</v>
      </c>
      <c r="K5" s="16">
        <f t="shared" si="0"/>
        <v>149664.760502046</v>
      </c>
      <c r="L5" s="16">
        <f t="shared" si="0"/>
        <v>0</v>
      </c>
      <c r="M5" s="57">
        <f t="shared" si="0"/>
        <v>0</v>
      </c>
    </row>
    <row r="6" s="47" customFormat="1" customHeight="1" spans="1:13">
      <c r="A6" s="58" t="s">
        <v>9</v>
      </c>
      <c r="B6" s="33" t="s">
        <v>10</v>
      </c>
      <c r="C6" s="33">
        <f>C5/B5</f>
        <v>13.0881044902708</v>
      </c>
      <c r="D6" s="33">
        <f>D5/$B$5</f>
        <v>0</v>
      </c>
      <c r="E6" s="33">
        <f>E5/$B$5</f>
        <v>13.0881044902708</v>
      </c>
      <c r="F6" s="33">
        <f>F5/$B$5</f>
        <v>0</v>
      </c>
      <c r="G6" s="33">
        <f>G5/$B$5</f>
        <v>0</v>
      </c>
      <c r="H6" s="109" t="s">
        <v>10</v>
      </c>
      <c r="I6" s="136">
        <f>I5/$H$5</f>
        <v>11.9302501661963</v>
      </c>
      <c r="J6" s="136">
        <f>J5/$H$5</f>
        <v>0</v>
      </c>
      <c r="K6" s="136">
        <f>K5/$H$5</f>
        <v>11.9302501661963</v>
      </c>
      <c r="L6" s="136">
        <f>L5/$H$5</f>
        <v>0</v>
      </c>
      <c r="M6" s="136">
        <f>M5/$H$5</f>
        <v>0</v>
      </c>
    </row>
    <row r="7" s="47" customFormat="1" customHeight="1" spans="1:13">
      <c r="A7" s="58" t="s">
        <v>11</v>
      </c>
      <c r="B7" s="33">
        <f t="shared" ref="B7:G7" si="1">(B5/H5-1)*100</f>
        <v>0.749859696625976</v>
      </c>
      <c r="C7" s="33">
        <f t="shared" si="1"/>
        <v>10.5278324192913</v>
      </c>
      <c r="D7" s="110" t="e">
        <f t="shared" si="1"/>
        <v>#DIV/0!</v>
      </c>
      <c r="E7" s="110">
        <f t="shared" si="1"/>
        <v>10.5278324192913</v>
      </c>
      <c r="F7" s="110" t="e">
        <f t="shared" si="1"/>
        <v>#DIV/0!</v>
      </c>
      <c r="G7" s="110" t="e">
        <f t="shared" si="1"/>
        <v>#DIV/0!</v>
      </c>
      <c r="H7" s="109" t="s">
        <v>10</v>
      </c>
      <c r="I7" s="136" t="s">
        <v>10</v>
      </c>
      <c r="J7" s="33" t="s">
        <v>10</v>
      </c>
      <c r="K7" s="33" t="s">
        <v>10</v>
      </c>
      <c r="L7" s="33" t="s">
        <v>10</v>
      </c>
      <c r="M7" s="44" t="s">
        <v>10</v>
      </c>
    </row>
    <row r="8" customHeight="1" spans="1:13">
      <c r="A8" s="31" t="s">
        <v>12</v>
      </c>
      <c r="B8" s="59">
        <f t="shared" ref="B8:M8" si="2">SUM(B24,B73,B115,B157,B199,B241,B283)</f>
        <v>920</v>
      </c>
      <c r="C8" s="32">
        <f t="shared" si="2"/>
        <v>16930</v>
      </c>
      <c r="D8" s="32">
        <f t="shared" si="2"/>
        <v>0</v>
      </c>
      <c r="E8" s="32">
        <f t="shared" si="2"/>
        <v>16930</v>
      </c>
      <c r="F8" s="32">
        <f t="shared" si="2"/>
        <v>0</v>
      </c>
      <c r="G8" s="32">
        <f t="shared" si="2"/>
        <v>0</v>
      </c>
      <c r="H8" s="111">
        <f t="shared" si="2"/>
        <v>901</v>
      </c>
      <c r="I8" s="137">
        <f t="shared" si="2"/>
        <v>14700</v>
      </c>
      <c r="J8" s="60">
        <f t="shared" si="2"/>
        <v>0</v>
      </c>
      <c r="K8" s="60">
        <f t="shared" si="2"/>
        <v>14700</v>
      </c>
      <c r="L8" s="60">
        <f t="shared" si="2"/>
        <v>0</v>
      </c>
      <c r="M8" s="60">
        <f t="shared" si="2"/>
        <v>0</v>
      </c>
    </row>
    <row r="9" s="47" customFormat="1" customHeight="1" spans="1:13">
      <c r="A9" s="58" t="s">
        <v>9</v>
      </c>
      <c r="B9" s="33" t="s">
        <v>10</v>
      </c>
      <c r="C9" s="33">
        <f>C8/$B$8</f>
        <v>18.4021739130435</v>
      </c>
      <c r="D9" s="33">
        <f>D8/$B$8</f>
        <v>0</v>
      </c>
      <c r="E9" s="33">
        <f>E8/$B$8</f>
        <v>18.4021739130435</v>
      </c>
      <c r="F9" s="33">
        <f>F8/$B$8</f>
        <v>0</v>
      </c>
      <c r="G9" s="33">
        <f>G8/$B$8</f>
        <v>0</v>
      </c>
      <c r="H9" s="109" t="s">
        <v>10</v>
      </c>
      <c r="I9" s="136">
        <f>I8/$H$8</f>
        <v>16.315205327414</v>
      </c>
      <c r="J9" s="136">
        <f>J8/$H$8</f>
        <v>0</v>
      </c>
      <c r="K9" s="136">
        <f>K8/$H$8</f>
        <v>16.315205327414</v>
      </c>
      <c r="L9" s="136">
        <f>L8/$H$8</f>
        <v>0</v>
      </c>
      <c r="M9" s="136">
        <f>M8/$H$8</f>
        <v>0</v>
      </c>
    </row>
    <row r="10" s="47" customFormat="1" customHeight="1" spans="1:13">
      <c r="A10" s="58" t="s">
        <v>11</v>
      </c>
      <c r="B10" s="33">
        <f t="shared" ref="B10:G10" si="3">(B8/H8-1)*100</f>
        <v>2.1087680355161</v>
      </c>
      <c r="C10" s="33">
        <f t="shared" si="3"/>
        <v>15.1700680272109</v>
      </c>
      <c r="D10" s="33" t="e">
        <f t="shared" si="3"/>
        <v>#DIV/0!</v>
      </c>
      <c r="E10" s="33">
        <f t="shared" si="3"/>
        <v>15.1700680272109</v>
      </c>
      <c r="F10" s="33" t="e">
        <f t="shared" si="3"/>
        <v>#DIV/0!</v>
      </c>
      <c r="G10" s="33" t="e">
        <f t="shared" si="3"/>
        <v>#DIV/0!</v>
      </c>
      <c r="H10" s="109" t="s">
        <v>10</v>
      </c>
      <c r="I10" s="136" t="s">
        <v>10</v>
      </c>
      <c r="J10" s="33" t="s">
        <v>10</v>
      </c>
      <c r="K10" s="33" t="s">
        <v>10</v>
      </c>
      <c r="L10" s="33" t="s">
        <v>10</v>
      </c>
      <c r="M10" s="44" t="s">
        <v>10</v>
      </c>
    </row>
    <row r="11" customHeight="1" spans="1:13">
      <c r="A11" s="31" t="s">
        <v>13</v>
      </c>
      <c r="B11" s="59">
        <f t="shared" ref="B11:M11" si="4">SUM(B34,B83,B125,B167,B209,B251,B294)</f>
        <v>2517</v>
      </c>
      <c r="C11" s="32">
        <f t="shared" si="4"/>
        <v>29407</v>
      </c>
      <c r="D11" s="32">
        <f t="shared" si="4"/>
        <v>0</v>
      </c>
      <c r="E11" s="32">
        <f t="shared" si="4"/>
        <v>29407</v>
      </c>
      <c r="F11" s="32">
        <f t="shared" si="4"/>
        <v>0</v>
      </c>
      <c r="G11" s="32">
        <f t="shared" si="4"/>
        <v>0</v>
      </c>
      <c r="H11" s="111">
        <f t="shared" si="4"/>
        <v>2517</v>
      </c>
      <c r="I11" s="137">
        <f t="shared" si="4"/>
        <v>25690</v>
      </c>
      <c r="J11" s="60">
        <f t="shared" si="4"/>
        <v>0</v>
      </c>
      <c r="K11" s="60">
        <f t="shared" si="4"/>
        <v>25690</v>
      </c>
      <c r="L11" s="60">
        <f t="shared" si="4"/>
        <v>0</v>
      </c>
      <c r="M11" s="60">
        <f t="shared" si="4"/>
        <v>0</v>
      </c>
    </row>
    <row r="12" s="47" customFormat="1" customHeight="1" spans="1:13">
      <c r="A12" s="58" t="s">
        <v>9</v>
      </c>
      <c r="B12" s="33" t="s">
        <v>10</v>
      </c>
      <c r="C12" s="33">
        <f>C11/$B$11</f>
        <v>11.6833531982519</v>
      </c>
      <c r="D12" s="33">
        <f>D11/$B$11</f>
        <v>0</v>
      </c>
      <c r="E12" s="33">
        <f>E11/$B$11</f>
        <v>11.6833531982519</v>
      </c>
      <c r="F12" s="33">
        <f>F11/$B$11</f>
        <v>0</v>
      </c>
      <c r="G12" s="33">
        <f>G11/$B$11</f>
        <v>0</v>
      </c>
      <c r="H12" s="109" t="s">
        <v>10</v>
      </c>
      <c r="I12" s="136">
        <f>I11/$H$11</f>
        <v>10.2065951529599</v>
      </c>
      <c r="J12" s="136">
        <f>J11/$H$11</f>
        <v>0</v>
      </c>
      <c r="K12" s="136">
        <f>K11/$H$11</f>
        <v>10.2065951529599</v>
      </c>
      <c r="L12" s="136">
        <f>L11/$H$11</f>
        <v>0</v>
      </c>
      <c r="M12" s="136">
        <f>M11/$H$11</f>
        <v>0</v>
      </c>
    </row>
    <row r="13" s="47" customFormat="1" customHeight="1" spans="1:13">
      <c r="A13" s="58" t="s">
        <v>11</v>
      </c>
      <c r="B13" s="33">
        <f t="shared" ref="B13:G13" si="5">(B11/H11-1)*100</f>
        <v>0</v>
      </c>
      <c r="C13" s="33">
        <f t="shared" si="5"/>
        <v>14.4686648501362</v>
      </c>
      <c r="D13" s="33" t="e">
        <f t="shared" si="5"/>
        <v>#DIV/0!</v>
      </c>
      <c r="E13" s="33">
        <f t="shared" si="5"/>
        <v>14.4686648501362</v>
      </c>
      <c r="F13" s="33" t="e">
        <f t="shared" si="5"/>
        <v>#DIV/0!</v>
      </c>
      <c r="G13" s="33" t="e">
        <f t="shared" si="5"/>
        <v>#DIV/0!</v>
      </c>
      <c r="H13" s="109" t="s">
        <v>10</v>
      </c>
      <c r="I13" s="136" t="s">
        <v>10</v>
      </c>
      <c r="J13" s="33" t="s">
        <v>10</v>
      </c>
      <c r="K13" s="33" t="s">
        <v>10</v>
      </c>
      <c r="L13" s="33" t="s">
        <v>10</v>
      </c>
      <c r="M13" s="44" t="s">
        <v>10</v>
      </c>
    </row>
    <row r="14" customHeight="1" spans="1:13">
      <c r="A14" s="31" t="s">
        <v>14</v>
      </c>
      <c r="B14" s="59">
        <f t="shared" ref="B14:M14" si="6">SUM(B54,B96,B138,B180,B222,B264,B307)</f>
        <v>9202.0506586651</v>
      </c>
      <c r="C14" s="32">
        <f t="shared" si="6"/>
        <v>119084.215678435</v>
      </c>
      <c r="D14" s="32">
        <f t="shared" si="6"/>
        <v>0</v>
      </c>
      <c r="E14" s="32">
        <f t="shared" si="6"/>
        <v>119084.215678435</v>
      </c>
      <c r="F14" s="32">
        <f t="shared" si="6"/>
        <v>0</v>
      </c>
      <c r="G14" s="32">
        <f t="shared" si="6"/>
        <v>0</v>
      </c>
      <c r="H14" s="111">
        <f t="shared" si="6"/>
        <v>9126.98090292464</v>
      </c>
      <c r="I14" s="137">
        <f t="shared" si="6"/>
        <v>109274.760502046</v>
      </c>
      <c r="J14" s="60">
        <f t="shared" si="6"/>
        <v>0</v>
      </c>
      <c r="K14" s="60">
        <f t="shared" si="6"/>
        <v>109274.760502046</v>
      </c>
      <c r="L14" s="60">
        <f t="shared" si="6"/>
        <v>0</v>
      </c>
      <c r="M14" s="60">
        <f t="shared" si="6"/>
        <v>0</v>
      </c>
    </row>
    <row r="15" s="47" customFormat="1" customHeight="1" spans="1:13">
      <c r="A15" s="58" t="s">
        <v>9</v>
      </c>
      <c r="B15" s="33" t="s">
        <v>10</v>
      </c>
      <c r="C15" s="33">
        <f>C14/$B$14</f>
        <v>12.9410519563158</v>
      </c>
      <c r="D15" s="33">
        <f>D14/$B$14</f>
        <v>0</v>
      </c>
      <c r="E15" s="33">
        <f>E14/$B$14</f>
        <v>12.9410519563158</v>
      </c>
      <c r="F15" s="33">
        <f>F14/$B$14</f>
        <v>0</v>
      </c>
      <c r="G15" s="33">
        <f>G14/$B$14</f>
        <v>0</v>
      </c>
      <c r="H15" s="109" t="s">
        <v>10</v>
      </c>
      <c r="I15" s="136">
        <f>I14/$H$14</f>
        <v>11.9727171190892</v>
      </c>
      <c r="J15" s="136">
        <f>J14/$H$14</f>
        <v>0</v>
      </c>
      <c r="K15" s="136">
        <f>K14/$H$14</f>
        <v>11.9727171190892</v>
      </c>
      <c r="L15" s="136">
        <f>L14/$H$14</f>
        <v>0</v>
      </c>
      <c r="M15" s="136">
        <f>M14/$H$14</f>
        <v>0</v>
      </c>
    </row>
    <row r="16" s="47" customFormat="1" customHeight="1" spans="1:13">
      <c r="A16" s="61" t="s">
        <v>11</v>
      </c>
      <c r="B16" s="62">
        <f t="shared" ref="B16:G16" si="7">(B14/H14-1)*100</f>
        <v>0.822503701266664</v>
      </c>
      <c r="C16" s="62">
        <f t="shared" si="7"/>
        <v>8.97687181497451</v>
      </c>
      <c r="D16" s="62" t="e">
        <f t="shared" si="7"/>
        <v>#DIV/0!</v>
      </c>
      <c r="E16" s="62">
        <f t="shared" si="7"/>
        <v>8.97687181497453</v>
      </c>
      <c r="F16" s="62" t="e">
        <f t="shared" si="7"/>
        <v>#DIV/0!</v>
      </c>
      <c r="G16" s="62" t="e">
        <f t="shared" si="7"/>
        <v>#DIV/0!</v>
      </c>
      <c r="H16" s="109" t="s">
        <v>10</v>
      </c>
      <c r="I16" s="136" t="s">
        <v>10</v>
      </c>
      <c r="J16" s="33" t="s">
        <v>10</v>
      </c>
      <c r="K16" s="33" t="s">
        <v>10</v>
      </c>
      <c r="L16" s="33" t="s">
        <v>10</v>
      </c>
      <c r="M16" s="44" t="s">
        <v>10</v>
      </c>
    </row>
    <row r="17" customHeight="1" spans="1:13">
      <c r="A17" s="101" t="s">
        <v>115</v>
      </c>
      <c r="B17" s="112"/>
      <c r="C17" s="113"/>
      <c r="D17" s="113"/>
      <c r="E17" s="113"/>
      <c r="F17" s="113" t="s">
        <v>376</v>
      </c>
      <c r="G17" s="113"/>
      <c r="H17" s="114"/>
      <c r="I17" s="138"/>
      <c r="J17" s="38"/>
      <c r="K17" s="38"/>
      <c r="L17" s="38" t="s">
        <v>376</v>
      </c>
      <c r="M17" s="38"/>
    </row>
    <row r="18" customHeight="1" spans="1:13">
      <c r="A18" s="101"/>
      <c r="B18" s="112"/>
      <c r="C18" s="113"/>
      <c r="D18" s="113"/>
      <c r="E18" s="113"/>
      <c r="F18" s="113"/>
      <c r="G18" s="113"/>
      <c r="H18" s="112"/>
      <c r="I18" s="138"/>
      <c r="J18" s="38"/>
      <c r="K18" s="38"/>
      <c r="L18" s="38"/>
      <c r="M18" s="38"/>
    </row>
    <row r="19" s="3" customFormat="1" customHeight="1" spans="1:13">
      <c r="A19" s="115" t="s">
        <v>377</v>
      </c>
      <c r="B19" s="105"/>
      <c r="C19" s="116"/>
      <c r="D19" s="116"/>
      <c r="E19" s="116"/>
      <c r="F19" s="116"/>
      <c r="G19" s="116"/>
      <c r="H19" s="105"/>
      <c r="I19" s="131"/>
      <c r="J19" s="9"/>
      <c r="K19" s="9"/>
      <c r="L19" s="9"/>
      <c r="M19" s="9"/>
    </row>
    <row r="20" s="3" customFormat="1" customHeight="1" spans="1:13">
      <c r="A20" s="115" t="s">
        <v>378</v>
      </c>
      <c r="B20" s="105"/>
      <c r="C20" s="116"/>
      <c r="D20" s="116"/>
      <c r="E20" s="116"/>
      <c r="F20" s="116"/>
      <c r="G20" s="116"/>
      <c r="H20" s="105"/>
      <c r="I20" s="131"/>
      <c r="J20" s="9"/>
      <c r="K20" s="9"/>
      <c r="L20" s="9"/>
      <c r="M20" s="9"/>
    </row>
    <row r="21" s="4" customFormat="1" customHeight="1" spans="1:13">
      <c r="A21" s="10" t="s">
        <v>2</v>
      </c>
      <c r="B21" s="50" t="s">
        <v>3</v>
      </c>
      <c r="C21" s="51"/>
      <c r="D21" s="51"/>
      <c r="E21" s="51"/>
      <c r="F21" s="51"/>
      <c r="G21" s="52"/>
      <c r="H21" s="106" t="s">
        <v>107</v>
      </c>
      <c r="I21" s="132"/>
      <c r="J21" s="133"/>
      <c r="K21" s="133"/>
      <c r="L21" s="133"/>
      <c r="M21" s="133"/>
    </row>
    <row r="22" ht="33" customHeight="1" spans="1:13">
      <c r="A22" s="53"/>
      <c r="B22" s="107" t="s">
        <v>375</v>
      </c>
      <c r="C22" s="108" t="s">
        <v>113</v>
      </c>
      <c r="D22" s="108" t="s">
        <v>248</v>
      </c>
      <c r="E22" s="108" t="s">
        <v>250</v>
      </c>
      <c r="F22" s="108" t="s">
        <v>252</v>
      </c>
      <c r="G22" s="108" t="s">
        <v>254</v>
      </c>
      <c r="H22" s="109" t="s">
        <v>375</v>
      </c>
      <c r="I22" s="134" t="s">
        <v>113</v>
      </c>
      <c r="J22" s="108" t="s">
        <v>248</v>
      </c>
      <c r="K22" s="108" t="s">
        <v>250</v>
      </c>
      <c r="L22" s="108" t="s">
        <v>252</v>
      </c>
      <c r="M22" s="135" t="s">
        <v>254</v>
      </c>
    </row>
    <row r="23" customHeight="1" spans="1:13">
      <c r="A23" s="15" t="s">
        <v>20</v>
      </c>
      <c r="B23" s="33">
        <f>SUM(B24,B34,B54)</f>
        <v>12639.0506586651</v>
      </c>
      <c r="C23" s="16">
        <f t="shared" ref="B23:G23" si="8">SUM(C24,C34,C54)</f>
        <v>165421.215678435</v>
      </c>
      <c r="D23" s="16">
        <f t="shared" si="8"/>
        <v>0</v>
      </c>
      <c r="E23" s="16">
        <f t="shared" si="8"/>
        <v>165421.215678435</v>
      </c>
      <c r="F23" s="16">
        <f t="shared" si="8"/>
        <v>0</v>
      </c>
      <c r="G23" s="16">
        <f t="shared" si="8"/>
        <v>0</v>
      </c>
      <c r="H23" s="117">
        <v>12544.9809029246</v>
      </c>
      <c r="I23" s="117">
        <v>149664.760502046</v>
      </c>
      <c r="J23" s="117"/>
      <c r="K23" s="117">
        <v>149664.760502046</v>
      </c>
      <c r="L23" s="117"/>
      <c r="M23" s="139"/>
    </row>
    <row r="24" customHeight="1" spans="1:13">
      <c r="A24" s="18" t="s">
        <v>12</v>
      </c>
      <c r="B24" s="67">
        <f>SUM(B25:B33)</f>
        <v>920</v>
      </c>
      <c r="C24" s="19">
        <f t="shared" ref="C24:C33" si="9">SUM(D24,E24,F24,G24)</f>
        <v>16930</v>
      </c>
      <c r="D24" s="118">
        <f>SUM(D25:D33)</f>
        <v>0</v>
      </c>
      <c r="E24" s="19">
        <f>SUM(E25:E33)</f>
        <v>16930</v>
      </c>
      <c r="F24" s="19">
        <f>SUM(F25:F33)</f>
        <v>0</v>
      </c>
      <c r="G24" s="19">
        <f>SUM(G25:G33)</f>
        <v>0</v>
      </c>
      <c r="H24" s="119">
        <f>SUM(H25:H33)</f>
        <v>901</v>
      </c>
      <c r="I24" s="19">
        <f t="shared" ref="I24:I40" si="10">SUM(J24,K24,L24,M24)</f>
        <v>14700</v>
      </c>
      <c r="J24" s="118">
        <f>SUM(J25:J33)</f>
        <v>0</v>
      </c>
      <c r="K24" s="19">
        <f>SUM(K25:K33)</f>
        <v>14700</v>
      </c>
      <c r="L24" s="19">
        <f>SUM(L25:L33)</f>
        <v>0</v>
      </c>
      <c r="M24" s="42">
        <f>SUM(M25:M33)</f>
        <v>0</v>
      </c>
    </row>
    <row r="25" customHeight="1" spans="1:13">
      <c r="A25" s="20" t="s">
        <v>379</v>
      </c>
      <c r="B25" s="68">
        <v>20</v>
      </c>
      <c r="C25" s="19">
        <f t="shared" si="9"/>
        <v>430</v>
      </c>
      <c r="D25" s="120"/>
      <c r="E25" s="21">
        <v>430</v>
      </c>
      <c r="F25" s="21"/>
      <c r="G25" s="22"/>
      <c r="H25" s="121">
        <v>20</v>
      </c>
      <c r="I25" s="19">
        <f t="shared" si="10"/>
        <v>400</v>
      </c>
      <c r="J25" s="120"/>
      <c r="K25" s="21">
        <v>400</v>
      </c>
      <c r="L25" s="21"/>
      <c r="M25" s="22"/>
    </row>
    <row r="26" customHeight="1" spans="1:13">
      <c r="A26" s="20" t="s">
        <v>380</v>
      </c>
      <c r="B26" s="68">
        <v>200</v>
      </c>
      <c r="C26" s="19">
        <f t="shared" si="9"/>
        <v>3200</v>
      </c>
      <c r="D26" s="120"/>
      <c r="E26" s="21">
        <v>3200</v>
      </c>
      <c r="F26" s="21"/>
      <c r="G26" s="22"/>
      <c r="H26" s="121">
        <v>200</v>
      </c>
      <c r="I26" s="19">
        <f t="shared" si="10"/>
        <v>2600</v>
      </c>
      <c r="J26" s="120"/>
      <c r="K26" s="21">
        <v>2600</v>
      </c>
      <c r="L26" s="21"/>
      <c r="M26" s="22"/>
    </row>
    <row r="27" customHeight="1" spans="1:13">
      <c r="A27" s="20" t="s">
        <v>381</v>
      </c>
      <c r="B27" s="68">
        <v>330</v>
      </c>
      <c r="C27" s="19">
        <f t="shared" si="9"/>
        <v>5800</v>
      </c>
      <c r="D27" s="120"/>
      <c r="E27" s="21">
        <v>5800</v>
      </c>
      <c r="F27" s="21"/>
      <c r="G27" s="22"/>
      <c r="H27" s="121">
        <v>330</v>
      </c>
      <c r="I27" s="19">
        <f t="shared" si="10"/>
        <v>5400</v>
      </c>
      <c r="J27" s="120"/>
      <c r="K27" s="21">
        <v>5400</v>
      </c>
      <c r="L27" s="21"/>
      <c r="M27" s="22"/>
    </row>
    <row r="28" customHeight="1" spans="1:13">
      <c r="A28" s="20" t="s">
        <v>382</v>
      </c>
      <c r="B28" s="68">
        <v>370</v>
      </c>
      <c r="C28" s="19">
        <f t="shared" si="9"/>
        <v>7500</v>
      </c>
      <c r="D28" s="120"/>
      <c r="E28" s="21">
        <v>7500</v>
      </c>
      <c r="F28" s="21"/>
      <c r="G28" s="22"/>
      <c r="H28" s="121">
        <v>351</v>
      </c>
      <c r="I28" s="19">
        <f t="shared" si="10"/>
        <v>6300</v>
      </c>
      <c r="J28" s="120"/>
      <c r="K28" s="21">
        <v>6300</v>
      </c>
      <c r="L28" s="21"/>
      <c r="M28" s="22"/>
    </row>
    <row r="29" customHeight="1" spans="1:13">
      <c r="A29" s="20"/>
      <c r="B29" s="68"/>
      <c r="C29" s="19">
        <f t="shared" si="9"/>
        <v>0</v>
      </c>
      <c r="D29" s="120"/>
      <c r="E29" s="21"/>
      <c r="F29" s="21"/>
      <c r="G29" s="22"/>
      <c r="H29" s="121"/>
      <c r="I29" s="19">
        <f t="shared" si="10"/>
        <v>0</v>
      </c>
      <c r="J29" s="120"/>
      <c r="K29" s="21"/>
      <c r="L29" s="21"/>
      <c r="M29" s="22"/>
    </row>
    <row r="30" customHeight="1" spans="1:13">
      <c r="A30" s="20"/>
      <c r="B30" s="68"/>
      <c r="C30" s="19">
        <f t="shared" si="9"/>
        <v>0</v>
      </c>
      <c r="D30" s="120"/>
      <c r="E30" s="21"/>
      <c r="F30" s="21"/>
      <c r="G30" s="22"/>
      <c r="H30" s="121"/>
      <c r="I30" s="19">
        <f t="shared" si="10"/>
        <v>0</v>
      </c>
      <c r="J30" s="120"/>
      <c r="K30" s="21"/>
      <c r="L30" s="21"/>
      <c r="M30" s="22"/>
    </row>
    <row r="31" customHeight="1" spans="1:13">
      <c r="A31" s="20"/>
      <c r="B31" s="68"/>
      <c r="C31" s="19">
        <f t="shared" si="9"/>
        <v>0</v>
      </c>
      <c r="D31" s="120"/>
      <c r="E31" s="21"/>
      <c r="F31" s="21"/>
      <c r="G31" s="22"/>
      <c r="H31" s="121"/>
      <c r="I31" s="19">
        <f t="shared" si="10"/>
        <v>0</v>
      </c>
      <c r="J31" s="120"/>
      <c r="K31" s="21"/>
      <c r="L31" s="21"/>
      <c r="M31" s="22"/>
    </row>
    <row r="32" customHeight="1" spans="1:13">
      <c r="A32" s="20"/>
      <c r="B32" s="68"/>
      <c r="C32" s="19">
        <f t="shared" si="9"/>
        <v>0</v>
      </c>
      <c r="D32" s="120"/>
      <c r="E32" s="21"/>
      <c r="F32" s="21"/>
      <c r="G32" s="22"/>
      <c r="H32" s="121"/>
      <c r="I32" s="19">
        <f t="shared" si="10"/>
        <v>0</v>
      </c>
      <c r="J32" s="120"/>
      <c r="K32" s="21"/>
      <c r="L32" s="21"/>
      <c r="M32" s="22"/>
    </row>
    <row r="33" customHeight="1" spans="1:13">
      <c r="A33" s="23"/>
      <c r="B33" s="69"/>
      <c r="C33" s="19">
        <f t="shared" si="9"/>
        <v>0</v>
      </c>
      <c r="D33" s="122"/>
      <c r="E33" s="71"/>
      <c r="F33" s="21"/>
      <c r="G33" s="25"/>
      <c r="H33" s="123"/>
      <c r="I33" s="19">
        <f t="shared" si="10"/>
        <v>0</v>
      </c>
      <c r="J33" s="122"/>
      <c r="K33" s="71"/>
      <c r="L33" s="71"/>
      <c r="M33" s="25"/>
    </row>
    <row r="34" customHeight="1" spans="1:13">
      <c r="A34" s="26" t="s">
        <v>13</v>
      </c>
      <c r="B34" s="67">
        <f>SUM(B35:B53)</f>
        <v>2517</v>
      </c>
      <c r="C34" s="19">
        <f t="shared" ref="C34:C46" si="11">SUM(D34,E34,F34,G34)</f>
        <v>29407</v>
      </c>
      <c r="D34" s="118">
        <f>SUM(D35:D53)</f>
        <v>0</v>
      </c>
      <c r="E34" s="118">
        <f>SUM(E35:E53)</f>
        <v>29407</v>
      </c>
      <c r="F34" s="118">
        <f>SUM(F35:F53)</f>
        <v>0</v>
      </c>
      <c r="G34" s="118">
        <f>SUM(G35:G53)</f>
        <v>0</v>
      </c>
      <c r="H34" s="118">
        <f>SUM(H35:H53)</f>
        <v>2517</v>
      </c>
      <c r="I34" s="19">
        <f t="shared" si="10"/>
        <v>25690</v>
      </c>
      <c r="J34" s="118">
        <f>SUM(J35:J39)</f>
        <v>0</v>
      </c>
      <c r="K34" s="118">
        <f>SUM(K35:K53)</f>
        <v>25690</v>
      </c>
      <c r="L34" s="118">
        <f>SUM(L35:L39)</f>
        <v>0</v>
      </c>
      <c r="M34" s="140">
        <f>SUM(M35:M39)</f>
        <v>0</v>
      </c>
    </row>
    <row r="35" customHeight="1" spans="1:13">
      <c r="A35" s="20" t="s">
        <v>383</v>
      </c>
      <c r="B35" s="68">
        <v>200</v>
      </c>
      <c r="C35" s="19">
        <f t="shared" si="11"/>
        <v>1637</v>
      </c>
      <c r="D35" s="120"/>
      <c r="E35" s="21">
        <v>1637</v>
      </c>
      <c r="F35" s="21"/>
      <c r="G35" s="22"/>
      <c r="H35" s="121">
        <v>200</v>
      </c>
      <c r="I35" s="19">
        <f t="shared" si="10"/>
        <v>1480</v>
      </c>
      <c r="J35" s="120"/>
      <c r="K35" s="21">
        <v>1480</v>
      </c>
      <c r="L35" s="21"/>
      <c r="M35" s="22"/>
    </row>
    <row r="36" customHeight="1" spans="1:13">
      <c r="A36" s="20" t="s">
        <v>384</v>
      </c>
      <c r="B36" s="68">
        <v>230</v>
      </c>
      <c r="C36" s="19">
        <f t="shared" si="11"/>
        <v>1780</v>
      </c>
      <c r="D36" s="120"/>
      <c r="E36" s="73">
        <v>1780</v>
      </c>
      <c r="F36" s="21"/>
      <c r="G36" s="22"/>
      <c r="H36" s="121">
        <v>230</v>
      </c>
      <c r="I36" s="19">
        <f t="shared" si="10"/>
        <v>1490</v>
      </c>
      <c r="J36" s="120"/>
      <c r="K36" s="73">
        <v>1490</v>
      </c>
      <c r="L36" s="21"/>
      <c r="M36" s="22"/>
    </row>
    <row r="37" customHeight="1" spans="1:13">
      <c r="A37" s="20" t="s">
        <v>385</v>
      </c>
      <c r="B37" s="68">
        <v>130</v>
      </c>
      <c r="C37" s="19">
        <f t="shared" si="11"/>
        <v>1000</v>
      </c>
      <c r="D37" s="120"/>
      <c r="E37" s="21">
        <v>1000</v>
      </c>
      <c r="F37" s="21"/>
      <c r="G37" s="22"/>
      <c r="H37" s="121">
        <v>130</v>
      </c>
      <c r="I37" s="19">
        <f t="shared" si="10"/>
        <v>830</v>
      </c>
      <c r="J37" s="120"/>
      <c r="K37" s="21">
        <v>830</v>
      </c>
      <c r="L37" s="21"/>
      <c r="M37" s="22"/>
    </row>
    <row r="38" customHeight="1" spans="1:13">
      <c r="A38" s="4" t="s">
        <v>386</v>
      </c>
      <c r="B38" s="68">
        <v>104</v>
      </c>
      <c r="C38" s="19">
        <f t="shared" si="11"/>
        <v>900</v>
      </c>
      <c r="D38" s="120"/>
      <c r="E38" s="21">
        <v>900</v>
      </c>
      <c r="F38" s="21"/>
      <c r="G38" s="22"/>
      <c r="H38" s="121">
        <v>104</v>
      </c>
      <c r="I38" s="19">
        <f t="shared" si="10"/>
        <v>710</v>
      </c>
      <c r="J38" s="120"/>
      <c r="K38" s="21">
        <v>710</v>
      </c>
      <c r="L38" s="21"/>
      <c r="M38" s="22"/>
    </row>
    <row r="39" customHeight="1" spans="1:13">
      <c r="A39" s="20" t="s">
        <v>387</v>
      </c>
      <c r="B39" s="68">
        <v>50</v>
      </c>
      <c r="C39" s="19">
        <f t="shared" si="11"/>
        <v>1098</v>
      </c>
      <c r="D39" s="120"/>
      <c r="E39" s="21">
        <v>1098</v>
      </c>
      <c r="F39" s="21"/>
      <c r="G39" s="22"/>
      <c r="H39" s="121">
        <v>50</v>
      </c>
      <c r="I39" s="19">
        <f t="shared" si="10"/>
        <v>970</v>
      </c>
      <c r="J39" s="120"/>
      <c r="K39" s="21">
        <v>970</v>
      </c>
      <c r="L39" s="21"/>
      <c r="M39" s="22"/>
    </row>
    <row r="40" customHeight="1" spans="1:13">
      <c r="A40" s="20" t="s">
        <v>388</v>
      </c>
      <c r="B40" s="68">
        <v>30</v>
      </c>
      <c r="C40" s="19">
        <f t="shared" si="11"/>
        <v>440</v>
      </c>
      <c r="D40" s="120"/>
      <c r="E40" s="21">
        <v>440</v>
      </c>
      <c r="F40" s="21"/>
      <c r="G40" s="22"/>
      <c r="H40" s="121">
        <v>30</v>
      </c>
      <c r="I40" s="19">
        <f t="shared" si="10"/>
        <v>400</v>
      </c>
      <c r="J40" s="120"/>
      <c r="K40" s="21">
        <v>400</v>
      </c>
      <c r="L40" s="21"/>
      <c r="M40" s="22"/>
    </row>
    <row r="41" customHeight="1" spans="1:13">
      <c r="A41" s="20" t="s">
        <v>389</v>
      </c>
      <c r="B41" s="68">
        <v>450</v>
      </c>
      <c r="C41" s="19">
        <f t="shared" ref="C41:C53" si="12">SUM(D41,E41,F41,G41)</f>
        <v>5100</v>
      </c>
      <c r="D41" s="120"/>
      <c r="E41" s="21">
        <v>5100</v>
      </c>
      <c r="F41" s="21"/>
      <c r="G41" s="22"/>
      <c r="H41" s="121">
        <v>450</v>
      </c>
      <c r="I41" s="19">
        <f t="shared" ref="I41:I49" si="13">SUM(J41,K41,L41,M41)</f>
        <v>4800</v>
      </c>
      <c r="J41" s="120"/>
      <c r="K41" s="21">
        <v>4800</v>
      </c>
      <c r="L41" s="21"/>
      <c r="M41" s="22"/>
    </row>
    <row r="42" customHeight="1" spans="1:13">
      <c r="A42" s="20" t="s">
        <v>390</v>
      </c>
      <c r="B42" s="68">
        <v>145</v>
      </c>
      <c r="C42" s="19">
        <f t="shared" si="12"/>
        <v>1870</v>
      </c>
      <c r="D42" s="120"/>
      <c r="E42" s="21">
        <v>1870</v>
      </c>
      <c r="F42" s="21"/>
      <c r="G42" s="22"/>
      <c r="H42" s="121">
        <v>145</v>
      </c>
      <c r="I42" s="19">
        <f t="shared" si="13"/>
        <v>1600</v>
      </c>
      <c r="J42" s="120"/>
      <c r="K42" s="21">
        <v>1600</v>
      </c>
      <c r="L42" s="21"/>
      <c r="M42" s="22"/>
    </row>
    <row r="43" customHeight="1" spans="1:13">
      <c r="A43" s="20" t="s">
        <v>391</v>
      </c>
      <c r="B43" s="68">
        <v>38</v>
      </c>
      <c r="C43" s="19">
        <f t="shared" si="12"/>
        <v>500</v>
      </c>
      <c r="D43" s="120"/>
      <c r="E43" s="21">
        <v>500</v>
      </c>
      <c r="F43" s="21"/>
      <c r="G43" s="22"/>
      <c r="H43" s="121">
        <v>38</v>
      </c>
      <c r="I43" s="19">
        <f t="shared" si="13"/>
        <v>400</v>
      </c>
      <c r="J43" s="120"/>
      <c r="K43" s="21">
        <v>400</v>
      </c>
      <c r="L43" s="21"/>
      <c r="M43" s="22"/>
    </row>
    <row r="44" customHeight="1" spans="1:13">
      <c r="A44" s="20" t="s">
        <v>392</v>
      </c>
      <c r="B44" s="68">
        <v>25</v>
      </c>
      <c r="C44" s="19">
        <f t="shared" si="12"/>
        <v>300</v>
      </c>
      <c r="D44" s="120"/>
      <c r="E44" s="21">
        <v>300</v>
      </c>
      <c r="F44" s="21"/>
      <c r="G44" s="22"/>
      <c r="H44" s="121">
        <v>25</v>
      </c>
      <c r="I44" s="19">
        <f t="shared" si="13"/>
        <v>240</v>
      </c>
      <c r="J44" s="120"/>
      <c r="K44" s="21">
        <v>240</v>
      </c>
      <c r="L44" s="21"/>
      <c r="M44" s="22"/>
    </row>
    <row r="45" customHeight="1" spans="1:13">
      <c r="A45" s="20" t="s">
        <v>393</v>
      </c>
      <c r="B45" s="68">
        <v>140</v>
      </c>
      <c r="C45" s="19">
        <f t="shared" si="12"/>
        <v>2470</v>
      </c>
      <c r="D45" s="120"/>
      <c r="E45" s="21">
        <v>2470</v>
      </c>
      <c r="F45" s="21"/>
      <c r="G45" s="22"/>
      <c r="H45" s="121">
        <v>140</v>
      </c>
      <c r="I45" s="19">
        <f t="shared" si="13"/>
        <v>2200</v>
      </c>
      <c r="J45" s="120"/>
      <c r="K45" s="21">
        <v>2200</v>
      </c>
      <c r="L45" s="21"/>
      <c r="M45" s="22"/>
    </row>
    <row r="46" customHeight="1" spans="1:13">
      <c r="A46" s="20" t="s">
        <v>394</v>
      </c>
      <c r="B46" s="68">
        <v>100</v>
      </c>
      <c r="C46" s="19">
        <f t="shared" si="12"/>
        <v>1450</v>
      </c>
      <c r="D46" s="120"/>
      <c r="E46" s="21">
        <v>1450</v>
      </c>
      <c r="F46" s="21"/>
      <c r="G46" s="22"/>
      <c r="H46" s="121">
        <v>100</v>
      </c>
      <c r="I46" s="19">
        <f t="shared" si="13"/>
        <v>1300</v>
      </c>
      <c r="J46" s="120"/>
      <c r="K46" s="21">
        <v>1300</v>
      </c>
      <c r="L46" s="21"/>
      <c r="M46" s="22"/>
    </row>
    <row r="47" customHeight="1" spans="1:13">
      <c r="A47" s="20" t="s">
        <v>395</v>
      </c>
      <c r="B47" s="68">
        <v>460</v>
      </c>
      <c r="C47" s="19">
        <f t="shared" si="12"/>
        <v>4870</v>
      </c>
      <c r="D47" s="120"/>
      <c r="E47" s="21">
        <v>4870</v>
      </c>
      <c r="F47" s="21"/>
      <c r="G47" s="22"/>
      <c r="H47" s="121">
        <v>460</v>
      </c>
      <c r="I47" s="19">
        <f t="shared" si="13"/>
        <v>4000</v>
      </c>
      <c r="J47" s="120"/>
      <c r="K47" s="21">
        <v>4000</v>
      </c>
      <c r="L47" s="21"/>
      <c r="M47" s="22"/>
    </row>
    <row r="48" customHeight="1" spans="1:13">
      <c r="A48" s="20" t="s">
        <v>396</v>
      </c>
      <c r="B48" s="68">
        <v>70</v>
      </c>
      <c r="C48" s="19">
        <f t="shared" si="12"/>
        <v>1230</v>
      </c>
      <c r="D48" s="120"/>
      <c r="E48" s="21">
        <v>1230</v>
      </c>
      <c r="F48" s="21"/>
      <c r="G48" s="22"/>
      <c r="H48" s="121">
        <v>70</v>
      </c>
      <c r="I48" s="19">
        <f t="shared" si="13"/>
        <v>1100</v>
      </c>
      <c r="J48" s="120"/>
      <c r="K48" s="21">
        <v>1100</v>
      </c>
      <c r="L48" s="21"/>
      <c r="M48" s="22"/>
    </row>
    <row r="49" customHeight="1" spans="1:13">
      <c r="A49" s="20" t="s">
        <v>397</v>
      </c>
      <c r="B49" s="68">
        <v>60</v>
      </c>
      <c r="C49" s="19">
        <f t="shared" si="12"/>
        <v>945</v>
      </c>
      <c r="D49" s="120"/>
      <c r="E49" s="21">
        <v>945</v>
      </c>
      <c r="F49" s="21"/>
      <c r="G49" s="22"/>
      <c r="H49" s="121">
        <v>60</v>
      </c>
      <c r="I49" s="19">
        <f t="shared" si="13"/>
        <v>850</v>
      </c>
      <c r="J49" s="120"/>
      <c r="K49" s="21">
        <v>850</v>
      </c>
      <c r="L49" s="21"/>
      <c r="M49" s="22"/>
    </row>
    <row r="50" customHeight="1" spans="1:13">
      <c r="A50" s="28" t="s">
        <v>398</v>
      </c>
      <c r="B50" s="74">
        <v>100</v>
      </c>
      <c r="C50" s="19">
        <f t="shared" si="12"/>
        <v>1436</v>
      </c>
      <c r="D50" s="120"/>
      <c r="E50" s="29">
        <v>1436</v>
      </c>
      <c r="F50" s="21"/>
      <c r="G50" s="22"/>
      <c r="H50" s="124">
        <v>100</v>
      </c>
      <c r="I50" s="19">
        <f t="shared" ref="I48:I54" si="14">SUM(J50,K50,L50,M50)</f>
        <v>1300</v>
      </c>
      <c r="J50" s="120"/>
      <c r="K50" s="29">
        <v>1300</v>
      </c>
      <c r="L50" s="21"/>
      <c r="M50" s="22"/>
    </row>
    <row r="51" customHeight="1" spans="1:13">
      <c r="A51" s="20" t="s">
        <v>399</v>
      </c>
      <c r="B51" s="68">
        <v>50</v>
      </c>
      <c r="C51" s="19">
        <f t="shared" si="12"/>
        <v>700</v>
      </c>
      <c r="D51" s="120"/>
      <c r="E51" s="21">
        <v>700</v>
      </c>
      <c r="F51" s="21"/>
      <c r="G51" s="22"/>
      <c r="H51" s="121">
        <v>50</v>
      </c>
      <c r="I51" s="19">
        <f t="shared" si="14"/>
        <v>600</v>
      </c>
      <c r="J51" s="120"/>
      <c r="K51" s="21">
        <v>600</v>
      </c>
      <c r="L51" s="21"/>
      <c r="M51" s="22"/>
    </row>
    <row r="52" customHeight="1" spans="1:13">
      <c r="A52" s="20" t="s">
        <v>400</v>
      </c>
      <c r="B52" s="68">
        <v>105</v>
      </c>
      <c r="C52" s="19">
        <f t="shared" si="12"/>
        <v>1100</v>
      </c>
      <c r="D52" s="120"/>
      <c r="E52" s="21">
        <v>1100</v>
      </c>
      <c r="F52" s="21"/>
      <c r="G52" s="22"/>
      <c r="H52" s="121">
        <v>105</v>
      </c>
      <c r="I52" s="19">
        <f t="shared" si="14"/>
        <v>900</v>
      </c>
      <c r="J52" s="120"/>
      <c r="K52" s="21">
        <v>900</v>
      </c>
      <c r="L52" s="21"/>
      <c r="M52" s="22"/>
    </row>
    <row r="53" customHeight="1" spans="1:13">
      <c r="A53" s="23" t="s">
        <v>401</v>
      </c>
      <c r="B53" s="69">
        <v>30</v>
      </c>
      <c r="C53" s="19">
        <f t="shared" si="12"/>
        <v>581</v>
      </c>
      <c r="D53" s="122"/>
      <c r="E53" s="71">
        <v>581</v>
      </c>
      <c r="F53" s="21"/>
      <c r="G53" s="25"/>
      <c r="H53" s="123">
        <v>30</v>
      </c>
      <c r="I53" s="70">
        <f t="shared" si="14"/>
        <v>520</v>
      </c>
      <c r="J53" s="122"/>
      <c r="K53" s="71">
        <v>520</v>
      </c>
      <c r="L53" s="71"/>
      <c r="M53" s="25"/>
    </row>
    <row r="54" customHeight="1" spans="1:13">
      <c r="A54" s="26" t="s">
        <v>21</v>
      </c>
      <c r="B54" s="69">
        <v>9202.0506586651</v>
      </c>
      <c r="C54" s="19">
        <f>SUM(E54:G54)</f>
        <v>119084.215678435</v>
      </c>
      <c r="D54" s="125"/>
      <c r="E54" s="125">
        <v>119084.215678435</v>
      </c>
      <c r="F54" s="125"/>
      <c r="G54" s="30"/>
      <c r="H54" s="126">
        <f t="shared" ref="H54:M54" si="15">H23-H24-H34</f>
        <v>9126.98090292464</v>
      </c>
      <c r="I54" s="111">
        <f t="shared" si="15"/>
        <v>109274.760502046</v>
      </c>
      <c r="J54" s="141">
        <f t="shared" si="15"/>
        <v>0</v>
      </c>
      <c r="K54" s="141">
        <v>109274.760502046</v>
      </c>
      <c r="L54" s="141">
        <f t="shared" si="15"/>
        <v>0</v>
      </c>
      <c r="M54" s="142">
        <f t="shared" si="15"/>
        <v>0</v>
      </c>
    </row>
    <row r="55" customHeight="1" spans="1:13">
      <c r="A55" s="31" t="s">
        <v>22</v>
      </c>
      <c r="B55" s="59">
        <f t="shared" ref="B55:G55" si="16">H54*(B56+100)/100</f>
        <v>9202.0506586651</v>
      </c>
      <c r="C55" s="32">
        <f t="shared" si="16"/>
        <v>119084.215678435</v>
      </c>
      <c r="D55" s="127" t="e">
        <f t="shared" si="16"/>
        <v>#DIV/0!</v>
      </c>
      <c r="E55" s="127">
        <f t="shared" si="16"/>
        <v>119084.215678435</v>
      </c>
      <c r="F55" s="127" t="e">
        <f t="shared" si="16"/>
        <v>#DIV/0!</v>
      </c>
      <c r="G55" s="127" t="e">
        <f t="shared" si="16"/>
        <v>#DIV/0!</v>
      </c>
      <c r="H55" s="59" t="s">
        <v>10</v>
      </c>
      <c r="I55" s="59" t="s">
        <v>10</v>
      </c>
      <c r="J55" s="59" t="s">
        <v>10</v>
      </c>
      <c r="K55" s="59" t="s">
        <v>10</v>
      </c>
      <c r="L55" s="59" t="s">
        <v>10</v>
      </c>
      <c r="M55" s="91" t="s">
        <v>10</v>
      </c>
    </row>
    <row r="56" customHeight="1" spans="1:13">
      <c r="A56" s="31" t="s">
        <v>23</v>
      </c>
      <c r="B56" s="34">
        <f t="shared" ref="B56:G56" si="17">SUM(B57:B66)/SUM(H57:H66)*100-100</f>
        <v>0.822503701266669</v>
      </c>
      <c r="C56" s="27">
        <f t="shared" si="17"/>
        <v>8.97687181497453</v>
      </c>
      <c r="D56" s="128" t="e">
        <f t="shared" si="17"/>
        <v>#DIV/0!</v>
      </c>
      <c r="E56" s="128">
        <f t="shared" si="17"/>
        <v>8.97687181497453</v>
      </c>
      <c r="F56" s="128" t="e">
        <f t="shared" si="17"/>
        <v>#DIV/0!</v>
      </c>
      <c r="G56" s="128" t="e">
        <f t="shared" si="17"/>
        <v>#DIV/0!</v>
      </c>
      <c r="H56" s="59" t="s">
        <v>10</v>
      </c>
      <c r="I56" s="59" t="s">
        <v>10</v>
      </c>
      <c r="J56" s="59" t="s">
        <v>10</v>
      </c>
      <c r="K56" s="59" t="s">
        <v>10</v>
      </c>
      <c r="L56" s="59" t="s">
        <v>10</v>
      </c>
      <c r="M56" s="91" t="s">
        <v>10</v>
      </c>
    </row>
    <row r="57" customHeight="1" spans="1:13">
      <c r="A57" s="20" t="s">
        <v>97</v>
      </c>
      <c r="B57" s="68">
        <v>28</v>
      </c>
      <c r="C57" s="19">
        <f>SUM(D57,E57,F57,G57)</f>
        <v>350</v>
      </c>
      <c r="D57" s="129"/>
      <c r="E57" s="21">
        <v>350</v>
      </c>
      <c r="F57" s="21"/>
      <c r="G57" s="22"/>
      <c r="H57" s="121">
        <v>28</v>
      </c>
      <c r="I57" s="19">
        <f>SUM(J57,K57,L57,M57)</f>
        <v>287</v>
      </c>
      <c r="J57" s="129"/>
      <c r="K57" s="21">
        <v>287</v>
      </c>
      <c r="L57" s="21"/>
      <c r="M57" s="22"/>
    </row>
    <row r="58" s="4" customFormat="1" customHeight="1" spans="1:13">
      <c r="A58" s="20" t="s">
        <v>98</v>
      </c>
      <c r="B58" s="68">
        <v>105</v>
      </c>
      <c r="C58" s="19">
        <f t="shared" ref="C58:C66" si="18">SUM(D58,E58,F58,G58)</f>
        <v>2870</v>
      </c>
      <c r="D58" s="120"/>
      <c r="E58" s="21">
        <v>2870</v>
      </c>
      <c r="F58" s="21"/>
      <c r="G58" s="22"/>
      <c r="H58" s="121">
        <v>100</v>
      </c>
      <c r="I58" s="19">
        <f t="shared" ref="I58:I66" si="19">SUM(J58,K58,L58,M58)</f>
        <v>2840</v>
      </c>
      <c r="J58" s="120"/>
      <c r="K58" s="21">
        <v>2840</v>
      </c>
      <c r="L58" s="21"/>
      <c r="M58" s="22"/>
    </row>
    <row r="59" s="4" customFormat="1" customHeight="1" spans="1:13">
      <c r="A59" s="20" t="s">
        <v>99</v>
      </c>
      <c r="B59" s="68">
        <v>14</v>
      </c>
      <c r="C59" s="19">
        <f t="shared" si="18"/>
        <v>210</v>
      </c>
      <c r="D59" s="120"/>
      <c r="E59" s="21">
        <v>210</v>
      </c>
      <c r="F59" s="21"/>
      <c r="G59" s="22"/>
      <c r="H59" s="121">
        <v>14</v>
      </c>
      <c r="I59" s="19">
        <f t="shared" si="19"/>
        <v>207</v>
      </c>
      <c r="J59" s="120"/>
      <c r="K59" s="21">
        <v>207</v>
      </c>
      <c r="L59" s="21"/>
      <c r="M59" s="22"/>
    </row>
    <row r="60" customHeight="1" spans="1:13">
      <c r="A60" s="20" t="s">
        <v>100</v>
      </c>
      <c r="B60" s="68">
        <v>247</v>
      </c>
      <c r="C60" s="19">
        <f t="shared" si="18"/>
        <v>4070</v>
      </c>
      <c r="D60" s="120"/>
      <c r="E60" s="21">
        <v>4070</v>
      </c>
      <c r="F60" s="21"/>
      <c r="G60" s="22"/>
      <c r="H60" s="121">
        <v>247</v>
      </c>
      <c r="I60" s="19">
        <f t="shared" si="19"/>
        <v>3320</v>
      </c>
      <c r="J60" s="120"/>
      <c r="K60" s="21">
        <v>3320</v>
      </c>
      <c r="L60" s="21"/>
      <c r="M60" s="22"/>
    </row>
    <row r="61" customHeight="1" spans="1:13">
      <c r="A61" s="20" t="s">
        <v>101</v>
      </c>
      <c r="B61" s="68">
        <v>23.9</v>
      </c>
      <c r="C61" s="19">
        <f t="shared" si="18"/>
        <v>450</v>
      </c>
      <c r="D61" s="120"/>
      <c r="E61" s="21">
        <v>450</v>
      </c>
      <c r="F61" s="21"/>
      <c r="G61" s="22"/>
      <c r="H61" s="121">
        <v>23.9</v>
      </c>
      <c r="I61" s="19">
        <f t="shared" si="19"/>
        <v>450</v>
      </c>
      <c r="J61" s="120"/>
      <c r="K61" s="21">
        <v>450</v>
      </c>
      <c r="L61" s="21"/>
      <c r="M61" s="22"/>
    </row>
    <row r="62" customHeight="1" spans="1:13">
      <c r="A62" s="20" t="s">
        <v>102</v>
      </c>
      <c r="B62" s="68">
        <v>195</v>
      </c>
      <c r="C62" s="19">
        <f t="shared" si="18"/>
        <v>3170</v>
      </c>
      <c r="D62" s="120"/>
      <c r="E62" s="21">
        <v>3170</v>
      </c>
      <c r="F62" s="21"/>
      <c r="G62" s="22"/>
      <c r="H62" s="121">
        <v>195</v>
      </c>
      <c r="I62" s="19">
        <f t="shared" si="19"/>
        <v>3100</v>
      </c>
      <c r="J62" s="120"/>
      <c r="K62" s="21">
        <v>3100</v>
      </c>
      <c r="L62" s="21"/>
      <c r="M62" s="22"/>
    </row>
    <row r="63" customHeight="1" spans="1:13">
      <c r="A63" s="28"/>
      <c r="B63" s="74"/>
      <c r="C63" s="19">
        <f t="shared" si="18"/>
        <v>0</v>
      </c>
      <c r="D63" s="120"/>
      <c r="E63" s="29"/>
      <c r="F63" s="21"/>
      <c r="G63" s="22"/>
      <c r="H63" s="124"/>
      <c r="I63" s="19">
        <f t="shared" si="19"/>
        <v>0</v>
      </c>
      <c r="J63" s="120"/>
      <c r="K63" s="29"/>
      <c r="L63" s="21"/>
      <c r="M63" s="22"/>
    </row>
    <row r="64" customHeight="1" spans="1:13">
      <c r="A64" s="20"/>
      <c r="B64" s="68"/>
      <c r="C64" s="19">
        <f t="shared" si="18"/>
        <v>0</v>
      </c>
      <c r="D64" s="120"/>
      <c r="E64" s="21"/>
      <c r="F64" s="21"/>
      <c r="G64" s="22"/>
      <c r="H64" s="121"/>
      <c r="I64" s="19">
        <f t="shared" si="19"/>
        <v>0</v>
      </c>
      <c r="J64" s="120"/>
      <c r="K64" s="21"/>
      <c r="L64" s="21"/>
      <c r="M64" s="22"/>
    </row>
    <row r="65" customHeight="1" spans="1:13">
      <c r="A65" s="20"/>
      <c r="B65" s="68"/>
      <c r="C65" s="19">
        <f t="shared" si="18"/>
        <v>0</v>
      </c>
      <c r="D65" s="120"/>
      <c r="E65" s="21"/>
      <c r="F65" s="21"/>
      <c r="G65" s="22"/>
      <c r="H65" s="121"/>
      <c r="I65" s="19">
        <f t="shared" si="19"/>
        <v>0</v>
      </c>
      <c r="J65" s="120"/>
      <c r="K65" s="21"/>
      <c r="L65" s="21"/>
      <c r="M65" s="22"/>
    </row>
    <row r="66" customHeight="1" spans="1:13">
      <c r="A66" s="35"/>
      <c r="B66" s="77"/>
      <c r="C66" s="19">
        <f t="shared" si="18"/>
        <v>0</v>
      </c>
      <c r="D66" s="143"/>
      <c r="E66" s="36"/>
      <c r="F66" s="36"/>
      <c r="G66" s="37"/>
      <c r="H66" s="144"/>
      <c r="I66" s="19">
        <f t="shared" si="19"/>
        <v>0</v>
      </c>
      <c r="J66" s="143"/>
      <c r="K66" s="36"/>
      <c r="L66" s="36"/>
      <c r="M66" s="37"/>
    </row>
    <row r="67" customHeight="1" spans="1:13">
      <c r="A67" s="145" t="s">
        <v>15</v>
      </c>
      <c r="B67" s="112"/>
      <c r="C67" s="113"/>
      <c r="D67" s="113"/>
      <c r="E67" s="113"/>
      <c r="F67" s="146" t="s">
        <v>16</v>
      </c>
      <c r="G67" s="113"/>
      <c r="H67" s="112"/>
      <c r="I67" s="138"/>
      <c r="J67" s="38"/>
      <c r="K67" s="38"/>
      <c r="L67" s="45" t="s">
        <v>16</v>
      </c>
      <c r="M67" s="38"/>
    </row>
    <row r="68" s="3" customFormat="1" customHeight="1" spans="1:13">
      <c r="A68" s="115" t="s">
        <v>402</v>
      </c>
      <c r="B68" s="105"/>
      <c r="C68" s="116"/>
      <c r="D68" s="116"/>
      <c r="E68" s="116"/>
      <c r="F68" s="116"/>
      <c r="G68" s="116"/>
      <c r="H68" s="105"/>
      <c r="I68" s="131"/>
      <c r="J68" s="9"/>
      <c r="K68" s="9"/>
      <c r="L68" s="9"/>
      <c r="M68" s="9"/>
    </row>
    <row r="69" s="3" customFormat="1" customHeight="1" spans="1:13">
      <c r="A69" s="115" t="s">
        <v>403</v>
      </c>
      <c r="B69" s="105"/>
      <c r="C69" s="116"/>
      <c r="D69" s="116"/>
      <c r="E69" s="116"/>
      <c r="F69" s="116"/>
      <c r="G69" s="116"/>
      <c r="H69" s="105"/>
      <c r="I69" s="131"/>
      <c r="J69" s="9"/>
      <c r="K69" s="9"/>
      <c r="L69" s="9"/>
      <c r="M69" s="9"/>
    </row>
    <row r="70" customHeight="1" spans="1:13">
      <c r="A70" s="10" t="s">
        <v>2</v>
      </c>
      <c r="B70" s="50" t="s">
        <v>3</v>
      </c>
      <c r="C70" s="51"/>
      <c r="D70" s="51"/>
      <c r="E70" s="51"/>
      <c r="F70" s="51"/>
      <c r="G70" s="52"/>
      <c r="H70" s="106" t="s">
        <v>107</v>
      </c>
      <c r="I70" s="132"/>
      <c r="J70" s="133"/>
      <c r="K70" s="133"/>
      <c r="L70" s="133"/>
      <c r="M70" s="133"/>
    </row>
    <row r="71" ht="25" customHeight="1" spans="1:13">
      <c r="A71" s="53"/>
      <c r="B71" s="107" t="s">
        <v>375</v>
      </c>
      <c r="C71" s="108" t="s">
        <v>113</v>
      </c>
      <c r="D71" s="108" t="s">
        <v>248</v>
      </c>
      <c r="E71" s="108" t="s">
        <v>250</v>
      </c>
      <c r="F71" s="108" t="s">
        <v>252</v>
      </c>
      <c r="G71" s="108" t="s">
        <v>254</v>
      </c>
      <c r="H71" s="109" t="s">
        <v>375</v>
      </c>
      <c r="I71" s="134" t="s">
        <v>113</v>
      </c>
      <c r="J71" s="108" t="s">
        <v>248</v>
      </c>
      <c r="K71" s="108" t="s">
        <v>250</v>
      </c>
      <c r="L71" s="108" t="s">
        <v>252</v>
      </c>
      <c r="M71" s="135" t="s">
        <v>254</v>
      </c>
    </row>
    <row r="72" customHeight="1" spans="1:13">
      <c r="A72" s="15" t="s">
        <v>20</v>
      </c>
      <c r="B72" s="33">
        <f t="shared" ref="B72:G72" si="20">SUM(B73,B83,B96)</f>
        <v>0</v>
      </c>
      <c r="C72" s="16">
        <f t="shared" si="20"/>
        <v>0</v>
      </c>
      <c r="D72" s="16">
        <f t="shared" si="20"/>
        <v>0</v>
      </c>
      <c r="E72" s="16">
        <f t="shared" si="20"/>
        <v>0</v>
      </c>
      <c r="F72" s="16">
        <f t="shared" si="20"/>
        <v>0</v>
      </c>
      <c r="G72" s="16">
        <f t="shared" si="20"/>
        <v>0</v>
      </c>
      <c r="H72" s="117"/>
      <c r="I72" s="117"/>
      <c r="J72" s="117"/>
      <c r="K72" s="117"/>
      <c r="L72" s="117"/>
      <c r="M72" s="139"/>
    </row>
    <row r="73" customHeight="1" spans="1:13">
      <c r="A73" s="18" t="s">
        <v>12</v>
      </c>
      <c r="B73" s="67">
        <f t="shared" ref="B73:H73" si="21">SUM(B74:B82)</f>
        <v>0</v>
      </c>
      <c r="C73" s="19">
        <f t="shared" ref="C73:C95" si="22">SUM(D73,E73,F73,G73)</f>
        <v>0</v>
      </c>
      <c r="D73" s="118">
        <f t="shared" si="21"/>
        <v>0</v>
      </c>
      <c r="E73" s="19">
        <f t="shared" si="21"/>
        <v>0</v>
      </c>
      <c r="F73" s="19">
        <f t="shared" si="21"/>
        <v>0</v>
      </c>
      <c r="G73" s="19">
        <f t="shared" si="21"/>
        <v>0</v>
      </c>
      <c r="H73" s="119">
        <f t="shared" si="21"/>
        <v>0</v>
      </c>
      <c r="I73" s="19">
        <f t="shared" ref="I73:I95" si="23">SUM(J73,K73,L73,M73)</f>
        <v>0</v>
      </c>
      <c r="J73" s="118">
        <f t="shared" ref="J73:M73" si="24">SUM(J74:J82)</f>
        <v>0</v>
      </c>
      <c r="K73" s="19">
        <f t="shared" si="24"/>
        <v>0</v>
      </c>
      <c r="L73" s="19">
        <f t="shared" si="24"/>
        <v>0</v>
      </c>
      <c r="M73" s="42">
        <f t="shared" si="24"/>
        <v>0</v>
      </c>
    </row>
    <row r="74" customHeight="1" spans="1:13">
      <c r="A74" s="20"/>
      <c r="B74" s="68"/>
      <c r="C74" s="19">
        <f t="shared" si="22"/>
        <v>0</v>
      </c>
      <c r="D74" s="120"/>
      <c r="E74" s="21"/>
      <c r="F74" s="21"/>
      <c r="G74" s="22"/>
      <c r="H74" s="121"/>
      <c r="I74" s="19">
        <f t="shared" si="23"/>
        <v>0</v>
      </c>
      <c r="J74" s="120"/>
      <c r="K74" s="21"/>
      <c r="L74" s="21"/>
      <c r="M74" s="22"/>
    </row>
    <row r="75" customHeight="1" spans="1:13">
      <c r="A75" s="20"/>
      <c r="B75" s="68"/>
      <c r="C75" s="19">
        <f t="shared" si="22"/>
        <v>0</v>
      </c>
      <c r="D75" s="120"/>
      <c r="E75" s="21"/>
      <c r="F75" s="21"/>
      <c r="G75" s="22"/>
      <c r="H75" s="121"/>
      <c r="I75" s="19">
        <f t="shared" si="23"/>
        <v>0</v>
      </c>
      <c r="J75" s="120"/>
      <c r="K75" s="21"/>
      <c r="L75" s="21"/>
      <c r="M75" s="22"/>
    </row>
    <row r="76" customHeight="1" spans="1:13">
      <c r="A76" s="20"/>
      <c r="B76" s="68"/>
      <c r="C76" s="19">
        <f t="shared" si="22"/>
        <v>0</v>
      </c>
      <c r="D76" s="120"/>
      <c r="E76" s="21"/>
      <c r="F76" s="21"/>
      <c r="G76" s="22"/>
      <c r="H76" s="121"/>
      <c r="I76" s="19">
        <f t="shared" si="23"/>
        <v>0</v>
      </c>
      <c r="J76" s="120"/>
      <c r="K76" s="21"/>
      <c r="L76" s="21"/>
      <c r="M76" s="22"/>
    </row>
    <row r="77" customHeight="1" spans="1:13">
      <c r="A77" s="20"/>
      <c r="B77" s="68"/>
      <c r="C77" s="19">
        <f t="shared" si="22"/>
        <v>0</v>
      </c>
      <c r="D77" s="120"/>
      <c r="E77" s="21"/>
      <c r="F77" s="21"/>
      <c r="G77" s="22"/>
      <c r="H77" s="121"/>
      <c r="I77" s="19">
        <f t="shared" si="23"/>
        <v>0</v>
      </c>
      <c r="J77" s="120"/>
      <c r="K77" s="21"/>
      <c r="L77" s="21"/>
      <c r="M77" s="22"/>
    </row>
    <row r="78" customHeight="1" spans="1:13">
      <c r="A78" s="20"/>
      <c r="B78" s="68"/>
      <c r="C78" s="19">
        <f t="shared" si="22"/>
        <v>0</v>
      </c>
      <c r="D78" s="120"/>
      <c r="E78" s="21"/>
      <c r="F78" s="21"/>
      <c r="G78" s="22"/>
      <c r="H78" s="121"/>
      <c r="I78" s="19">
        <f t="shared" si="23"/>
        <v>0</v>
      </c>
      <c r="J78" s="120"/>
      <c r="K78" s="21"/>
      <c r="L78" s="21"/>
      <c r="M78" s="22"/>
    </row>
    <row r="79" customHeight="1" spans="1:13">
      <c r="A79" s="20"/>
      <c r="B79" s="68"/>
      <c r="C79" s="19">
        <f t="shared" si="22"/>
        <v>0</v>
      </c>
      <c r="D79" s="120"/>
      <c r="E79" s="21"/>
      <c r="F79" s="21"/>
      <c r="G79" s="22"/>
      <c r="H79" s="121"/>
      <c r="I79" s="19">
        <f t="shared" si="23"/>
        <v>0</v>
      </c>
      <c r="J79" s="120"/>
      <c r="K79" s="21"/>
      <c r="L79" s="21"/>
      <c r="M79" s="22"/>
    </row>
    <row r="80" customHeight="1" spans="1:13">
      <c r="A80" s="20"/>
      <c r="B80" s="68"/>
      <c r="C80" s="19">
        <f t="shared" si="22"/>
        <v>0</v>
      </c>
      <c r="D80" s="120"/>
      <c r="E80" s="21"/>
      <c r="F80" s="21"/>
      <c r="G80" s="22"/>
      <c r="H80" s="121"/>
      <c r="I80" s="19">
        <f t="shared" si="23"/>
        <v>0</v>
      </c>
      <c r="J80" s="120"/>
      <c r="K80" s="21"/>
      <c r="L80" s="21"/>
      <c r="M80" s="22"/>
    </row>
    <row r="81" customHeight="1" spans="1:13">
      <c r="A81" s="20"/>
      <c r="B81" s="68"/>
      <c r="C81" s="19">
        <f t="shared" si="22"/>
        <v>0</v>
      </c>
      <c r="D81" s="120"/>
      <c r="E81" s="21"/>
      <c r="F81" s="21"/>
      <c r="G81" s="22"/>
      <c r="H81" s="121"/>
      <c r="I81" s="19">
        <f t="shared" si="23"/>
        <v>0</v>
      </c>
      <c r="J81" s="120"/>
      <c r="K81" s="21"/>
      <c r="L81" s="21"/>
      <c r="M81" s="22"/>
    </row>
    <row r="82" customHeight="1" spans="1:13">
      <c r="A82" s="23"/>
      <c r="B82" s="69"/>
      <c r="C82" s="19">
        <f t="shared" si="22"/>
        <v>0</v>
      </c>
      <c r="D82" s="122"/>
      <c r="E82" s="71"/>
      <c r="F82" s="71"/>
      <c r="G82" s="25"/>
      <c r="H82" s="123"/>
      <c r="I82" s="19">
        <f t="shared" si="23"/>
        <v>0</v>
      </c>
      <c r="J82" s="122"/>
      <c r="K82" s="71"/>
      <c r="L82" s="71"/>
      <c r="M82" s="25"/>
    </row>
    <row r="83" customHeight="1" spans="1:13">
      <c r="A83" s="26" t="s">
        <v>13</v>
      </c>
      <c r="B83" s="67">
        <f t="shared" ref="B83:H83" si="25">SUM(B84:B95)</f>
        <v>0</v>
      </c>
      <c r="C83" s="19">
        <f t="shared" si="22"/>
        <v>0</v>
      </c>
      <c r="D83" s="118">
        <f t="shared" si="25"/>
        <v>0</v>
      </c>
      <c r="E83" s="118">
        <f t="shared" si="25"/>
        <v>0</v>
      </c>
      <c r="F83" s="118">
        <f t="shared" si="25"/>
        <v>0</v>
      </c>
      <c r="G83" s="118">
        <f t="shared" si="25"/>
        <v>0</v>
      </c>
      <c r="H83" s="118">
        <f t="shared" si="25"/>
        <v>0</v>
      </c>
      <c r="I83" s="19">
        <f t="shared" si="23"/>
        <v>0</v>
      </c>
      <c r="J83" s="118">
        <f t="shared" ref="J83:M83" si="26">SUM(J84:J88)</f>
        <v>0</v>
      </c>
      <c r="K83" s="118">
        <f t="shared" si="26"/>
        <v>0</v>
      </c>
      <c r="L83" s="118">
        <f t="shared" si="26"/>
        <v>0</v>
      </c>
      <c r="M83" s="140">
        <f t="shared" si="26"/>
        <v>0</v>
      </c>
    </row>
    <row r="84" customHeight="1" spans="1:13">
      <c r="A84" s="20"/>
      <c r="B84" s="68"/>
      <c r="C84" s="19">
        <f t="shared" si="22"/>
        <v>0</v>
      </c>
      <c r="D84" s="120"/>
      <c r="E84" s="21"/>
      <c r="F84" s="21"/>
      <c r="G84" s="22"/>
      <c r="H84" s="121"/>
      <c r="I84" s="19">
        <f t="shared" si="23"/>
        <v>0</v>
      </c>
      <c r="J84" s="120"/>
      <c r="K84" s="21"/>
      <c r="L84" s="21"/>
      <c r="M84" s="22"/>
    </row>
    <row r="85" customHeight="1" spans="1:13">
      <c r="A85" s="20"/>
      <c r="B85" s="68"/>
      <c r="C85" s="19">
        <f t="shared" si="22"/>
        <v>0</v>
      </c>
      <c r="D85" s="120"/>
      <c r="E85" s="73"/>
      <c r="F85" s="21"/>
      <c r="G85" s="22"/>
      <c r="H85" s="121"/>
      <c r="I85" s="19">
        <f t="shared" si="23"/>
        <v>0</v>
      </c>
      <c r="J85" s="120"/>
      <c r="K85" s="73"/>
      <c r="L85" s="21"/>
      <c r="M85" s="22"/>
    </row>
    <row r="86" customHeight="1" spans="1:13">
      <c r="A86" s="20"/>
      <c r="B86" s="68"/>
      <c r="C86" s="19">
        <f t="shared" si="22"/>
        <v>0</v>
      </c>
      <c r="D86" s="120"/>
      <c r="E86" s="21"/>
      <c r="F86" s="21"/>
      <c r="G86" s="22"/>
      <c r="H86" s="121"/>
      <c r="I86" s="19">
        <f t="shared" si="23"/>
        <v>0</v>
      </c>
      <c r="J86" s="120"/>
      <c r="K86" s="21"/>
      <c r="L86" s="21"/>
      <c r="M86" s="22"/>
    </row>
    <row r="87" customHeight="1" spans="2:13">
      <c r="B87" s="68"/>
      <c r="C87" s="19">
        <f t="shared" si="22"/>
        <v>0</v>
      </c>
      <c r="D87" s="120"/>
      <c r="E87" s="21"/>
      <c r="F87" s="21"/>
      <c r="G87" s="22"/>
      <c r="H87" s="121"/>
      <c r="I87" s="19">
        <f t="shared" si="23"/>
        <v>0</v>
      </c>
      <c r="J87" s="120"/>
      <c r="K87" s="21"/>
      <c r="L87" s="21"/>
      <c r="M87" s="22"/>
    </row>
    <row r="88" s="4" customFormat="1" customHeight="1" spans="1:13">
      <c r="A88" s="20"/>
      <c r="B88" s="68"/>
      <c r="C88" s="19">
        <f t="shared" si="22"/>
        <v>0</v>
      </c>
      <c r="D88" s="120"/>
      <c r="E88" s="21"/>
      <c r="F88" s="21"/>
      <c r="G88" s="22"/>
      <c r="H88" s="121"/>
      <c r="I88" s="19">
        <f t="shared" si="23"/>
        <v>0</v>
      </c>
      <c r="J88" s="120"/>
      <c r="K88" s="21"/>
      <c r="L88" s="21"/>
      <c r="M88" s="22"/>
    </row>
    <row r="89" s="4" customFormat="1" customHeight="1" spans="1:13">
      <c r="A89" s="20"/>
      <c r="B89" s="68"/>
      <c r="C89" s="19">
        <f t="shared" si="22"/>
        <v>0</v>
      </c>
      <c r="D89" s="120"/>
      <c r="E89" s="21"/>
      <c r="F89" s="21"/>
      <c r="G89" s="22"/>
      <c r="H89" s="121"/>
      <c r="I89" s="19">
        <f t="shared" si="23"/>
        <v>0</v>
      </c>
      <c r="J89" s="120"/>
      <c r="K89" s="21"/>
      <c r="L89" s="21"/>
      <c r="M89" s="22"/>
    </row>
    <row r="90" customHeight="1" spans="1:13">
      <c r="A90" s="20"/>
      <c r="B90" s="68"/>
      <c r="C90" s="19">
        <f t="shared" si="22"/>
        <v>0</v>
      </c>
      <c r="D90" s="120"/>
      <c r="E90" s="21"/>
      <c r="F90" s="21"/>
      <c r="G90" s="22"/>
      <c r="H90" s="121"/>
      <c r="I90" s="19">
        <f t="shared" si="23"/>
        <v>0</v>
      </c>
      <c r="J90" s="120"/>
      <c r="K90" s="21"/>
      <c r="L90" s="21"/>
      <c r="M90" s="22"/>
    </row>
    <row r="91" customHeight="1" spans="1:13">
      <c r="A91" s="20"/>
      <c r="B91" s="68"/>
      <c r="C91" s="19">
        <f t="shared" si="22"/>
        <v>0</v>
      </c>
      <c r="D91" s="120"/>
      <c r="E91" s="21"/>
      <c r="F91" s="21"/>
      <c r="G91" s="22"/>
      <c r="H91" s="121"/>
      <c r="I91" s="19">
        <f t="shared" si="23"/>
        <v>0</v>
      </c>
      <c r="J91" s="120"/>
      <c r="K91" s="21"/>
      <c r="L91" s="21"/>
      <c r="M91" s="22"/>
    </row>
    <row r="92" customHeight="1" spans="1:13">
      <c r="A92" s="28"/>
      <c r="B92" s="74"/>
      <c r="C92" s="19">
        <f t="shared" si="22"/>
        <v>0</v>
      </c>
      <c r="D92" s="120"/>
      <c r="E92" s="29"/>
      <c r="F92" s="21"/>
      <c r="G92" s="22"/>
      <c r="H92" s="124"/>
      <c r="I92" s="19">
        <f t="shared" si="23"/>
        <v>0</v>
      </c>
      <c r="J92" s="120"/>
      <c r="K92" s="29"/>
      <c r="L92" s="21"/>
      <c r="M92" s="22"/>
    </row>
    <row r="93" customHeight="1" spans="1:13">
      <c r="A93" s="20"/>
      <c r="B93" s="68"/>
      <c r="C93" s="19">
        <f t="shared" si="22"/>
        <v>0</v>
      </c>
      <c r="D93" s="120"/>
      <c r="E93" s="21"/>
      <c r="F93" s="21"/>
      <c r="G93" s="22"/>
      <c r="H93" s="121"/>
      <c r="I93" s="19">
        <f t="shared" si="23"/>
        <v>0</v>
      </c>
      <c r="J93" s="120"/>
      <c r="K93" s="21"/>
      <c r="L93" s="21"/>
      <c r="M93" s="22"/>
    </row>
    <row r="94" customHeight="1" spans="1:13">
      <c r="A94" s="20"/>
      <c r="B94" s="68"/>
      <c r="C94" s="19">
        <f t="shared" si="22"/>
        <v>0</v>
      </c>
      <c r="D94" s="120"/>
      <c r="E94" s="21"/>
      <c r="F94" s="21"/>
      <c r="G94" s="22"/>
      <c r="H94" s="121"/>
      <c r="I94" s="19">
        <f t="shared" si="23"/>
        <v>0</v>
      </c>
      <c r="J94" s="120"/>
      <c r="K94" s="21"/>
      <c r="L94" s="21"/>
      <c r="M94" s="22"/>
    </row>
    <row r="95" customHeight="1" spans="1:13">
      <c r="A95" s="23"/>
      <c r="B95" s="69"/>
      <c r="C95" s="19">
        <f t="shared" si="22"/>
        <v>0</v>
      </c>
      <c r="D95" s="122"/>
      <c r="E95" s="71"/>
      <c r="F95" s="71"/>
      <c r="G95" s="25"/>
      <c r="H95" s="123"/>
      <c r="I95" s="19">
        <f t="shared" si="23"/>
        <v>0</v>
      </c>
      <c r="J95" s="122"/>
      <c r="K95" s="71"/>
      <c r="L95" s="71"/>
      <c r="M95" s="25"/>
    </row>
    <row r="96" customHeight="1" spans="1:13">
      <c r="A96" s="26" t="s">
        <v>21</v>
      </c>
      <c r="B96" s="69"/>
      <c r="C96" s="19">
        <f>SUM(E96:G96)</f>
        <v>0</v>
      </c>
      <c r="D96" s="125"/>
      <c r="E96" s="125"/>
      <c r="F96" s="125"/>
      <c r="G96" s="30"/>
      <c r="H96" s="126">
        <f t="shared" ref="H96:M96" si="27">H72-H73-H83</f>
        <v>0</v>
      </c>
      <c r="I96" s="126">
        <f t="shared" si="27"/>
        <v>0</v>
      </c>
      <c r="J96" s="142">
        <f t="shared" si="27"/>
        <v>0</v>
      </c>
      <c r="K96" s="142">
        <f t="shared" si="27"/>
        <v>0</v>
      </c>
      <c r="L96" s="142">
        <f t="shared" si="27"/>
        <v>0</v>
      </c>
      <c r="M96" s="142">
        <f t="shared" si="27"/>
        <v>0</v>
      </c>
    </row>
    <row r="97" customHeight="1" spans="1:13">
      <c r="A97" s="31" t="s">
        <v>22</v>
      </c>
      <c r="B97" s="59" t="e">
        <f t="shared" ref="B97:G97" si="28">H96*(B98+100)/100</f>
        <v>#DIV/0!</v>
      </c>
      <c r="C97" s="32" t="e">
        <f t="shared" si="28"/>
        <v>#DIV/0!</v>
      </c>
      <c r="D97" s="127" t="e">
        <f t="shared" si="28"/>
        <v>#DIV/0!</v>
      </c>
      <c r="E97" s="127" t="e">
        <f t="shared" si="28"/>
        <v>#DIV/0!</v>
      </c>
      <c r="F97" s="127" t="e">
        <f t="shared" si="28"/>
        <v>#DIV/0!</v>
      </c>
      <c r="G97" s="127" t="e">
        <f t="shared" si="28"/>
        <v>#DIV/0!</v>
      </c>
      <c r="H97" s="59" t="s">
        <v>10</v>
      </c>
      <c r="I97" s="59" t="s">
        <v>10</v>
      </c>
      <c r="J97" s="59" t="s">
        <v>10</v>
      </c>
      <c r="K97" s="59" t="s">
        <v>10</v>
      </c>
      <c r="L97" s="59" t="s">
        <v>10</v>
      </c>
      <c r="M97" s="91" t="s">
        <v>10</v>
      </c>
    </row>
    <row r="98" customHeight="1" spans="1:13">
      <c r="A98" s="31" t="s">
        <v>23</v>
      </c>
      <c r="B98" s="34" t="e">
        <f t="shared" ref="B98:G98" si="29">SUM(B99:B108)/SUM(H99:H108)*100-100</f>
        <v>#DIV/0!</v>
      </c>
      <c r="C98" s="27" t="e">
        <f t="shared" si="29"/>
        <v>#DIV/0!</v>
      </c>
      <c r="D98" s="128" t="e">
        <f t="shared" si="29"/>
        <v>#DIV/0!</v>
      </c>
      <c r="E98" s="128" t="e">
        <f t="shared" si="29"/>
        <v>#DIV/0!</v>
      </c>
      <c r="F98" s="128" t="e">
        <f t="shared" si="29"/>
        <v>#DIV/0!</v>
      </c>
      <c r="G98" s="128" t="e">
        <f t="shared" si="29"/>
        <v>#DIV/0!</v>
      </c>
      <c r="H98" s="59" t="s">
        <v>10</v>
      </c>
      <c r="I98" s="59" t="s">
        <v>10</v>
      </c>
      <c r="J98" s="59" t="s">
        <v>10</v>
      </c>
      <c r="K98" s="59" t="s">
        <v>10</v>
      </c>
      <c r="L98" s="59" t="s">
        <v>10</v>
      </c>
      <c r="M98" s="91" t="s">
        <v>10</v>
      </c>
    </row>
    <row r="99" customHeight="1" spans="1:13">
      <c r="A99" s="20"/>
      <c r="B99" s="68"/>
      <c r="C99" s="19">
        <f t="shared" ref="C99:C108" si="30">SUM(D99,E99,F99,G99)</f>
        <v>0</v>
      </c>
      <c r="D99" s="129"/>
      <c r="E99" s="21"/>
      <c r="F99" s="21"/>
      <c r="G99" s="22"/>
      <c r="H99" s="121"/>
      <c r="I99" s="19">
        <f t="shared" ref="I99:I108" si="31">SUM(J99,K99,L99,M99)</f>
        <v>0</v>
      </c>
      <c r="J99" s="129"/>
      <c r="K99" s="21"/>
      <c r="L99" s="21"/>
      <c r="M99" s="22"/>
    </row>
    <row r="100" customHeight="1" spans="1:13">
      <c r="A100" s="20"/>
      <c r="B100" s="68"/>
      <c r="C100" s="19">
        <f t="shared" si="30"/>
        <v>0</v>
      </c>
      <c r="D100" s="120"/>
      <c r="E100" s="21"/>
      <c r="F100" s="21"/>
      <c r="G100" s="22"/>
      <c r="H100" s="121"/>
      <c r="I100" s="19">
        <f t="shared" si="31"/>
        <v>0</v>
      </c>
      <c r="J100" s="120"/>
      <c r="K100" s="21"/>
      <c r="L100" s="21"/>
      <c r="M100" s="22"/>
    </row>
    <row r="101" customHeight="1" spans="1:13">
      <c r="A101" s="20"/>
      <c r="B101" s="68"/>
      <c r="C101" s="19">
        <f t="shared" si="30"/>
        <v>0</v>
      </c>
      <c r="D101" s="120"/>
      <c r="E101" s="21"/>
      <c r="F101" s="21"/>
      <c r="G101" s="22"/>
      <c r="H101" s="121"/>
      <c r="I101" s="19">
        <f t="shared" si="31"/>
        <v>0</v>
      </c>
      <c r="J101" s="120"/>
      <c r="K101" s="21"/>
      <c r="L101" s="21"/>
      <c r="M101" s="22"/>
    </row>
    <row r="102" customHeight="1" spans="1:13">
      <c r="A102" s="20"/>
      <c r="B102" s="68"/>
      <c r="C102" s="19">
        <f t="shared" si="30"/>
        <v>0</v>
      </c>
      <c r="D102" s="120"/>
      <c r="E102" s="21"/>
      <c r="F102" s="21"/>
      <c r="G102" s="22"/>
      <c r="H102" s="121"/>
      <c r="I102" s="19">
        <f t="shared" si="31"/>
        <v>0</v>
      </c>
      <c r="J102" s="120"/>
      <c r="K102" s="21"/>
      <c r="L102" s="21"/>
      <c r="M102" s="22"/>
    </row>
    <row r="103" customHeight="1" spans="1:13">
      <c r="A103" s="20"/>
      <c r="B103" s="68"/>
      <c r="C103" s="19">
        <f t="shared" si="30"/>
        <v>0</v>
      </c>
      <c r="D103" s="120"/>
      <c r="E103" s="21"/>
      <c r="F103" s="21"/>
      <c r="G103" s="22"/>
      <c r="H103" s="121"/>
      <c r="I103" s="19">
        <f t="shared" si="31"/>
        <v>0</v>
      </c>
      <c r="J103" s="120"/>
      <c r="K103" s="21"/>
      <c r="L103" s="21"/>
      <c r="M103" s="22"/>
    </row>
    <row r="104" customHeight="1" spans="1:13">
      <c r="A104" s="20"/>
      <c r="B104" s="68"/>
      <c r="C104" s="19">
        <f t="shared" si="30"/>
        <v>0</v>
      </c>
      <c r="D104" s="120"/>
      <c r="E104" s="21"/>
      <c r="F104" s="21"/>
      <c r="G104" s="22"/>
      <c r="H104" s="121"/>
      <c r="I104" s="19">
        <f t="shared" si="31"/>
        <v>0</v>
      </c>
      <c r="J104" s="120"/>
      <c r="K104" s="21"/>
      <c r="L104" s="21"/>
      <c r="M104" s="22"/>
    </row>
    <row r="105" customHeight="1" spans="1:13">
      <c r="A105" s="28"/>
      <c r="B105" s="74"/>
      <c r="C105" s="19">
        <f t="shared" si="30"/>
        <v>0</v>
      </c>
      <c r="D105" s="120"/>
      <c r="E105" s="29"/>
      <c r="F105" s="21"/>
      <c r="G105" s="22"/>
      <c r="H105" s="124"/>
      <c r="I105" s="19">
        <f t="shared" si="31"/>
        <v>0</v>
      </c>
      <c r="J105" s="120"/>
      <c r="K105" s="29"/>
      <c r="L105" s="21"/>
      <c r="M105" s="22"/>
    </row>
    <row r="106" customHeight="1" spans="1:13">
      <c r="A106" s="20"/>
      <c r="B106" s="68"/>
      <c r="C106" s="19">
        <f t="shared" si="30"/>
        <v>0</v>
      </c>
      <c r="D106" s="120"/>
      <c r="E106" s="21"/>
      <c r="F106" s="21"/>
      <c r="G106" s="22"/>
      <c r="H106" s="121"/>
      <c r="I106" s="19">
        <f t="shared" si="31"/>
        <v>0</v>
      </c>
      <c r="J106" s="120"/>
      <c r="K106" s="21"/>
      <c r="L106" s="21"/>
      <c r="M106" s="22"/>
    </row>
    <row r="107" customHeight="1" spans="1:13">
      <c r="A107" s="20"/>
      <c r="B107" s="68"/>
      <c r="C107" s="19">
        <f t="shared" si="30"/>
        <v>0</v>
      </c>
      <c r="D107" s="120"/>
      <c r="E107" s="21"/>
      <c r="F107" s="21"/>
      <c r="G107" s="22"/>
      <c r="H107" s="121"/>
      <c r="I107" s="19">
        <f t="shared" si="31"/>
        <v>0</v>
      </c>
      <c r="J107" s="120"/>
      <c r="K107" s="21"/>
      <c r="L107" s="21"/>
      <c r="M107" s="22"/>
    </row>
    <row r="108" customHeight="1" spans="1:13">
      <c r="A108" s="35"/>
      <c r="B108" s="77"/>
      <c r="C108" s="19">
        <f t="shared" si="30"/>
        <v>0</v>
      </c>
      <c r="D108" s="143"/>
      <c r="E108" s="36"/>
      <c r="F108" s="36"/>
      <c r="G108" s="37"/>
      <c r="H108" s="144"/>
      <c r="I108" s="19">
        <f t="shared" si="31"/>
        <v>0</v>
      </c>
      <c r="J108" s="143"/>
      <c r="K108" s="36"/>
      <c r="L108" s="36"/>
      <c r="M108" s="37"/>
    </row>
    <row r="109" customHeight="1" spans="1:13">
      <c r="A109" s="145" t="s">
        <v>15</v>
      </c>
      <c r="B109" s="112"/>
      <c r="C109" s="113"/>
      <c r="D109" s="113"/>
      <c r="E109" s="113"/>
      <c r="F109" s="146" t="s">
        <v>16</v>
      </c>
      <c r="G109" s="113"/>
      <c r="H109" s="112"/>
      <c r="I109" s="138"/>
      <c r="J109" s="38"/>
      <c r="K109" s="38"/>
      <c r="L109" s="45" t="s">
        <v>16</v>
      </c>
      <c r="M109" s="38"/>
    </row>
    <row r="110" s="3" customFormat="1" customHeight="1" spans="1:13">
      <c r="A110" s="115" t="s">
        <v>404</v>
      </c>
      <c r="B110" s="105"/>
      <c r="C110" s="116"/>
      <c r="D110" s="116"/>
      <c r="E110" s="116"/>
      <c r="F110" s="116"/>
      <c r="G110" s="116"/>
      <c r="H110" s="105"/>
      <c r="I110" s="131"/>
      <c r="J110" s="9"/>
      <c r="K110" s="9"/>
      <c r="L110" s="9"/>
      <c r="M110" s="9"/>
    </row>
    <row r="111" s="3" customFormat="1" customHeight="1" spans="1:13">
      <c r="A111" s="115" t="s">
        <v>405</v>
      </c>
      <c r="B111" s="105"/>
      <c r="C111" s="116"/>
      <c r="D111" s="116"/>
      <c r="E111" s="116"/>
      <c r="F111" s="116"/>
      <c r="G111" s="116"/>
      <c r="H111" s="105"/>
      <c r="I111" s="131"/>
      <c r="J111" s="9"/>
      <c r="K111" s="9"/>
      <c r="L111" s="9"/>
      <c r="M111" s="9"/>
    </row>
    <row r="112" customHeight="1" spans="1:13">
      <c r="A112" s="10" t="s">
        <v>2</v>
      </c>
      <c r="B112" s="50" t="s">
        <v>3</v>
      </c>
      <c r="C112" s="51"/>
      <c r="D112" s="51"/>
      <c r="E112" s="51"/>
      <c r="F112" s="51"/>
      <c r="G112" s="52"/>
      <c r="H112" s="106" t="s">
        <v>107</v>
      </c>
      <c r="I112" s="132"/>
      <c r="J112" s="133"/>
      <c r="K112" s="133"/>
      <c r="L112" s="133"/>
      <c r="M112" s="133"/>
    </row>
    <row r="113" ht="39" customHeight="1" spans="1:13">
      <c r="A113" s="53"/>
      <c r="B113" s="107" t="s">
        <v>375</v>
      </c>
      <c r="C113" s="108" t="s">
        <v>113</v>
      </c>
      <c r="D113" s="108" t="s">
        <v>248</v>
      </c>
      <c r="E113" s="108" t="s">
        <v>250</v>
      </c>
      <c r="F113" s="108" t="s">
        <v>252</v>
      </c>
      <c r="G113" s="108" t="s">
        <v>254</v>
      </c>
      <c r="H113" s="109" t="s">
        <v>375</v>
      </c>
      <c r="I113" s="134" t="s">
        <v>113</v>
      </c>
      <c r="J113" s="108" t="s">
        <v>248</v>
      </c>
      <c r="K113" s="108" t="s">
        <v>250</v>
      </c>
      <c r="L113" s="108" t="s">
        <v>252</v>
      </c>
      <c r="M113" s="135" t="s">
        <v>254</v>
      </c>
    </row>
    <row r="114" customHeight="1" spans="1:13">
      <c r="A114" s="15" t="s">
        <v>20</v>
      </c>
      <c r="B114" s="33">
        <f t="shared" ref="B114:G114" si="32">SUM(B115,B125,B138)</f>
        <v>0</v>
      </c>
      <c r="C114" s="16">
        <f t="shared" si="32"/>
        <v>0</v>
      </c>
      <c r="D114" s="16">
        <f t="shared" si="32"/>
        <v>0</v>
      </c>
      <c r="E114" s="16">
        <f t="shared" si="32"/>
        <v>0</v>
      </c>
      <c r="F114" s="16">
        <f t="shared" si="32"/>
        <v>0</v>
      </c>
      <c r="G114" s="16">
        <f t="shared" si="32"/>
        <v>0</v>
      </c>
      <c r="H114" s="117"/>
      <c r="I114" s="117"/>
      <c r="J114" s="117"/>
      <c r="K114" s="117"/>
      <c r="L114" s="117"/>
      <c r="M114" s="139"/>
    </row>
    <row r="115" s="4" customFormat="1" customHeight="1" spans="1:13">
      <c r="A115" s="18" t="s">
        <v>12</v>
      </c>
      <c r="B115" s="67">
        <f t="shared" ref="B115:H115" si="33">SUM(B116:B124)</f>
        <v>0</v>
      </c>
      <c r="C115" s="19">
        <f t="shared" ref="C115:C137" si="34">SUM(D115,E115,F115,G115)</f>
        <v>0</v>
      </c>
      <c r="D115" s="118">
        <f t="shared" si="33"/>
        <v>0</v>
      </c>
      <c r="E115" s="19">
        <f t="shared" si="33"/>
        <v>0</v>
      </c>
      <c r="F115" s="19">
        <f t="shared" si="33"/>
        <v>0</v>
      </c>
      <c r="G115" s="19">
        <f t="shared" si="33"/>
        <v>0</v>
      </c>
      <c r="H115" s="119">
        <f t="shared" si="33"/>
        <v>0</v>
      </c>
      <c r="I115" s="19">
        <f t="shared" ref="I115:I137" si="35">SUM(J115,K115,L115,M115)</f>
        <v>0</v>
      </c>
      <c r="J115" s="118">
        <f t="shared" ref="J115:M115" si="36">SUM(J116:J124)</f>
        <v>0</v>
      </c>
      <c r="K115" s="19">
        <f t="shared" si="36"/>
        <v>0</v>
      </c>
      <c r="L115" s="19">
        <f t="shared" si="36"/>
        <v>0</v>
      </c>
      <c r="M115" s="42">
        <f t="shared" si="36"/>
        <v>0</v>
      </c>
    </row>
    <row r="116" s="4" customFormat="1" customHeight="1" spans="1:13">
      <c r="A116" s="20"/>
      <c r="B116" s="68"/>
      <c r="C116" s="19">
        <f t="shared" si="34"/>
        <v>0</v>
      </c>
      <c r="D116" s="120"/>
      <c r="E116" s="21"/>
      <c r="F116" s="21"/>
      <c r="G116" s="22"/>
      <c r="H116" s="121"/>
      <c r="I116" s="19">
        <f t="shared" si="35"/>
        <v>0</v>
      </c>
      <c r="J116" s="120"/>
      <c r="K116" s="21"/>
      <c r="L116" s="21"/>
      <c r="M116" s="22"/>
    </row>
    <row r="117" s="4" customFormat="1" customHeight="1" spans="1:13">
      <c r="A117" s="20"/>
      <c r="B117" s="68"/>
      <c r="C117" s="19">
        <f t="shared" si="34"/>
        <v>0</v>
      </c>
      <c r="D117" s="120"/>
      <c r="E117" s="21"/>
      <c r="F117" s="21"/>
      <c r="G117" s="22"/>
      <c r="H117" s="121"/>
      <c r="I117" s="19">
        <f t="shared" si="35"/>
        <v>0</v>
      </c>
      <c r="J117" s="120"/>
      <c r="K117" s="21"/>
      <c r="L117" s="21"/>
      <c r="M117" s="22"/>
    </row>
    <row r="118" s="4" customFormat="1" customHeight="1" spans="1:13">
      <c r="A118" s="20"/>
      <c r="B118" s="68"/>
      <c r="C118" s="19">
        <f t="shared" si="34"/>
        <v>0</v>
      </c>
      <c r="D118" s="120"/>
      <c r="E118" s="21"/>
      <c r="F118" s="21"/>
      <c r="G118" s="22"/>
      <c r="H118" s="121"/>
      <c r="I118" s="19">
        <f t="shared" si="35"/>
        <v>0</v>
      </c>
      <c r="J118" s="120"/>
      <c r="K118" s="21"/>
      <c r="L118" s="21"/>
      <c r="M118" s="22"/>
    </row>
    <row r="119" s="4" customFormat="1" customHeight="1" spans="1:13">
      <c r="A119" s="20"/>
      <c r="B119" s="68"/>
      <c r="C119" s="19">
        <f t="shared" si="34"/>
        <v>0</v>
      </c>
      <c r="D119" s="120"/>
      <c r="E119" s="21"/>
      <c r="F119" s="21"/>
      <c r="G119" s="22"/>
      <c r="H119" s="121"/>
      <c r="I119" s="19">
        <f t="shared" si="35"/>
        <v>0</v>
      </c>
      <c r="J119" s="120"/>
      <c r="K119" s="21"/>
      <c r="L119" s="21"/>
      <c r="M119" s="22"/>
    </row>
    <row r="120" s="4" customFormat="1" customHeight="1" spans="1:13">
      <c r="A120" s="20"/>
      <c r="B120" s="68"/>
      <c r="C120" s="19">
        <f t="shared" si="34"/>
        <v>0</v>
      </c>
      <c r="D120" s="120"/>
      <c r="E120" s="21"/>
      <c r="F120" s="21"/>
      <c r="G120" s="22"/>
      <c r="H120" s="121"/>
      <c r="I120" s="19">
        <f t="shared" si="35"/>
        <v>0</v>
      </c>
      <c r="J120" s="120"/>
      <c r="K120" s="21"/>
      <c r="L120" s="21"/>
      <c r="M120" s="22"/>
    </row>
    <row r="121" customHeight="1" spans="1:13">
      <c r="A121" s="20"/>
      <c r="B121" s="68"/>
      <c r="C121" s="19">
        <f t="shared" si="34"/>
        <v>0</v>
      </c>
      <c r="D121" s="120"/>
      <c r="E121" s="21"/>
      <c r="F121" s="21"/>
      <c r="G121" s="22"/>
      <c r="H121" s="121"/>
      <c r="I121" s="19">
        <f t="shared" si="35"/>
        <v>0</v>
      </c>
      <c r="J121" s="120"/>
      <c r="K121" s="21"/>
      <c r="L121" s="21"/>
      <c r="M121" s="22"/>
    </row>
    <row r="122" customHeight="1" spans="1:13">
      <c r="A122" s="20"/>
      <c r="B122" s="68"/>
      <c r="C122" s="19">
        <f t="shared" si="34"/>
        <v>0</v>
      </c>
      <c r="D122" s="120"/>
      <c r="E122" s="21"/>
      <c r="F122" s="21"/>
      <c r="G122" s="22"/>
      <c r="H122" s="121"/>
      <c r="I122" s="19">
        <f t="shared" si="35"/>
        <v>0</v>
      </c>
      <c r="J122" s="120"/>
      <c r="K122" s="21"/>
      <c r="L122" s="21"/>
      <c r="M122" s="22"/>
    </row>
    <row r="123" customHeight="1" spans="1:13">
      <c r="A123" s="20"/>
      <c r="B123" s="68"/>
      <c r="C123" s="19">
        <f t="shared" si="34"/>
        <v>0</v>
      </c>
      <c r="D123" s="120"/>
      <c r="E123" s="21"/>
      <c r="F123" s="21"/>
      <c r="G123" s="22"/>
      <c r="H123" s="121"/>
      <c r="I123" s="19">
        <f t="shared" si="35"/>
        <v>0</v>
      </c>
      <c r="J123" s="120"/>
      <c r="K123" s="21"/>
      <c r="L123" s="21"/>
      <c r="M123" s="22"/>
    </row>
    <row r="124" customHeight="1" spans="1:13">
      <c r="A124" s="23"/>
      <c r="B124" s="69"/>
      <c r="C124" s="19">
        <f t="shared" si="34"/>
        <v>0</v>
      </c>
      <c r="D124" s="122"/>
      <c r="E124" s="71"/>
      <c r="F124" s="71"/>
      <c r="G124" s="25"/>
      <c r="H124" s="123"/>
      <c r="I124" s="19">
        <f t="shared" si="35"/>
        <v>0</v>
      </c>
      <c r="J124" s="122"/>
      <c r="K124" s="71"/>
      <c r="L124" s="71"/>
      <c r="M124" s="25"/>
    </row>
    <row r="125" customHeight="1" spans="1:13">
      <c r="A125" s="26" t="s">
        <v>13</v>
      </c>
      <c r="B125" s="67">
        <f t="shared" ref="B125:H125" si="37">SUM(B126:B137)</f>
        <v>0</v>
      </c>
      <c r="C125" s="19">
        <f t="shared" si="34"/>
        <v>0</v>
      </c>
      <c r="D125" s="118">
        <f t="shared" si="37"/>
        <v>0</v>
      </c>
      <c r="E125" s="118">
        <f t="shared" si="37"/>
        <v>0</v>
      </c>
      <c r="F125" s="118">
        <f t="shared" si="37"/>
        <v>0</v>
      </c>
      <c r="G125" s="118">
        <f t="shared" si="37"/>
        <v>0</v>
      </c>
      <c r="H125" s="118">
        <f t="shared" si="37"/>
        <v>0</v>
      </c>
      <c r="I125" s="19">
        <f t="shared" si="35"/>
        <v>0</v>
      </c>
      <c r="J125" s="118">
        <f t="shared" ref="J125:M125" si="38">SUM(J126:J130)</f>
        <v>0</v>
      </c>
      <c r="K125" s="118">
        <f t="shared" si="38"/>
        <v>0</v>
      </c>
      <c r="L125" s="118">
        <f t="shared" si="38"/>
        <v>0</v>
      </c>
      <c r="M125" s="140">
        <f t="shared" si="38"/>
        <v>0</v>
      </c>
    </row>
    <row r="126" customHeight="1" spans="1:13">
      <c r="A126" s="20"/>
      <c r="B126" s="68"/>
      <c r="C126" s="19">
        <f t="shared" si="34"/>
        <v>0</v>
      </c>
      <c r="D126" s="120"/>
      <c r="E126" s="21"/>
      <c r="F126" s="21"/>
      <c r="G126" s="22"/>
      <c r="H126" s="121"/>
      <c r="I126" s="19">
        <f t="shared" si="35"/>
        <v>0</v>
      </c>
      <c r="J126" s="120"/>
      <c r="K126" s="21"/>
      <c r="L126" s="21"/>
      <c r="M126" s="22"/>
    </row>
    <row r="127" customHeight="1" spans="1:13">
      <c r="A127" s="20"/>
      <c r="B127" s="68"/>
      <c r="C127" s="19">
        <f t="shared" si="34"/>
        <v>0</v>
      </c>
      <c r="D127" s="120"/>
      <c r="E127" s="73"/>
      <c r="F127" s="21"/>
      <c r="G127" s="22"/>
      <c r="H127" s="121"/>
      <c r="I127" s="19">
        <f t="shared" si="35"/>
        <v>0</v>
      </c>
      <c r="J127" s="120"/>
      <c r="K127" s="73"/>
      <c r="L127" s="21"/>
      <c r="M127" s="22"/>
    </row>
    <row r="128" customHeight="1" spans="1:13">
      <c r="A128" s="20"/>
      <c r="B128" s="68"/>
      <c r="C128" s="19">
        <f t="shared" si="34"/>
        <v>0</v>
      </c>
      <c r="D128" s="120"/>
      <c r="E128" s="21"/>
      <c r="F128" s="21"/>
      <c r="G128" s="22"/>
      <c r="H128" s="121"/>
      <c r="I128" s="19">
        <f t="shared" si="35"/>
        <v>0</v>
      </c>
      <c r="J128" s="120"/>
      <c r="K128" s="21"/>
      <c r="L128" s="21"/>
      <c r="M128" s="22"/>
    </row>
    <row r="129" customHeight="1" spans="2:13">
      <c r="B129" s="68"/>
      <c r="C129" s="19">
        <f t="shared" si="34"/>
        <v>0</v>
      </c>
      <c r="D129" s="120"/>
      <c r="E129" s="21"/>
      <c r="F129" s="21"/>
      <c r="G129" s="22"/>
      <c r="H129" s="121"/>
      <c r="I129" s="19">
        <f t="shared" si="35"/>
        <v>0</v>
      </c>
      <c r="J129" s="120"/>
      <c r="K129" s="21"/>
      <c r="L129" s="21"/>
      <c r="M129" s="22"/>
    </row>
    <row r="130" customHeight="1" spans="1:13">
      <c r="A130" s="20"/>
      <c r="B130" s="68"/>
      <c r="C130" s="19">
        <f t="shared" si="34"/>
        <v>0</v>
      </c>
      <c r="D130" s="120"/>
      <c r="E130" s="21"/>
      <c r="F130" s="21"/>
      <c r="G130" s="22"/>
      <c r="H130" s="121"/>
      <c r="I130" s="19">
        <f t="shared" si="35"/>
        <v>0</v>
      </c>
      <c r="J130" s="120"/>
      <c r="K130" s="21"/>
      <c r="L130" s="21"/>
      <c r="M130" s="22"/>
    </row>
    <row r="131" customHeight="1" spans="1:13">
      <c r="A131" s="20"/>
      <c r="B131" s="68"/>
      <c r="C131" s="19">
        <f t="shared" si="34"/>
        <v>0</v>
      </c>
      <c r="D131" s="120"/>
      <c r="E131" s="21"/>
      <c r="F131" s="21"/>
      <c r="G131" s="22"/>
      <c r="H131" s="121"/>
      <c r="I131" s="19">
        <f t="shared" si="35"/>
        <v>0</v>
      </c>
      <c r="J131" s="120"/>
      <c r="K131" s="21"/>
      <c r="L131" s="21"/>
      <c r="M131" s="22"/>
    </row>
    <row r="132" customHeight="1" spans="1:13">
      <c r="A132" s="20"/>
      <c r="B132" s="68"/>
      <c r="C132" s="19">
        <f t="shared" si="34"/>
        <v>0</v>
      </c>
      <c r="D132" s="120"/>
      <c r="E132" s="21"/>
      <c r="F132" s="21"/>
      <c r="G132" s="22"/>
      <c r="H132" s="121"/>
      <c r="I132" s="19">
        <f t="shared" si="35"/>
        <v>0</v>
      </c>
      <c r="J132" s="120"/>
      <c r="K132" s="21"/>
      <c r="L132" s="21"/>
      <c r="M132" s="22"/>
    </row>
    <row r="133" customHeight="1" spans="1:13">
      <c r="A133" s="20"/>
      <c r="B133" s="68"/>
      <c r="C133" s="19">
        <f t="shared" si="34"/>
        <v>0</v>
      </c>
      <c r="D133" s="120"/>
      <c r="E133" s="21"/>
      <c r="F133" s="21"/>
      <c r="G133" s="22"/>
      <c r="H133" s="121"/>
      <c r="I133" s="19">
        <f t="shared" si="35"/>
        <v>0</v>
      </c>
      <c r="J133" s="120"/>
      <c r="K133" s="21"/>
      <c r="L133" s="21"/>
      <c r="M133" s="22"/>
    </row>
    <row r="134" customHeight="1" spans="1:13">
      <c r="A134" s="28"/>
      <c r="B134" s="74"/>
      <c r="C134" s="19">
        <f t="shared" si="34"/>
        <v>0</v>
      </c>
      <c r="D134" s="120"/>
      <c r="E134" s="29"/>
      <c r="F134" s="21"/>
      <c r="G134" s="22"/>
      <c r="H134" s="124"/>
      <c r="I134" s="19">
        <f t="shared" si="35"/>
        <v>0</v>
      </c>
      <c r="J134" s="120"/>
      <c r="K134" s="29"/>
      <c r="L134" s="21"/>
      <c r="M134" s="22"/>
    </row>
    <row r="135" customHeight="1" spans="1:13">
      <c r="A135" s="20"/>
      <c r="B135" s="68"/>
      <c r="C135" s="19">
        <f t="shared" si="34"/>
        <v>0</v>
      </c>
      <c r="D135" s="120"/>
      <c r="E135" s="21"/>
      <c r="F135" s="21"/>
      <c r="G135" s="22"/>
      <c r="H135" s="121"/>
      <c r="I135" s="19">
        <f t="shared" si="35"/>
        <v>0</v>
      </c>
      <c r="J135" s="120"/>
      <c r="K135" s="21"/>
      <c r="L135" s="21"/>
      <c r="M135" s="22"/>
    </row>
    <row r="136" customHeight="1" spans="1:13">
      <c r="A136" s="20"/>
      <c r="B136" s="68"/>
      <c r="C136" s="19">
        <f t="shared" si="34"/>
        <v>0</v>
      </c>
      <c r="D136" s="120"/>
      <c r="E136" s="21"/>
      <c r="F136" s="21"/>
      <c r="G136" s="22"/>
      <c r="H136" s="121"/>
      <c r="I136" s="19">
        <f t="shared" si="35"/>
        <v>0</v>
      </c>
      <c r="J136" s="120"/>
      <c r="K136" s="21"/>
      <c r="L136" s="21"/>
      <c r="M136" s="22"/>
    </row>
    <row r="137" customHeight="1" spans="1:13">
      <c r="A137" s="23"/>
      <c r="B137" s="69"/>
      <c r="C137" s="19">
        <f t="shared" si="34"/>
        <v>0</v>
      </c>
      <c r="D137" s="122"/>
      <c r="E137" s="71"/>
      <c r="F137" s="71"/>
      <c r="G137" s="25"/>
      <c r="H137" s="123"/>
      <c r="I137" s="19">
        <f t="shared" si="35"/>
        <v>0</v>
      </c>
      <c r="J137" s="122"/>
      <c r="K137" s="71"/>
      <c r="L137" s="71"/>
      <c r="M137" s="25"/>
    </row>
    <row r="138" customHeight="1" spans="1:13">
      <c r="A138" s="26" t="s">
        <v>21</v>
      </c>
      <c r="B138" s="69"/>
      <c r="C138" s="19">
        <f>SUM(E138:G138)</f>
        <v>0</v>
      </c>
      <c r="D138" s="125"/>
      <c r="E138" s="125"/>
      <c r="F138" s="125"/>
      <c r="G138" s="30"/>
      <c r="H138" s="126">
        <f t="shared" ref="H138:M138" si="39">H114-H115-H125</f>
        <v>0</v>
      </c>
      <c r="I138" s="126">
        <f t="shared" si="39"/>
        <v>0</v>
      </c>
      <c r="J138" s="142">
        <f t="shared" si="39"/>
        <v>0</v>
      </c>
      <c r="K138" s="142">
        <f t="shared" si="39"/>
        <v>0</v>
      </c>
      <c r="L138" s="142">
        <f t="shared" si="39"/>
        <v>0</v>
      </c>
      <c r="M138" s="142">
        <f t="shared" si="39"/>
        <v>0</v>
      </c>
    </row>
    <row r="139" customHeight="1" spans="1:13">
      <c r="A139" s="31" t="s">
        <v>22</v>
      </c>
      <c r="B139" s="59" t="e">
        <f t="shared" ref="B139:G139" si="40">H138*(B140+100)/100</f>
        <v>#DIV/0!</v>
      </c>
      <c r="C139" s="32" t="e">
        <f t="shared" si="40"/>
        <v>#DIV/0!</v>
      </c>
      <c r="D139" s="127" t="e">
        <f t="shared" si="40"/>
        <v>#DIV/0!</v>
      </c>
      <c r="E139" s="127" t="e">
        <f t="shared" si="40"/>
        <v>#DIV/0!</v>
      </c>
      <c r="F139" s="127" t="e">
        <f t="shared" si="40"/>
        <v>#DIV/0!</v>
      </c>
      <c r="G139" s="127" t="e">
        <f t="shared" si="40"/>
        <v>#DIV/0!</v>
      </c>
      <c r="H139" s="59" t="s">
        <v>10</v>
      </c>
      <c r="I139" s="59" t="s">
        <v>10</v>
      </c>
      <c r="J139" s="59" t="s">
        <v>10</v>
      </c>
      <c r="K139" s="59" t="s">
        <v>10</v>
      </c>
      <c r="L139" s="59" t="s">
        <v>10</v>
      </c>
      <c r="M139" s="91" t="s">
        <v>10</v>
      </c>
    </row>
    <row r="140" customHeight="1" spans="1:13">
      <c r="A140" s="31" t="s">
        <v>23</v>
      </c>
      <c r="B140" s="34" t="e">
        <f t="shared" ref="B140:G140" si="41">SUM(B141:B150)/SUM(H141:H150)*100-100</f>
        <v>#DIV/0!</v>
      </c>
      <c r="C140" s="27" t="e">
        <f t="shared" si="41"/>
        <v>#DIV/0!</v>
      </c>
      <c r="D140" s="128" t="e">
        <f t="shared" si="41"/>
        <v>#DIV/0!</v>
      </c>
      <c r="E140" s="128" t="e">
        <f t="shared" si="41"/>
        <v>#DIV/0!</v>
      </c>
      <c r="F140" s="128" t="e">
        <f t="shared" si="41"/>
        <v>#DIV/0!</v>
      </c>
      <c r="G140" s="128" t="e">
        <f t="shared" si="41"/>
        <v>#DIV/0!</v>
      </c>
      <c r="H140" s="59" t="s">
        <v>10</v>
      </c>
      <c r="I140" s="59" t="s">
        <v>10</v>
      </c>
      <c r="J140" s="59" t="s">
        <v>10</v>
      </c>
      <c r="K140" s="59" t="s">
        <v>10</v>
      </c>
      <c r="L140" s="59" t="s">
        <v>10</v>
      </c>
      <c r="M140" s="91" t="s">
        <v>10</v>
      </c>
    </row>
    <row r="141" customHeight="1" spans="1:13">
      <c r="A141" s="20"/>
      <c r="B141" s="68"/>
      <c r="C141" s="19">
        <f t="shared" ref="C141:C150" si="42">SUM(D141,E141,F141,G141)</f>
        <v>0</v>
      </c>
      <c r="D141" s="129"/>
      <c r="E141" s="21"/>
      <c r="F141" s="21"/>
      <c r="G141" s="22"/>
      <c r="H141" s="121"/>
      <c r="I141" s="19">
        <f t="shared" ref="I141:I150" si="43">SUM(J141,K141,L141,M141)</f>
        <v>0</v>
      </c>
      <c r="J141" s="129"/>
      <c r="K141" s="21"/>
      <c r="L141" s="21"/>
      <c r="M141" s="22"/>
    </row>
    <row r="142" customHeight="1" spans="1:13">
      <c r="A142" s="20"/>
      <c r="B142" s="68"/>
      <c r="C142" s="19">
        <f t="shared" si="42"/>
        <v>0</v>
      </c>
      <c r="D142" s="120"/>
      <c r="E142" s="21"/>
      <c r="F142" s="21"/>
      <c r="G142" s="22"/>
      <c r="H142" s="121"/>
      <c r="I142" s="19">
        <f t="shared" si="43"/>
        <v>0</v>
      </c>
      <c r="J142" s="120"/>
      <c r="K142" s="21"/>
      <c r="L142" s="21"/>
      <c r="M142" s="22"/>
    </row>
    <row r="143" customHeight="1" spans="1:13">
      <c r="A143" s="20"/>
      <c r="B143" s="68"/>
      <c r="C143" s="19">
        <f t="shared" si="42"/>
        <v>0</v>
      </c>
      <c r="D143" s="120"/>
      <c r="E143" s="21"/>
      <c r="F143" s="21"/>
      <c r="G143" s="22"/>
      <c r="H143" s="121"/>
      <c r="I143" s="19">
        <f t="shared" si="43"/>
        <v>0</v>
      </c>
      <c r="J143" s="120"/>
      <c r="K143" s="21"/>
      <c r="L143" s="21"/>
      <c r="M143" s="22"/>
    </row>
    <row r="144" customHeight="1" spans="1:13">
      <c r="A144" s="20"/>
      <c r="B144" s="68"/>
      <c r="C144" s="19">
        <f t="shared" si="42"/>
        <v>0</v>
      </c>
      <c r="D144" s="120"/>
      <c r="E144" s="21"/>
      <c r="F144" s="21"/>
      <c r="G144" s="22"/>
      <c r="H144" s="121"/>
      <c r="I144" s="19">
        <f t="shared" si="43"/>
        <v>0</v>
      </c>
      <c r="J144" s="120"/>
      <c r="K144" s="21"/>
      <c r="L144" s="21"/>
      <c r="M144" s="22"/>
    </row>
    <row r="145" s="4" customFormat="1" customHeight="1" spans="1:13">
      <c r="A145" s="20"/>
      <c r="B145" s="68"/>
      <c r="C145" s="19">
        <f t="shared" si="42"/>
        <v>0</v>
      </c>
      <c r="D145" s="120"/>
      <c r="E145" s="21"/>
      <c r="F145" s="21"/>
      <c r="G145" s="22"/>
      <c r="H145" s="121"/>
      <c r="I145" s="19">
        <f t="shared" si="43"/>
        <v>0</v>
      </c>
      <c r="J145" s="120"/>
      <c r="K145" s="21"/>
      <c r="L145" s="21"/>
      <c r="M145" s="22"/>
    </row>
    <row r="146" s="4" customFormat="1" customHeight="1" spans="1:13">
      <c r="A146" s="20"/>
      <c r="B146" s="68"/>
      <c r="C146" s="19">
        <f t="shared" si="42"/>
        <v>0</v>
      </c>
      <c r="D146" s="120"/>
      <c r="E146" s="21"/>
      <c r="F146" s="21"/>
      <c r="G146" s="22"/>
      <c r="H146" s="121"/>
      <c r="I146" s="19">
        <f t="shared" si="43"/>
        <v>0</v>
      </c>
      <c r="J146" s="120"/>
      <c r="K146" s="21"/>
      <c r="L146" s="21"/>
      <c r="M146" s="22"/>
    </row>
    <row r="147" customHeight="1" spans="1:13">
      <c r="A147" s="28"/>
      <c r="B147" s="74"/>
      <c r="C147" s="19">
        <f t="shared" si="42"/>
        <v>0</v>
      </c>
      <c r="D147" s="120"/>
      <c r="E147" s="29"/>
      <c r="F147" s="21"/>
      <c r="G147" s="22"/>
      <c r="H147" s="124"/>
      <c r="I147" s="19">
        <f t="shared" si="43"/>
        <v>0</v>
      </c>
      <c r="J147" s="120"/>
      <c r="K147" s="29"/>
      <c r="L147" s="21"/>
      <c r="M147" s="22"/>
    </row>
    <row r="148" customHeight="1" spans="1:13">
      <c r="A148" s="20"/>
      <c r="B148" s="68"/>
      <c r="C148" s="19">
        <f t="shared" si="42"/>
        <v>0</v>
      </c>
      <c r="D148" s="120"/>
      <c r="E148" s="21"/>
      <c r="F148" s="21"/>
      <c r="G148" s="22"/>
      <c r="H148" s="121"/>
      <c r="I148" s="19">
        <f t="shared" si="43"/>
        <v>0</v>
      </c>
      <c r="J148" s="120"/>
      <c r="K148" s="21"/>
      <c r="L148" s="21"/>
      <c r="M148" s="22"/>
    </row>
    <row r="149" customHeight="1" spans="1:13">
      <c r="A149" s="20"/>
      <c r="B149" s="68"/>
      <c r="C149" s="19">
        <f t="shared" si="42"/>
        <v>0</v>
      </c>
      <c r="D149" s="120"/>
      <c r="E149" s="21"/>
      <c r="F149" s="21"/>
      <c r="G149" s="22"/>
      <c r="H149" s="121"/>
      <c r="I149" s="19">
        <f t="shared" si="43"/>
        <v>0</v>
      </c>
      <c r="J149" s="120"/>
      <c r="K149" s="21"/>
      <c r="L149" s="21"/>
      <c r="M149" s="22"/>
    </row>
    <row r="150" customHeight="1" spans="1:13">
      <c r="A150" s="35"/>
      <c r="B150" s="77"/>
      <c r="C150" s="19">
        <f t="shared" si="42"/>
        <v>0</v>
      </c>
      <c r="D150" s="143"/>
      <c r="E150" s="36"/>
      <c r="F150" s="36"/>
      <c r="G150" s="37"/>
      <c r="H150" s="144"/>
      <c r="I150" s="19">
        <f t="shared" si="43"/>
        <v>0</v>
      </c>
      <c r="J150" s="143"/>
      <c r="K150" s="36"/>
      <c r="L150" s="36"/>
      <c r="M150" s="37"/>
    </row>
    <row r="151" customHeight="1" spans="1:13">
      <c r="A151" s="145" t="s">
        <v>15</v>
      </c>
      <c r="B151" s="112"/>
      <c r="C151" s="113"/>
      <c r="D151" s="113"/>
      <c r="E151" s="113"/>
      <c r="F151" s="146" t="s">
        <v>16</v>
      </c>
      <c r="G151" s="113"/>
      <c r="H151" s="112"/>
      <c r="I151" s="138"/>
      <c r="J151" s="38"/>
      <c r="K151" s="38"/>
      <c r="L151" s="45" t="s">
        <v>16</v>
      </c>
      <c r="M151" s="38"/>
    </row>
    <row r="152" s="3" customFormat="1" customHeight="1" spans="1:13">
      <c r="A152" s="115" t="s">
        <v>406</v>
      </c>
      <c r="B152" s="105"/>
      <c r="C152" s="116"/>
      <c r="D152" s="116"/>
      <c r="E152" s="116"/>
      <c r="F152" s="116"/>
      <c r="G152" s="116"/>
      <c r="H152" s="105"/>
      <c r="I152" s="131"/>
      <c r="J152" s="9"/>
      <c r="K152" s="9"/>
      <c r="L152" s="9"/>
      <c r="M152" s="9"/>
    </row>
    <row r="153" s="3" customFormat="1" customHeight="1" spans="1:13">
      <c r="A153" s="115" t="s">
        <v>407</v>
      </c>
      <c r="B153" s="105"/>
      <c r="C153" s="116"/>
      <c r="D153" s="116"/>
      <c r="E153" s="116"/>
      <c r="F153" s="116"/>
      <c r="G153" s="116"/>
      <c r="H153" s="105"/>
      <c r="I153" s="131"/>
      <c r="J153" s="9"/>
      <c r="K153" s="9"/>
      <c r="L153" s="9"/>
      <c r="M153" s="9"/>
    </row>
    <row r="154" customHeight="1" spans="1:13">
      <c r="A154" s="10" t="s">
        <v>2</v>
      </c>
      <c r="B154" s="50" t="s">
        <v>3</v>
      </c>
      <c r="C154" s="51"/>
      <c r="D154" s="51"/>
      <c r="E154" s="51"/>
      <c r="F154" s="51"/>
      <c r="G154" s="52"/>
      <c r="H154" s="106" t="s">
        <v>107</v>
      </c>
      <c r="I154" s="132"/>
      <c r="J154" s="133"/>
      <c r="K154" s="133"/>
      <c r="L154" s="133"/>
      <c r="M154" s="133"/>
    </row>
    <row r="155" customHeight="1" spans="1:13">
      <c r="A155" s="53"/>
      <c r="B155" s="107" t="s">
        <v>375</v>
      </c>
      <c r="C155" s="108" t="s">
        <v>113</v>
      </c>
      <c r="D155" s="108" t="s">
        <v>248</v>
      </c>
      <c r="E155" s="108" t="s">
        <v>250</v>
      </c>
      <c r="F155" s="108" t="s">
        <v>252</v>
      </c>
      <c r="G155" s="108" t="s">
        <v>254</v>
      </c>
      <c r="H155" s="109" t="s">
        <v>375</v>
      </c>
      <c r="I155" s="134" t="s">
        <v>113</v>
      </c>
      <c r="J155" s="108" t="s">
        <v>248</v>
      </c>
      <c r="K155" s="108" t="s">
        <v>250</v>
      </c>
      <c r="L155" s="108" t="s">
        <v>252</v>
      </c>
      <c r="M155" s="135" t="s">
        <v>254</v>
      </c>
    </row>
    <row r="156" customHeight="1" spans="1:13">
      <c r="A156" s="15" t="s">
        <v>20</v>
      </c>
      <c r="B156" s="33">
        <f t="shared" ref="B156:G156" si="44">SUM(B157,B167,B180)</f>
        <v>0</v>
      </c>
      <c r="C156" s="16">
        <f t="shared" si="44"/>
        <v>0</v>
      </c>
      <c r="D156" s="16">
        <f t="shared" si="44"/>
        <v>0</v>
      </c>
      <c r="E156" s="16">
        <f t="shared" si="44"/>
        <v>0</v>
      </c>
      <c r="F156" s="16">
        <f t="shared" si="44"/>
        <v>0</v>
      </c>
      <c r="G156" s="16">
        <f t="shared" si="44"/>
        <v>0</v>
      </c>
      <c r="H156" s="117"/>
      <c r="I156" s="117"/>
      <c r="J156" s="117"/>
      <c r="K156" s="117"/>
      <c r="L156" s="117"/>
      <c r="M156" s="139"/>
    </row>
    <row r="157" customHeight="1" spans="1:13">
      <c r="A157" s="18" t="s">
        <v>12</v>
      </c>
      <c r="B157" s="67">
        <f t="shared" ref="B157:H157" si="45">SUM(B158:B166)</f>
        <v>0</v>
      </c>
      <c r="C157" s="19">
        <f t="shared" ref="C157:C179" si="46">SUM(D157,E157,F157,G157)</f>
        <v>0</v>
      </c>
      <c r="D157" s="118">
        <f t="shared" si="45"/>
        <v>0</v>
      </c>
      <c r="E157" s="19">
        <f t="shared" si="45"/>
        <v>0</v>
      </c>
      <c r="F157" s="19">
        <f t="shared" si="45"/>
        <v>0</v>
      </c>
      <c r="G157" s="19">
        <f t="shared" si="45"/>
        <v>0</v>
      </c>
      <c r="H157" s="119">
        <f t="shared" si="45"/>
        <v>0</v>
      </c>
      <c r="I157" s="19">
        <f t="shared" ref="I157:I179" si="47">SUM(J157,K157,L157,M157)</f>
        <v>0</v>
      </c>
      <c r="J157" s="118">
        <f t="shared" ref="J157:M157" si="48">SUM(J158:J166)</f>
        <v>0</v>
      </c>
      <c r="K157" s="19">
        <f t="shared" si="48"/>
        <v>0</v>
      </c>
      <c r="L157" s="19">
        <f t="shared" si="48"/>
        <v>0</v>
      </c>
      <c r="M157" s="42">
        <f t="shared" si="48"/>
        <v>0</v>
      </c>
    </row>
    <row r="158" customHeight="1" spans="1:13">
      <c r="A158" s="20"/>
      <c r="B158" s="68"/>
      <c r="C158" s="19">
        <f t="shared" si="46"/>
        <v>0</v>
      </c>
      <c r="D158" s="120"/>
      <c r="E158" s="21"/>
      <c r="F158" s="21"/>
      <c r="G158" s="22"/>
      <c r="H158" s="121"/>
      <c r="I158" s="19">
        <f t="shared" si="47"/>
        <v>0</v>
      </c>
      <c r="J158" s="120"/>
      <c r="K158" s="21"/>
      <c r="L158" s="21"/>
      <c r="M158" s="22"/>
    </row>
    <row r="159" customHeight="1" spans="1:13">
      <c r="A159" s="20"/>
      <c r="B159" s="68"/>
      <c r="C159" s="19">
        <f t="shared" si="46"/>
        <v>0</v>
      </c>
      <c r="D159" s="120"/>
      <c r="E159" s="21"/>
      <c r="F159" s="21"/>
      <c r="G159" s="22"/>
      <c r="H159" s="121"/>
      <c r="I159" s="19">
        <f t="shared" si="47"/>
        <v>0</v>
      </c>
      <c r="J159" s="120"/>
      <c r="K159" s="21"/>
      <c r="L159" s="21"/>
      <c r="M159" s="22"/>
    </row>
    <row r="160" customHeight="1" spans="1:13">
      <c r="A160" s="20"/>
      <c r="B160" s="68"/>
      <c r="C160" s="19">
        <f t="shared" si="46"/>
        <v>0</v>
      </c>
      <c r="D160" s="120"/>
      <c r="E160" s="21"/>
      <c r="F160" s="21"/>
      <c r="G160" s="22"/>
      <c r="H160" s="121"/>
      <c r="I160" s="19">
        <f t="shared" si="47"/>
        <v>0</v>
      </c>
      <c r="J160" s="120"/>
      <c r="K160" s="21"/>
      <c r="L160" s="21"/>
      <c r="M160" s="22"/>
    </row>
    <row r="161" customHeight="1" spans="1:13">
      <c r="A161" s="20"/>
      <c r="B161" s="68"/>
      <c r="C161" s="19">
        <f t="shared" si="46"/>
        <v>0</v>
      </c>
      <c r="D161" s="120"/>
      <c r="E161" s="21"/>
      <c r="F161" s="21"/>
      <c r="G161" s="22"/>
      <c r="H161" s="121"/>
      <c r="I161" s="19">
        <f t="shared" si="47"/>
        <v>0</v>
      </c>
      <c r="J161" s="120"/>
      <c r="K161" s="21"/>
      <c r="L161" s="21"/>
      <c r="M161" s="22"/>
    </row>
    <row r="162" customHeight="1" spans="1:13">
      <c r="A162" s="20"/>
      <c r="B162" s="68"/>
      <c r="C162" s="19">
        <f t="shared" si="46"/>
        <v>0</v>
      </c>
      <c r="D162" s="120"/>
      <c r="E162" s="21"/>
      <c r="F162" s="21"/>
      <c r="G162" s="22"/>
      <c r="H162" s="121"/>
      <c r="I162" s="19">
        <f t="shared" si="47"/>
        <v>0</v>
      </c>
      <c r="J162" s="120"/>
      <c r="K162" s="21"/>
      <c r="L162" s="21"/>
      <c r="M162" s="22"/>
    </row>
    <row r="163" customHeight="1" spans="1:13">
      <c r="A163" s="20"/>
      <c r="B163" s="68"/>
      <c r="C163" s="19">
        <f t="shared" si="46"/>
        <v>0</v>
      </c>
      <c r="D163" s="120"/>
      <c r="E163" s="21"/>
      <c r="F163" s="21"/>
      <c r="G163" s="22"/>
      <c r="H163" s="121"/>
      <c r="I163" s="19">
        <f t="shared" si="47"/>
        <v>0</v>
      </c>
      <c r="J163" s="120"/>
      <c r="K163" s="21"/>
      <c r="L163" s="21"/>
      <c r="M163" s="22"/>
    </row>
    <row r="164" customHeight="1" spans="1:13">
      <c r="A164" s="20"/>
      <c r="B164" s="68"/>
      <c r="C164" s="19">
        <f t="shared" si="46"/>
        <v>0</v>
      </c>
      <c r="D164" s="120"/>
      <c r="E164" s="21"/>
      <c r="F164" s="21"/>
      <c r="G164" s="22"/>
      <c r="H164" s="121"/>
      <c r="I164" s="19">
        <f t="shared" si="47"/>
        <v>0</v>
      </c>
      <c r="J164" s="120"/>
      <c r="K164" s="21"/>
      <c r="L164" s="21"/>
      <c r="M164" s="22"/>
    </row>
    <row r="165" customHeight="1" spans="1:13">
      <c r="A165" s="20"/>
      <c r="B165" s="68"/>
      <c r="C165" s="19">
        <f t="shared" si="46"/>
        <v>0</v>
      </c>
      <c r="D165" s="120"/>
      <c r="E165" s="21"/>
      <c r="F165" s="21"/>
      <c r="G165" s="22"/>
      <c r="H165" s="121"/>
      <c r="I165" s="19">
        <f t="shared" si="47"/>
        <v>0</v>
      </c>
      <c r="J165" s="120"/>
      <c r="K165" s="21"/>
      <c r="L165" s="21"/>
      <c r="M165" s="22"/>
    </row>
    <row r="166" customHeight="1" spans="1:13">
      <c r="A166" s="23"/>
      <c r="B166" s="69"/>
      <c r="C166" s="19">
        <f t="shared" si="46"/>
        <v>0</v>
      </c>
      <c r="D166" s="122"/>
      <c r="E166" s="71"/>
      <c r="F166" s="71"/>
      <c r="G166" s="25"/>
      <c r="H166" s="123"/>
      <c r="I166" s="19">
        <f t="shared" si="47"/>
        <v>0</v>
      </c>
      <c r="J166" s="122"/>
      <c r="K166" s="71"/>
      <c r="L166" s="71"/>
      <c r="M166" s="25"/>
    </row>
    <row r="167" customHeight="1" spans="1:13">
      <c r="A167" s="26" t="s">
        <v>13</v>
      </c>
      <c r="B167" s="67">
        <f t="shared" ref="B167:H167" si="49">SUM(B168:B179)</f>
        <v>0</v>
      </c>
      <c r="C167" s="19">
        <f t="shared" si="46"/>
        <v>0</v>
      </c>
      <c r="D167" s="118">
        <f t="shared" si="49"/>
        <v>0</v>
      </c>
      <c r="E167" s="118">
        <f t="shared" si="49"/>
        <v>0</v>
      </c>
      <c r="F167" s="118">
        <f t="shared" si="49"/>
        <v>0</v>
      </c>
      <c r="G167" s="118">
        <f t="shared" si="49"/>
        <v>0</v>
      </c>
      <c r="H167" s="118">
        <f t="shared" si="49"/>
        <v>0</v>
      </c>
      <c r="I167" s="19">
        <f t="shared" si="47"/>
        <v>0</v>
      </c>
      <c r="J167" s="118">
        <f t="shared" ref="J167:M167" si="50">SUM(J168:J172)</f>
        <v>0</v>
      </c>
      <c r="K167" s="118">
        <f t="shared" si="50"/>
        <v>0</v>
      </c>
      <c r="L167" s="118">
        <f t="shared" si="50"/>
        <v>0</v>
      </c>
      <c r="M167" s="140">
        <f t="shared" si="50"/>
        <v>0</v>
      </c>
    </row>
    <row r="168" customHeight="1" spans="1:13">
      <c r="A168" s="20"/>
      <c r="B168" s="68"/>
      <c r="C168" s="19">
        <f t="shared" si="46"/>
        <v>0</v>
      </c>
      <c r="D168" s="120"/>
      <c r="E168" s="21"/>
      <c r="F168" s="21"/>
      <c r="G168" s="22"/>
      <c r="H168" s="121"/>
      <c r="I168" s="19">
        <f t="shared" si="47"/>
        <v>0</v>
      </c>
      <c r="J168" s="120"/>
      <c r="K168" s="21"/>
      <c r="L168" s="21"/>
      <c r="M168" s="22"/>
    </row>
    <row r="169" customHeight="1" spans="1:13">
      <c r="A169" s="20"/>
      <c r="B169" s="68"/>
      <c r="C169" s="19">
        <f t="shared" si="46"/>
        <v>0</v>
      </c>
      <c r="D169" s="120"/>
      <c r="E169" s="73"/>
      <c r="F169" s="21"/>
      <c r="G169" s="22"/>
      <c r="H169" s="121"/>
      <c r="I169" s="19">
        <f t="shared" si="47"/>
        <v>0</v>
      </c>
      <c r="J169" s="120"/>
      <c r="K169" s="73"/>
      <c r="L169" s="21"/>
      <c r="M169" s="22"/>
    </row>
    <row r="170" customHeight="1" spans="1:13">
      <c r="A170" s="20"/>
      <c r="B170" s="68"/>
      <c r="C170" s="19">
        <f t="shared" si="46"/>
        <v>0</v>
      </c>
      <c r="D170" s="120"/>
      <c r="E170" s="21"/>
      <c r="F170" s="21"/>
      <c r="G170" s="22"/>
      <c r="H170" s="121"/>
      <c r="I170" s="19">
        <f t="shared" si="47"/>
        <v>0</v>
      </c>
      <c r="J170" s="120"/>
      <c r="K170" s="21"/>
      <c r="L170" s="21"/>
      <c r="M170" s="22"/>
    </row>
    <row r="171" customHeight="1" spans="2:13">
      <c r="B171" s="68"/>
      <c r="C171" s="19">
        <f t="shared" si="46"/>
        <v>0</v>
      </c>
      <c r="D171" s="120"/>
      <c r="E171" s="21"/>
      <c r="F171" s="21"/>
      <c r="G171" s="22"/>
      <c r="H171" s="121"/>
      <c r="I171" s="19">
        <f t="shared" si="47"/>
        <v>0</v>
      </c>
      <c r="J171" s="120"/>
      <c r="K171" s="21"/>
      <c r="L171" s="21"/>
      <c r="M171" s="22"/>
    </row>
    <row r="172" customHeight="1" spans="1:13">
      <c r="A172" s="20"/>
      <c r="B172" s="68"/>
      <c r="C172" s="19">
        <f t="shared" si="46"/>
        <v>0</v>
      </c>
      <c r="D172" s="120"/>
      <c r="E172" s="21"/>
      <c r="F172" s="21"/>
      <c r="G172" s="22"/>
      <c r="H172" s="121"/>
      <c r="I172" s="19">
        <f t="shared" si="47"/>
        <v>0</v>
      </c>
      <c r="J172" s="120"/>
      <c r="K172" s="21"/>
      <c r="L172" s="21"/>
      <c r="M172" s="22"/>
    </row>
    <row r="173" customHeight="1" spans="1:13">
      <c r="A173" s="20"/>
      <c r="B173" s="68"/>
      <c r="C173" s="19">
        <f t="shared" si="46"/>
        <v>0</v>
      </c>
      <c r="D173" s="120"/>
      <c r="E173" s="21"/>
      <c r="F173" s="21"/>
      <c r="G173" s="22"/>
      <c r="H173" s="121"/>
      <c r="I173" s="19">
        <f t="shared" si="47"/>
        <v>0</v>
      </c>
      <c r="J173" s="120"/>
      <c r="K173" s="21"/>
      <c r="L173" s="21"/>
      <c r="M173" s="22"/>
    </row>
    <row r="174" customHeight="1" spans="1:13">
      <c r="A174" s="20"/>
      <c r="B174" s="68"/>
      <c r="C174" s="19">
        <f t="shared" si="46"/>
        <v>0</v>
      </c>
      <c r="D174" s="120"/>
      <c r="E174" s="21"/>
      <c r="F174" s="21"/>
      <c r="G174" s="22"/>
      <c r="H174" s="121"/>
      <c r="I174" s="19">
        <f t="shared" si="47"/>
        <v>0</v>
      </c>
      <c r="J174" s="120"/>
      <c r="K174" s="21"/>
      <c r="L174" s="21"/>
      <c r="M174" s="22"/>
    </row>
    <row r="175" customHeight="1" spans="1:13">
      <c r="A175" s="20"/>
      <c r="B175" s="68"/>
      <c r="C175" s="19">
        <f t="shared" si="46"/>
        <v>0</v>
      </c>
      <c r="D175" s="120"/>
      <c r="E175" s="21"/>
      <c r="F175" s="21"/>
      <c r="G175" s="22"/>
      <c r="H175" s="121"/>
      <c r="I175" s="19">
        <f t="shared" si="47"/>
        <v>0</v>
      </c>
      <c r="J175" s="120"/>
      <c r="K175" s="21"/>
      <c r="L175" s="21"/>
      <c r="M175" s="22"/>
    </row>
    <row r="176" customHeight="1" spans="1:13">
      <c r="A176" s="28"/>
      <c r="B176" s="74"/>
      <c r="C176" s="19">
        <f t="shared" si="46"/>
        <v>0</v>
      </c>
      <c r="D176" s="120"/>
      <c r="E176" s="29"/>
      <c r="F176" s="21"/>
      <c r="G176" s="22"/>
      <c r="H176" s="124"/>
      <c r="I176" s="19">
        <f t="shared" si="47"/>
        <v>0</v>
      </c>
      <c r="J176" s="120"/>
      <c r="K176" s="29"/>
      <c r="L176" s="21"/>
      <c r="M176" s="22"/>
    </row>
    <row r="177" customHeight="1" spans="1:13">
      <c r="A177" s="20"/>
      <c r="B177" s="68"/>
      <c r="C177" s="19">
        <f t="shared" si="46"/>
        <v>0</v>
      </c>
      <c r="D177" s="120"/>
      <c r="E177" s="21"/>
      <c r="F177" s="21"/>
      <c r="G177" s="22"/>
      <c r="H177" s="121"/>
      <c r="I177" s="19">
        <f t="shared" si="47"/>
        <v>0</v>
      </c>
      <c r="J177" s="120"/>
      <c r="K177" s="21"/>
      <c r="L177" s="21"/>
      <c r="M177" s="22"/>
    </row>
    <row r="178" customHeight="1" spans="1:13">
      <c r="A178" s="20"/>
      <c r="B178" s="68"/>
      <c r="C178" s="19">
        <f t="shared" si="46"/>
        <v>0</v>
      </c>
      <c r="D178" s="120"/>
      <c r="E178" s="21"/>
      <c r="F178" s="21"/>
      <c r="G178" s="22"/>
      <c r="H178" s="121"/>
      <c r="I178" s="19">
        <f t="shared" si="47"/>
        <v>0</v>
      </c>
      <c r="J178" s="120"/>
      <c r="K178" s="21"/>
      <c r="L178" s="21"/>
      <c r="M178" s="22"/>
    </row>
    <row r="179" customHeight="1" spans="1:13">
      <c r="A179" s="23"/>
      <c r="B179" s="69"/>
      <c r="C179" s="19">
        <f t="shared" si="46"/>
        <v>0</v>
      </c>
      <c r="D179" s="122"/>
      <c r="E179" s="71"/>
      <c r="F179" s="71"/>
      <c r="G179" s="25"/>
      <c r="H179" s="123"/>
      <c r="I179" s="19">
        <f t="shared" si="47"/>
        <v>0</v>
      </c>
      <c r="J179" s="122"/>
      <c r="K179" s="71"/>
      <c r="L179" s="71"/>
      <c r="M179" s="25"/>
    </row>
    <row r="180" customHeight="1" spans="1:13">
      <c r="A180" s="26" t="s">
        <v>21</v>
      </c>
      <c r="B180" s="69"/>
      <c r="C180" s="19">
        <f>SUM(E180:G180)</f>
        <v>0</v>
      </c>
      <c r="D180" s="125"/>
      <c r="E180" s="125"/>
      <c r="F180" s="125"/>
      <c r="G180" s="30"/>
      <c r="H180" s="126">
        <f t="shared" ref="H180:M180" si="51">H156-H157-H167</f>
        <v>0</v>
      </c>
      <c r="I180" s="126">
        <f t="shared" si="51"/>
        <v>0</v>
      </c>
      <c r="J180" s="142">
        <f t="shared" si="51"/>
        <v>0</v>
      </c>
      <c r="K180" s="142">
        <f t="shared" si="51"/>
        <v>0</v>
      </c>
      <c r="L180" s="142">
        <f t="shared" si="51"/>
        <v>0</v>
      </c>
      <c r="M180" s="142">
        <f t="shared" si="51"/>
        <v>0</v>
      </c>
    </row>
    <row r="181" customHeight="1" spans="1:13">
      <c r="A181" s="31" t="s">
        <v>22</v>
      </c>
      <c r="B181" s="59" t="e">
        <f t="shared" ref="B181:G181" si="52">H180*(B182+100)/100</f>
        <v>#DIV/0!</v>
      </c>
      <c r="C181" s="32" t="e">
        <f t="shared" si="52"/>
        <v>#DIV/0!</v>
      </c>
      <c r="D181" s="127" t="e">
        <f t="shared" si="52"/>
        <v>#DIV/0!</v>
      </c>
      <c r="E181" s="127" t="e">
        <f t="shared" si="52"/>
        <v>#DIV/0!</v>
      </c>
      <c r="F181" s="127" t="e">
        <f t="shared" si="52"/>
        <v>#DIV/0!</v>
      </c>
      <c r="G181" s="127" t="e">
        <f t="shared" si="52"/>
        <v>#DIV/0!</v>
      </c>
      <c r="H181" s="59" t="s">
        <v>10</v>
      </c>
      <c r="I181" s="59" t="s">
        <v>10</v>
      </c>
      <c r="J181" s="59" t="s">
        <v>10</v>
      </c>
      <c r="K181" s="59" t="s">
        <v>10</v>
      </c>
      <c r="L181" s="59" t="s">
        <v>10</v>
      </c>
      <c r="M181" s="91" t="s">
        <v>10</v>
      </c>
    </row>
    <row r="182" customHeight="1" spans="1:13">
      <c r="A182" s="31" t="s">
        <v>23</v>
      </c>
      <c r="B182" s="34" t="e">
        <f t="shared" ref="B182:G182" si="53">SUM(B183:B192)/SUM(H183:H192)*100-100</f>
        <v>#DIV/0!</v>
      </c>
      <c r="C182" s="27" t="e">
        <f t="shared" si="53"/>
        <v>#DIV/0!</v>
      </c>
      <c r="D182" s="128" t="e">
        <f t="shared" si="53"/>
        <v>#DIV/0!</v>
      </c>
      <c r="E182" s="128" t="e">
        <f t="shared" si="53"/>
        <v>#DIV/0!</v>
      </c>
      <c r="F182" s="128" t="e">
        <f t="shared" si="53"/>
        <v>#DIV/0!</v>
      </c>
      <c r="G182" s="128" t="e">
        <f t="shared" si="53"/>
        <v>#DIV/0!</v>
      </c>
      <c r="H182" s="59" t="s">
        <v>10</v>
      </c>
      <c r="I182" s="59" t="s">
        <v>10</v>
      </c>
      <c r="J182" s="59" t="s">
        <v>10</v>
      </c>
      <c r="K182" s="59" t="s">
        <v>10</v>
      </c>
      <c r="L182" s="59" t="s">
        <v>10</v>
      </c>
      <c r="M182" s="91" t="s">
        <v>10</v>
      </c>
    </row>
    <row r="183" customHeight="1" spans="1:13">
      <c r="A183" s="20"/>
      <c r="B183" s="68"/>
      <c r="C183" s="19">
        <f t="shared" ref="C183:C192" si="54">SUM(D183,E183,F183,G183)</f>
        <v>0</v>
      </c>
      <c r="D183" s="129"/>
      <c r="E183" s="21"/>
      <c r="F183" s="21"/>
      <c r="G183" s="22"/>
      <c r="H183" s="121"/>
      <c r="I183" s="19">
        <f t="shared" ref="I183:I192" si="55">SUM(J183,K183,L183,M183)</f>
        <v>0</v>
      </c>
      <c r="J183" s="129"/>
      <c r="K183" s="21"/>
      <c r="L183" s="21"/>
      <c r="M183" s="22"/>
    </row>
    <row r="184" customHeight="1" spans="1:13">
      <c r="A184" s="20"/>
      <c r="B184" s="68"/>
      <c r="C184" s="19">
        <f t="shared" si="54"/>
        <v>0</v>
      </c>
      <c r="D184" s="120"/>
      <c r="E184" s="21"/>
      <c r="F184" s="21"/>
      <c r="G184" s="22"/>
      <c r="H184" s="121"/>
      <c r="I184" s="19">
        <f t="shared" si="55"/>
        <v>0</v>
      </c>
      <c r="J184" s="120"/>
      <c r="K184" s="21"/>
      <c r="L184" s="21"/>
      <c r="M184" s="22"/>
    </row>
    <row r="185" customHeight="1" spans="1:13">
      <c r="A185" s="20"/>
      <c r="B185" s="68"/>
      <c r="C185" s="19">
        <f t="shared" si="54"/>
        <v>0</v>
      </c>
      <c r="D185" s="120"/>
      <c r="E185" s="21"/>
      <c r="F185" s="21"/>
      <c r="G185" s="22"/>
      <c r="H185" s="121"/>
      <c r="I185" s="19">
        <f t="shared" si="55"/>
        <v>0</v>
      </c>
      <c r="J185" s="120"/>
      <c r="K185" s="21"/>
      <c r="L185" s="21"/>
      <c r="M185" s="22"/>
    </row>
    <row r="186" customHeight="1" spans="1:13">
      <c r="A186" s="20"/>
      <c r="B186" s="68"/>
      <c r="C186" s="19">
        <f t="shared" si="54"/>
        <v>0</v>
      </c>
      <c r="D186" s="120"/>
      <c r="E186" s="21"/>
      <c r="F186" s="21"/>
      <c r="G186" s="22"/>
      <c r="H186" s="121"/>
      <c r="I186" s="19">
        <f t="shared" si="55"/>
        <v>0</v>
      </c>
      <c r="J186" s="120"/>
      <c r="K186" s="21"/>
      <c r="L186" s="21"/>
      <c r="M186" s="22"/>
    </row>
    <row r="187" customHeight="1" spans="1:13">
      <c r="A187" s="20"/>
      <c r="B187" s="68"/>
      <c r="C187" s="19">
        <f t="shared" si="54"/>
        <v>0</v>
      </c>
      <c r="D187" s="120"/>
      <c r="E187" s="21"/>
      <c r="F187" s="21"/>
      <c r="G187" s="22"/>
      <c r="H187" s="121"/>
      <c r="I187" s="19">
        <f t="shared" si="55"/>
        <v>0</v>
      </c>
      <c r="J187" s="120"/>
      <c r="K187" s="21"/>
      <c r="L187" s="21"/>
      <c r="M187" s="22"/>
    </row>
    <row r="188" customHeight="1" spans="1:13">
      <c r="A188" s="20"/>
      <c r="B188" s="68"/>
      <c r="C188" s="19">
        <f t="shared" si="54"/>
        <v>0</v>
      </c>
      <c r="D188" s="120"/>
      <c r="E188" s="21"/>
      <c r="F188" s="21"/>
      <c r="G188" s="22"/>
      <c r="H188" s="121"/>
      <c r="I188" s="19">
        <f t="shared" si="55"/>
        <v>0</v>
      </c>
      <c r="J188" s="120"/>
      <c r="K188" s="21"/>
      <c r="L188" s="21"/>
      <c r="M188" s="22"/>
    </row>
    <row r="189" customHeight="1" spans="1:13">
      <c r="A189" s="28"/>
      <c r="B189" s="74"/>
      <c r="C189" s="19">
        <f t="shared" si="54"/>
        <v>0</v>
      </c>
      <c r="D189" s="120"/>
      <c r="E189" s="29"/>
      <c r="F189" s="21"/>
      <c r="G189" s="22"/>
      <c r="H189" s="124"/>
      <c r="I189" s="19">
        <f t="shared" si="55"/>
        <v>0</v>
      </c>
      <c r="J189" s="120"/>
      <c r="K189" s="29"/>
      <c r="L189" s="21"/>
      <c r="M189" s="22"/>
    </row>
    <row r="190" customHeight="1" spans="1:13">
      <c r="A190" s="20"/>
      <c r="B190" s="68"/>
      <c r="C190" s="19">
        <f t="shared" si="54"/>
        <v>0</v>
      </c>
      <c r="D190" s="120"/>
      <c r="E190" s="21"/>
      <c r="F190" s="21"/>
      <c r="G190" s="22"/>
      <c r="H190" s="121"/>
      <c r="I190" s="19">
        <f t="shared" si="55"/>
        <v>0</v>
      </c>
      <c r="J190" s="120"/>
      <c r="K190" s="21"/>
      <c r="L190" s="21"/>
      <c r="M190" s="22"/>
    </row>
    <row r="191" customHeight="1" spans="1:13">
      <c r="A191" s="20"/>
      <c r="B191" s="68"/>
      <c r="C191" s="19">
        <f t="shared" si="54"/>
        <v>0</v>
      </c>
      <c r="D191" s="120"/>
      <c r="E191" s="21"/>
      <c r="F191" s="21"/>
      <c r="G191" s="22"/>
      <c r="H191" s="121"/>
      <c r="I191" s="19">
        <f t="shared" si="55"/>
        <v>0</v>
      </c>
      <c r="J191" s="120"/>
      <c r="K191" s="21"/>
      <c r="L191" s="21"/>
      <c r="M191" s="22"/>
    </row>
    <row r="192" customHeight="1" spans="1:13">
      <c r="A192" s="35"/>
      <c r="B192" s="77"/>
      <c r="C192" s="19">
        <f t="shared" si="54"/>
        <v>0</v>
      </c>
      <c r="D192" s="143"/>
      <c r="E192" s="36"/>
      <c r="F192" s="36"/>
      <c r="G192" s="37"/>
      <c r="H192" s="144"/>
      <c r="I192" s="19">
        <f t="shared" si="55"/>
        <v>0</v>
      </c>
      <c r="J192" s="143"/>
      <c r="K192" s="36"/>
      <c r="L192" s="36"/>
      <c r="M192" s="37"/>
    </row>
    <row r="193" customHeight="1" spans="1:13">
      <c r="A193" s="145" t="s">
        <v>15</v>
      </c>
      <c r="B193" s="112"/>
      <c r="C193" s="113"/>
      <c r="D193" s="113"/>
      <c r="E193" s="113"/>
      <c r="F193" s="146" t="s">
        <v>16</v>
      </c>
      <c r="G193" s="113"/>
      <c r="H193" s="112"/>
      <c r="I193" s="138"/>
      <c r="J193" s="38"/>
      <c r="K193" s="38"/>
      <c r="L193" s="45" t="s">
        <v>16</v>
      </c>
      <c r="M193" s="38"/>
    </row>
    <row r="194" s="3" customFormat="1" customHeight="1" spans="1:13">
      <c r="A194" s="115" t="s">
        <v>408</v>
      </c>
      <c r="B194" s="105"/>
      <c r="C194" s="116"/>
      <c r="D194" s="116"/>
      <c r="E194" s="116"/>
      <c r="F194" s="116"/>
      <c r="G194" s="116"/>
      <c r="H194" s="105"/>
      <c r="I194" s="131"/>
      <c r="J194" s="9"/>
      <c r="K194" s="9"/>
      <c r="L194" s="9"/>
      <c r="M194" s="9"/>
    </row>
    <row r="195" s="3" customFormat="1" customHeight="1" spans="1:13">
      <c r="A195" s="115" t="s">
        <v>409</v>
      </c>
      <c r="B195" s="105"/>
      <c r="C195" s="116"/>
      <c r="D195" s="116"/>
      <c r="E195" s="116"/>
      <c r="F195" s="116"/>
      <c r="G195" s="116"/>
      <c r="H195" s="105"/>
      <c r="I195" s="131"/>
      <c r="J195" s="9"/>
      <c r="K195" s="9"/>
      <c r="L195" s="9"/>
      <c r="M195" s="9"/>
    </row>
    <row r="196" customHeight="1" spans="1:13">
      <c r="A196" s="10" t="s">
        <v>2</v>
      </c>
      <c r="B196" s="50" t="s">
        <v>3</v>
      </c>
      <c r="C196" s="51"/>
      <c r="D196" s="51"/>
      <c r="E196" s="51"/>
      <c r="F196" s="51"/>
      <c r="G196" s="52"/>
      <c r="H196" s="106" t="s">
        <v>107</v>
      </c>
      <c r="I196" s="132"/>
      <c r="J196" s="133"/>
      <c r="K196" s="133"/>
      <c r="L196" s="133"/>
      <c r="M196" s="133"/>
    </row>
    <row r="197" customHeight="1" spans="1:13">
      <c r="A197" s="53"/>
      <c r="B197" s="107" t="s">
        <v>375</v>
      </c>
      <c r="C197" s="108" t="s">
        <v>113</v>
      </c>
      <c r="D197" s="108" t="s">
        <v>248</v>
      </c>
      <c r="E197" s="108" t="s">
        <v>250</v>
      </c>
      <c r="F197" s="108" t="s">
        <v>252</v>
      </c>
      <c r="G197" s="108" t="s">
        <v>254</v>
      </c>
      <c r="H197" s="109" t="s">
        <v>375</v>
      </c>
      <c r="I197" s="134" t="s">
        <v>113</v>
      </c>
      <c r="J197" s="108" t="s">
        <v>248</v>
      </c>
      <c r="K197" s="108" t="s">
        <v>250</v>
      </c>
      <c r="L197" s="108" t="s">
        <v>252</v>
      </c>
      <c r="M197" s="135" t="s">
        <v>254</v>
      </c>
    </row>
    <row r="198" customHeight="1" spans="1:13">
      <c r="A198" s="15" t="s">
        <v>20</v>
      </c>
      <c r="B198" s="33">
        <f t="shared" ref="B198:G198" si="56">SUM(B199,B209,B222)</f>
        <v>0</v>
      </c>
      <c r="C198" s="16">
        <f t="shared" si="56"/>
        <v>0</v>
      </c>
      <c r="D198" s="16">
        <f t="shared" si="56"/>
        <v>0</v>
      </c>
      <c r="E198" s="16">
        <f t="shared" si="56"/>
        <v>0</v>
      </c>
      <c r="F198" s="16">
        <f t="shared" si="56"/>
        <v>0</v>
      </c>
      <c r="G198" s="16">
        <f t="shared" si="56"/>
        <v>0</v>
      </c>
      <c r="H198" s="117"/>
      <c r="I198" s="117"/>
      <c r="J198" s="117"/>
      <c r="K198" s="117"/>
      <c r="L198" s="117"/>
      <c r="M198" s="139"/>
    </row>
    <row r="199" customHeight="1" spans="1:13">
      <c r="A199" s="18" t="s">
        <v>12</v>
      </c>
      <c r="B199" s="67">
        <f t="shared" ref="B199:H199" si="57">SUM(B200:B208)</f>
        <v>0</v>
      </c>
      <c r="C199" s="19">
        <f t="shared" ref="C199:C221" si="58">SUM(D199,E199,F199,G199)</f>
        <v>0</v>
      </c>
      <c r="D199" s="118">
        <f t="shared" si="57"/>
        <v>0</v>
      </c>
      <c r="E199" s="19">
        <f t="shared" si="57"/>
        <v>0</v>
      </c>
      <c r="F199" s="19">
        <f t="shared" si="57"/>
        <v>0</v>
      </c>
      <c r="G199" s="19">
        <f t="shared" si="57"/>
        <v>0</v>
      </c>
      <c r="H199" s="119">
        <f t="shared" si="57"/>
        <v>0</v>
      </c>
      <c r="I199" s="19">
        <f t="shared" ref="I199:I221" si="59">SUM(J199,K199,L199,M199)</f>
        <v>0</v>
      </c>
      <c r="J199" s="118">
        <f t="shared" ref="J199:M199" si="60">SUM(J200:J208)</f>
        <v>0</v>
      </c>
      <c r="K199" s="19">
        <f t="shared" si="60"/>
        <v>0</v>
      </c>
      <c r="L199" s="19">
        <f t="shared" si="60"/>
        <v>0</v>
      </c>
      <c r="M199" s="42">
        <f t="shared" si="60"/>
        <v>0</v>
      </c>
    </row>
    <row r="200" customHeight="1" spans="1:13">
      <c r="A200" s="20"/>
      <c r="B200" s="68"/>
      <c r="C200" s="19">
        <f t="shared" si="58"/>
        <v>0</v>
      </c>
      <c r="D200" s="120"/>
      <c r="E200" s="21"/>
      <c r="F200" s="21"/>
      <c r="G200" s="22"/>
      <c r="H200" s="121"/>
      <c r="I200" s="19">
        <f t="shared" si="59"/>
        <v>0</v>
      </c>
      <c r="J200" s="120"/>
      <c r="K200" s="21"/>
      <c r="L200" s="21"/>
      <c r="M200" s="22"/>
    </row>
    <row r="201" customHeight="1" spans="1:13">
      <c r="A201" s="20"/>
      <c r="B201" s="68"/>
      <c r="C201" s="19">
        <f t="shared" si="58"/>
        <v>0</v>
      </c>
      <c r="D201" s="120"/>
      <c r="E201" s="21"/>
      <c r="F201" s="21"/>
      <c r="G201" s="22"/>
      <c r="H201" s="121"/>
      <c r="I201" s="19">
        <f t="shared" si="59"/>
        <v>0</v>
      </c>
      <c r="J201" s="120"/>
      <c r="K201" s="21"/>
      <c r="L201" s="21"/>
      <c r="M201" s="22"/>
    </row>
    <row r="202" customHeight="1" spans="1:13">
      <c r="A202" s="20"/>
      <c r="B202" s="68"/>
      <c r="C202" s="19">
        <f t="shared" si="58"/>
        <v>0</v>
      </c>
      <c r="D202" s="120"/>
      <c r="E202" s="21"/>
      <c r="F202" s="21"/>
      <c r="G202" s="22"/>
      <c r="H202" s="121"/>
      <c r="I202" s="19">
        <f t="shared" si="59"/>
        <v>0</v>
      </c>
      <c r="J202" s="120"/>
      <c r="K202" s="21"/>
      <c r="L202" s="21"/>
      <c r="M202" s="22"/>
    </row>
    <row r="203" customHeight="1" spans="1:13">
      <c r="A203" s="20"/>
      <c r="B203" s="68"/>
      <c r="C203" s="19">
        <f t="shared" si="58"/>
        <v>0</v>
      </c>
      <c r="D203" s="120"/>
      <c r="E203" s="21"/>
      <c r="F203" s="21"/>
      <c r="G203" s="22"/>
      <c r="H203" s="121"/>
      <c r="I203" s="19">
        <f t="shared" si="59"/>
        <v>0</v>
      </c>
      <c r="J203" s="120"/>
      <c r="K203" s="21"/>
      <c r="L203" s="21"/>
      <c r="M203" s="22"/>
    </row>
    <row r="204" customHeight="1" spans="1:13">
      <c r="A204" s="20"/>
      <c r="B204" s="68"/>
      <c r="C204" s="19">
        <f t="shared" si="58"/>
        <v>0</v>
      </c>
      <c r="D204" s="120"/>
      <c r="E204" s="21"/>
      <c r="F204" s="21"/>
      <c r="G204" s="22"/>
      <c r="H204" s="121"/>
      <c r="I204" s="19">
        <f t="shared" si="59"/>
        <v>0</v>
      </c>
      <c r="J204" s="120"/>
      <c r="K204" s="21"/>
      <c r="L204" s="21"/>
      <c r="M204" s="22"/>
    </row>
    <row r="205" customHeight="1" spans="1:13">
      <c r="A205" s="20"/>
      <c r="B205" s="68"/>
      <c r="C205" s="19">
        <f t="shared" si="58"/>
        <v>0</v>
      </c>
      <c r="D205" s="120"/>
      <c r="E205" s="21"/>
      <c r="F205" s="21"/>
      <c r="G205" s="22"/>
      <c r="H205" s="121"/>
      <c r="I205" s="19">
        <f t="shared" si="59"/>
        <v>0</v>
      </c>
      <c r="J205" s="120"/>
      <c r="K205" s="21"/>
      <c r="L205" s="21"/>
      <c r="M205" s="22"/>
    </row>
    <row r="206" customHeight="1" spans="1:13">
      <c r="A206" s="20"/>
      <c r="B206" s="68"/>
      <c r="C206" s="19">
        <f t="shared" si="58"/>
        <v>0</v>
      </c>
      <c r="D206" s="120"/>
      <c r="E206" s="21"/>
      <c r="F206" s="21"/>
      <c r="G206" s="22"/>
      <c r="H206" s="121"/>
      <c r="I206" s="19">
        <f t="shared" si="59"/>
        <v>0</v>
      </c>
      <c r="J206" s="120"/>
      <c r="K206" s="21"/>
      <c r="L206" s="21"/>
      <c r="M206" s="22"/>
    </row>
    <row r="207" customHeight="1" spans="1:13">
      <c r="A207" s="20"/>
      <c r="B207" s="68"/>
      <c r="C207" s="19">
        <f t="shared" si="58"/>
        <v>0</v>
      </c>
      <c r="D207" s="120"/>
      <c r="E207" s="21"/>
      <c r="F207" s="21"/>
      <c r="G207" s="22"/>
      <c r="H207" s="121"/>
      <c r="I207" s="19">
        <f t="shared" si="59"/>
        <v>0</v>
      </c>
      <c r="J207" s="120"/>
      <c r="K207" s="21"/>
      <c r="L207" s="21"/>
      <c r="M207" s="22"/>
    </row>
    <row r="208" customHeight="1" spans="1:13">
      <c r="A208" s="23"/>
      <c r="B208" s="69"/>
      <c r="C208" s="19">
        <f t="shared" si="58"/>
        <v>0</v>
      </c>
      <c r="D208" s="122"/>
      <c r="E208" s="71"/>
      <c r="F208" s="71"/>
      <c r="G208" s="25"/>
      <c r="H208" s="123"/>
      <c r="I208" s="19">
        <f t="shared" si="59"/>
        <v>0</v>
      </c>
      <c r="J208" s="122"/>
      <c r="K208" s="71"/>
      <c r="L208" s="71"/>
      <c r="M208" s="25"/>
    </row>
    <row r="209" customHeight="1" spans="1:13">
      <c r="A209" s="26" t="s">
        <v>13</v>
      </c>
      <c r="B209" s="67">
        <f t="shared" ref="B209:H209" si="61">SUM(B210:B221)</f>
        <v>0</v>
      </c>
      <c r="C209" s="19">
        <f t="shared" si="58"/>
        <v>0</v>
      </c>
      <c r="D209" s="118">
        <f t="shared" si="61"/>
        <v>0</v>
      </c>
      <c r="E209" s="118">
        <f t="shared" si="61"/>
        <v>0</v>
      </c>
      <c r="F209" s="118">
        <f t="shared" si="61"/>
        <v>0</v>
      </c>
      <c r="G209" s="118">
        <f t="shared" si="61"/>
        <v>0</v>
      </c>
      <c r="H209" s="118">
        <f t="shared" si="61"/>
        <v>0</v>
      </c>
      <c r="I209" s="19">
        <f t="shared" si="59"/>
        <v>0</v>
      </c>
      <c r="J209" s="118">
        <f t="shared" ref="J209:M209" si="62">SUM(J210:J214)</f>
        <v>0</v>
      </c>
      <c r="K209" s="118">
        <f t="shared" si="62"/>
        <v>0</v>
      </c>
      <c r="L209" s="118">
        <f t="shared" si="62"/>
        <v>0</v>
      </c>
      <c r="M209" s="140">
        <f t="shared" si="62"/>
        <v>0</v>
      </c>
    </row>
    <row r="210" customHeight="1" spans="1:13">
      <c r="A210" s="20"/>
      <c r="B210" s="68"/>
      <c r="C210" s="19">
        <f t="shared" si="58"/>
        <v>0</v>
      </c>
      <c r="D210" s="120"/>
      <c r="E210" s="21"/>
      <c r="F210" s="21"/>
      <c r="G210" s="22"/>
      <c r="H210" s="121"/>
      <c r="I210" s="19">
        <f t="shared" si="59"/>
        <v>0</v>
      </c>
      <c r="J210" s="120"/>
      <c r="K210" s="21"/>
      <c r="L210" s="21"/>
      <c r="M210" s="22"/>
    </row>
    <row r="211" customHeight="1" spans="1:13">
      <c r="A211" s="20"/>
      <c r="B211" s="68"/>
      <c r="C211" s="19">
        <f t="shared" si="58"/>
        <v>0</v>
      </c>
      <c r="D211" s="120"/>
      <c r="E211" s="73"/>
      <c r="F211" s="21"/>
      <c r="G211" s="22"/>
      <c r="H211" s="121"/>
      <c r="I211" s="19">
        <f t="shared" si="59"/>
        <v>0</v>
      </c>
      <c r="J211" s="120"/>
      <c r="K211" s="73"/>
      <c r="L211" s="21"/>
      <c r="M211" s="22"/>
    </row>
    <row r="212" customHeight="1" spans="1:13">
      <c r="A212" s="20"/>
      <c r="B212" s="68"/>
      <c r="C212" s="19">
        <f t="shared" si="58"/>
        <v>0</v>
      </c>
      <c r="D212" s="120"/>
      <c r="E212" s="21"/>
      <c r="F212" s="21"/>
      <c r="G212" s="22"/>
      <c r="H212" s="121"/>
      <c r="I212" s="19">
        <f t="shared" si="59"/>
        <v>0</v>
      </c>
      <c r="J212" s="120"/>
      <c r="K212" s="21"/>
      <c r="L212" s="21"/>
      <c r="M212" s="22"/>
    </row>
    <row r="213" customHeight="1" spans="2:13">
      <c r="B213" s="68"/>
      <c r="C213" s="19">
        <f t="shared" si="58"/>
        <v>0</v>
      </c>
      <c r="D213" s="120"/>
      <c r="E213" s="21"/>
      <c r="F213" s="21"/>
      <c r="G213" s="22"/>
      <c r="H213" s="121"/>
      <c r="I213" s="19">
        <f t="shared" si="59"/>
        <v>0</v>
      </c>
      <c r="J213" s="120"/>
      <c r="K213" s="21"/>
      <c r="L213" s="21"/>
      <c r="M213" s="22"/>
    </row>
    <row r="214" customHeight="1" spans="1:13">
      <c r="A214" s="20"/>
      <c r="B214" s="68"/>
      <c r="C214" s="19">
        <f t="shared" si="58"/>
        <v>0</v>
      </c>
      <c r="D214" s="120"/>
      <c r="E214" s="21"/>
      <c r="F214" s="21"/>
      <c r="G214" s="22"/>
      <c r="H214" s="121"/>
      <c r="I214" s="19">
        <f t="shared" si="59"/>
        <v>0</v>
      </c>
      <c r="J214" s="120"/>
      <c r="K214" s="21"/>
      <c r="L214" s="21"/>
      <c r="M214" s="22"/>
    </row>
    <row r="215" customHeight="1" spans="1:13">
      <c r="A215" s="20"/>
      <c r="B215" s="68"/>
      <c r="C215" s="19">
        <f t="shared" si="58"/>
        <v>0</v>
      </c>
      <c r="D215" s="120"/>
      <c r="E215" s="21"/>
      <c r="F215" s="21"/>
      <c r="G215" s="22"/>
      <c r="H215" s="121"/>
      <c r="I215" s="19">
        <f t="shared" si="59"/>
        <v>0</v>
      </c>
      <c r="J215" s="120"/>
      <c r="K215" s="21"/>
      <c r="L215" s="21"/>
      <c r="M215" s="22"/>
    </row>
    <row r="216" customHeight="1" spans="1:13">
      <c r="A216" s="20"/>
      <c r="B216" s="68"/>
      <c r="C216" s="19">
        <f t="shared" si="58"/>
        <v>0</v>
      </c>
      <c r="D216" s="120"/>
      <c r="E216" s="21"/>
      <c r="F216" s="21"/>
      <c r="G216" s="22"/>
      <c r="H216" s="121"/>
      <c r="I216" s="19">
        <f t="shared" si="59"/>
        <v>0</v>
      </c>
      <c r="J216" s="120"/>
      <c r="K216" s="21"/>
      <c r="L216" s="21"/>
      <c r="M216" s="22"/>
    </row>
    <row r="217" customHeight="1" spans="1:13">
      <c r="A217" s="20"/>
      <c r="B217" s="68"/>
      <c r="C217" s="19">
        <f t="shared" si="58"/>
        <v>0</v>
      </c>
      <c r="D217" s="120"/>
      <c r="E217" s="21"/>
      <c r="F217" s="21"/>
      <c r="G217" s="22"/>
      <c r="H217" s="121"/>
      <c r="I217" s="19">
        <f t="shared" si="59"/>
        <v>0</v>
      </c>
      <c r="J217" s="120"/>
      <c r="K217" s="21"/>
      <c r="L217" s="21"/>
      <c r="M217" s="22"/>
    </row>
    <row r="218" customHeight="1" spans="1:13">
      <c r="A218" s="28"/>
      <c r="B218" s="74"/>
      <c r="C218" s="19">
        <f t="shared" si="58"/>
        <v>0</v>
      </c>
      <c r="D218" s="120"/>
      <c r="E218" s="29"/>
      <c r="F218" s="21"/>
      <c r="G218" s="22"/>
      <c r="H218" s="124"/>
      <c r="I218" s="19">
        <f t="shared" si="59"/>
        <v>0</v>
      </c>
      <c r="J218" s="120"/>
      <c r="K218" s="29"/>
      <c r="L218" s="21"/>
      <c r="M218" s="22"/>
    </row>
    <row r="219" customHeight="1" spans="1:13">
      <c r="A219" s="20"/>
      <c r="B219" s="68"/>
      <c r="C219" s="19">
        <f t="shared" si="58"/>
        <v>0</v>
      </c>
      <c r="D219" s="120"/>
      <c r="E219" s="21"/>
      <c r="F219" s="21"/>
      <c r="G219" s="22"/>
      <c r="H219" s="121"/>
      <c r="I219" s="19">
        <f t="shared" si="59"/>
        <v>0</v>
      </c>
      <c r="J219" s="120"/>
      <c r="K219" s="21"/>
      <c r="L219" s="21"/>
      <c r="M219" s="22"/>
    </row>
    <row r="220" customHeight="1" spans="1:13">
      <c r="A220" s="20"/>
      <c r="B220" s="68"/>
      <c r="C220" s="19">
        <f t="shared" si="58"/>
        <v>0</v>
      </c>
      <c r="D220" s="120"/>
      <c r="E220" s="21"/>
      <c r="F220" s="21"/>
      <c r="G220" s="22"/>
      <c r="H220" s="121"/>
      <c r="I220" s="19">
        <f t="shared" si="59"/>
        <v>0</v>
      </c>
      <c r="J220" s="120"/>
      <c r="K220" s="21"/>
      <c r="L220" s="21"/>
      <c r="M220" s="22"/>
    </row>
    <row r="221" customHeight="1" spans="1:13">
      <c r="A221" s="23"/>
      <c r="B221" s="69"/>
      <c r="C221" s="19">
        <f t="shared" si="58"/>
        <v>0</v>
      </c>
      <c r="D221" s="122"/>
      <c r="E221" s="71"/>
      <c r="F221" s="71"/>
      <c r="G221" s="25"/>
      <c r="H221" s="123"/>
      <c r="I221" s="19">
        <f t="shared" si="59"/>
        <v>0</v>
      </c>
      <c r="J221" s="122"/>
      <c r="K221" s="71"/>
      <c r="L221" s="71"/>
      <c r="M221" s="25"/>
    </row>
    <row r="222" customHeight="1" spans="1:13">
      <c r="A222" s="26" t="s">
        <v>21</v>
      </c>
      <c r="B222" s="69"/>
      <c r="C222" s="19">
        <f>SUM(E222:G222)</f>
        <v>0</v>
      </c>
      <c r="D222" s="125"/>
      <c r="E222" s="125"/>
      <c r="F222" s="125"/>
      <c r="G222" s="30"/>
      <c r="H222" s="126">
        <f t="shared" ref="H222:M222" si="63">H198-H199-H209</f>
        <v>0</v>
      </c>
      <c r="I222" s="126">
        <f t="shared" si="63"/>
        <v>0</v>
      </c>
      <c r="J222" s="142">
        <f t="shared" si="63"/>
        <v>0</v>
      </c>
      <c r="K222" s="142">
        <f t="shared" si="63"/>
        <v>0</v>
      </c>
      <c r="L222" s="142">
        <f t="shared" si="63"/>
        <v>0</v>
      </c>
      <c r="M222" s="142">
        <f t="shared" si="63"/>
        <v>0</v>
      </c>
    </row>
    <row r="223" customHeight="1" spans="1:13">
      <c r="A223" s="31" t="s">
        <v>22</v>
      </c>
      <c r="B223" s="59" t="e">
        <f t="shared" ref="B223:G223" si="64">H222*(B224+100)/100</f>
        <v>#DIV/0!</v>
      </c>
      <c r="C223" s="32" t="e">
        <f t="shared" si="64"/>
        <v>#DIV/0!</v>
      </c>
      <c r="D223" s="127" t="e">
        <f t="shared" si="64"/>
        <v>#DIV/0!</v>
      </c>
      <c r="E223" s="127" t="e">
        <f t="shared" si="64"/>
        <v>#DIV/0!</v>
      </c>
      <c r="F223" s="127" t="e">
        <f t="shared" si="64"/>
        <v>#DIV/0!</v>
      </c>
      <c r="G223" s="127" t="e">
        <f t="shared" si="64"/>
        <v>#DIV/0!</v>
      </c>
      <c r="H223" s="59" t="s">
        <v>10</v>
      </c>
      <c r="I223" s="59" t="s">
        <v>10</v>
      </c>
      <c r="J223" s="59" t="s">
        <v>10</v>
      </c>
      <c r="K223" s="59" t="s">
        <v>10</v>
      </c>
      <c r="L223" s="59" t="s">
        <v>10</v>
      </c>
      <c r="M223" s="91" t="s">
        <v>10</v>
      </c>
    </row>
    <row r="224" customHeight="1" spans="1:13">
      <c r="A224" s="31" t="s">
        <v>23</v>
      </c>
      <c r="B224" s="34" t="e">
        <f t="shared" ref="B224:G224" si="65">SUM(B225:B234)/SUM(H225:H234)*100-100</f>
        <v>#DIV/0!</v>
      </c>
      <c r="C224" s="27" t="e">
        <f t="shared" si="65"/>
        <v>#DIV/0!</v>
      </c>
      <c r="D224" s="128" t="e">
        <f t="shared" si="65"/>
        <v>#DIV/0!</v>
      </c>
      <c r="E224" s="128" t="e">
        <f t="shared" si="65"/>
        <v>#DIV/0!</v>
      </c>
      <c r="F224" s="128" t="e">
        <f t="shared" si="65"/>
        <v>#DIV/0!</v>
      </c>
      <c r="G224" s="128" t="e">
        <f t="shared" si="65"/>
        <v>#DIV/0!</v>
      </c>
      <c r="H224" s="59" t="s">
        <v>10</v>
      </c>
      <c r="I224" s="59" t="s">
        <v>10</v>
      </c>
      <c r="J224" s="59" t="s">
        <v>10</v>
      </c>
      <c r="K224" s="59" t="s">
        <v>10</v>
      </c>
      <c r="L224" s="59" t="s">
        <v>10</v>
      </c>
      <c r="M224" s="91" t="s">
        <v>10</v>
      </c>
    </row>
    <row r="225" customHeight="1" spans="1:13">
      <c r="A225" s="20"/>
      <c r="B225" s="68"/>
      <c r="C225" s="19">
        <f t="shared" ref="C225:C234" si="66">SUM(D225,E225,F225,G225)</f>
        <v>0</v>
      </c>
      <c r="D225" s="129"/>
      <c r="E225" s="21"/>
      <c r="F225" s="21"/>
      <c r="G225" s="22"/>
      <c r="H225" s="121"/>
      <c r="I225" s="19">
        <f t="shared" ref="I225:I234" si="67">SUM(J225,K225,L225,M225)</f>
        <v>0</v>
      </c>
      <c r="J225" s="129"/>
      <c r="K225" s="21"/>
      <c r="L225" s="21"/>
      <c r="M225" s="22"/>
    </row>
    <row r="226" customHeight="1" spans="1:13">
      <c r="A226" s="20"/>
      <c r="B226" s="68"/>
      <c r="C226" s="19">
        <f t="shared" si="66"/>
        <v>0</v>
      </c>
      <c r="D226" s="120"/>
      <c r="E226" s="21"/>
      <c r="F226" s="21"/>
      <c r="G226" s="22"/>
      <c r="H226" s="121"/>
      <c r="I226" s="19">
        <f t="shared" si="67"/>
        <v>0</v>
      </c>
      <c r="J226" s="120"/>
      <c r="K226" s="21"/>
      <c r="L226" s="21"/>
      <c r="M226" s="22"/>
    </row>
    <row r="227" customHeight="1" spans="1:13">
      <c r="A227" s="20"/>
      <c r="B227" s="68"/>
      <c r="C227" s="19">
        <f t="shared" si="66"/>
        <v>0</v>
      </c>
      <c r="D227" s="120"/>
      <c r="E227" s="21"/>
      <c r="F227" s="21"/>
      <c r="G227" s="22"/>
      <c r="H227" s="121"/>
      <c r="I227" s="19">
        <f t="shared" si="67"/>
        <v>0</v>
      </c>
      <c r="J227" s="120"/>
      <c r="K227" s="21"/>
      <c r="L227" s="21"/>
      <c r="M227" s="22"/>
    </row>
    <row r="228" customHeight="1" spans="1:13">
      <c r="A228" s="20"/>
      <c r="B228" s="68"/>
      <c r="C228" s="19">
        <f t="shared" si="66"/>
        <v>0</v>
      </c>
      <c r="D228" s="120"/>
      <c r="E228" s="21"/>
      <c r="F228" s="21"/>
      <c r="G228" s="22"/>
      <c r="H228" s="121"/>
      <c r="I228" s="19">
        <f t="shared" si="67"/>
        <v>0</v>
      </c>
      <c r="J228" s="120"/>
      <c r="K228" s="21"/>
      <c r="L228" s="21"/>
      <c r="M228" s="22"/>
    </row>
    <row r="229" customHeight="1" spans="1:13">
      <c r="A229" s="20"/>
      <c r="B229" s="68"/>
      <c r="C229" s="19">
        <f t="shared" si="66"/>
        <v>0</v>
      </c>
      <c r="D229" s="120"/>
      <c r="E229" s="21"/>
      <c r="F229" s="21"/>
      <c r="G229" s="22"/>
      <c r="H229" s="121"/>
      <c r="I229" s="19">
        <f t="shared" si="67"/>
        <v>0</v>
      </c>
      <c r="J229" s="120"/>
      <c r="K229" s="21"/>
      <c r="L229" s="21"/>
      <c r="M229" s="22"/>
    </row>
    <row r="230" customHeight="1" spans="1:13">
      <c r="A230" s="20"/>
      <c r="B230" s="68"/>
      <c r="C230" s="19">
        <f t="shared" si="66"/>
        <v>0</v>
      </c>
      <c r="D230" s="120"/>
      <c r="E230" s="21"/>
      <c r="F230" s="21"/>
      <c r="G230" s="22"/>
      <c r="H230" s="121"/>
      <c r="I230" s="19">
        <f t="shared" si="67"/>
        <v>0</v>
      </c>
      <c r="J230" s="120"/>
      <c r="K230" s="21"/>
      <c r="L230" s="21"/>
      <c r="M230" s="22"/>
    </row>
    <row r="231" customHeight="1" spans="1:13">
      <c r="A231" s="28"/>
      <c r="B231" s="74"/>
      <c r="C231" s="19">
        <f t="shared" si="66"/>
        <v>0</v>
      </c>
      <c r="D231" s="120"/>
      <c r="E231" s="29"/>
      <c r="F231" s="21"/>
      <c r="G231" s="22"/>
      <c r="H231" s="124"/>
      <c r="I231" s="19">
        <f t="shared" si="67"/>
        <v>0</v>
      </c>
      <c r="J231" s="120"/>
      <c r="K231" s="29"/>
      <c r="L231" s="21"/>
      <c r="M231" s="22"/>
    </row>
    <row r="232" customHeight="1" spans="1:13">
      <c r="A232" s="20"/>
      <c r="B232" s="68"/>
      <c r="C232" s="19">
        <f t="shared" si="66"/>
        <v>0</v>
      </c>
      <c r="D232" s="120"/>
      <c r="E232" s="21"/>
      <c r="F232" s="21"/>
      <c r="G232" s="22"/>
      <c r="H232" s="121"/>
      <c r="I232" s="19">
        <f t="shared" si="67"/>
        <v>0</v>
      </c>
      <c r="J232" s="120"/>
      <c r="K232" s="21"/>
      <c r="L232" s="21"/>
      <c r="M232" s="22"/>
    </row>
    <row r="233" customHeight="1" spans="1:13">
      <c r="A233" s="20"/>
      <c r="B233" s="68"/>
      <c r="C233" s="19">
        <f t="shared" si="66"/>
        <v>0</v>
      </c>
      <c r="D233" s="120"/>
      <c r="E233" s="21"/>
      <c r="F233" s="21"/>
      <c r="G233" s="22"/>
      <c r="H233" s="121"/>
      <c r="I233" s="19">
        <f t="shared" si="67"/>
        <v>0</v>
      </c>
      <c r="J233" s="120"/>
      <c r="K233" s="21"/>
      <c r="L233" s="21"/>
      <c r="M233" s="22"/>
    </row>
    <row r="234" customHeight="1" spans="1:13">
      <c r="A234" s="35"/>
      <c r="B234" s="77"/>
      <c r="C234" s="19">
        <f t="shared" si="66"/>
        <v>0</v>
      </c>
      <c r="D234" s="143"/>
      <c r="E234" s="36"/>
      <c r="F234" s="36"/>
      <c r="G234" s="37"/>
      <c r="H234" s="144"/>
      <c r="I234" s="19">
        <f t="shared" si="67"/>
        <v>0</v>
      </c>
      <c r="J234" s="143"/>
      <c r="K234" s="36"/>
      <c r="L234" s="36"/>
      <c r="M234" s="37"/>
    </row>
    <row r="235" customHeight="1" spans="1:13">
      <c r="A235" s="145" t="s">
        <v>15</v>
      </c>
      <c r="B235" s="112"/>
      <c r="C235" s="113"/>
      <c r="D235" s="113"/>
      <c r="E235" s="113"/>
      <c r="F235" s="146" t="s">
        <v>16</v>
      </c>
      <c r="G235" s="113"/>
      <c r="H235" s="112"/>
      <c r="I235" s="138"/>
      <c r="J235" s="38"/>
      <c r="K235" s="38"/>
      <c r="L235" s="45" t="s">
        <v>16</v>
      </c>
      <c r="M235" s="38"/>
    </row>
    <row r="236" s="3" customFormat="1" customHeight="1" spans="1:13">
      <c r="A236" s="115" t="s">
        <v>410</v>
      </c>
      <c r="B236" s="105"/>
      <c r="C236" s="116"/>
      <c r="D236" s="116"/>
      <c r="E236" s="116"/>
      <c r="F236" s="116"/>
      <c r="G236" s="116"/>
      <c r="H236" s="105"/>
      <c r="I236" s="131"/>
      <c r="J236" s="9"/>
      <c r="K236" s="9"/>
      <c r="L236" s="9"/>
      <c r="M236" s="9"/>
    </row>
    <row r="237" s="3" customFormat="1" customHeight="1" spans="1:13">
      <c r="A237" s="115" t="s">
        <v>411</v>
      </c>
      <c r="B237" s="105"/>
      <c r="C237" s="116"/>
      <c r="D237" s="116"/>
      <c r="E237" s="116"/>
      <c r="F237" s="116"/>
      <c r="G237" s="116"/>
      <c r="H237" s="105"/>
      <c r="I237" s="131"/>
      <c r="J237" s="9"/>
      <c r="K237" s="9"/>
      <c r="L237" s="9"/>
      <c r="M237" s="9"/>
    </row>
    <row r="238" customHeight="1" spans="1:13">
      <c r="A238" s="10" t="s">
        <v>2</v>
      </c>
      <c r="B238" s="50" t="s">
        <v>3</v>
      </c>
      <c r="C238" s="51"/>
      <c r="D238" s="51"/>
      <c r="E238" s="51"/>
      <c r="F238" s="51"/>
      <c r="G238" s="52"/>
      <c r="H238" s="106" t="s">
        <v>107</v>
      </c>
      <c r="I238" s="132"/>
      <c r="J238" s="133"/>
      <c r="K238" s="133"/>
      <c r="L238" s="133"/>
      <c r="M238" s="133"/>
    </row>
    <row r="239" customHeight="1" spans="1:13">
      <c r="A239" s="53"/>
      <c r="B239" s="107" t="s">
        <v>375</v>
      </c>
      <c r="C239" s="108" t="s">
        <v>113</v>
      </c>
      <c r="D239" s="108" t="s">
        <v>248</v>
      </c>
      <c r="E239" s="108" t="s">
        <v>250</v>
      </c>
      <c r="F239" s="108" t="s">
        <v>252</v>
      </c>
      <c r="G239" s="108" t="s">
        <v>254</v>
      </c>
      <c r="H239" s="109" t="s">
        <v>375</v>
      </c>
      <c r="I239" s="134" t="s">
        <v>113</v>
      </c>
      <c r="J239" s="108" t="s">
        <v>248</v>
      </c>
      <c r="K239" s="108" t="s">
        <v>250</v>
      </c>
      <c r="L239" s="108" t="s">
        <v>252</v>
      </c>
      <c r="M239" s="135" t="s">
        <v>254</v>
      </c>
    </row>
    <row r="240" customHeight="1" spans="1:13">
      <c r="A240" s="15" t="s">
        <v>20</v>
      </c>
      <c r="B240" s="33">
        <f t="shared" ref="B240:G240" si="68">SUM(B241,B251,B264)</f>
        <v>0</v>
      </c>
      <c r="C240" s="16">
        <f t="shared" si="68"/>
        <v>0</v>
      </c>
      <c r="D240" s="16">
        <f t="shared" si="68"/>
        <v>0</v>
      </c>
      <c r="E240" s="16">
        <f t="shared" si="68"/>
        <v>0</v>
      </c>
      <c r="F240" s="16">
        <f t="shared" si="68"/>
        <v>0</v>
      </c>
      <c r="G240" s="16">
        <f t="shared" si="68"/>
        <v>0</v>
      </c>
      <c r="H240" s="117"/>
      <c r="I240" s="117"/>
      <c r="J240" s="117"/>
      <c r="K240" s="117"/>
      <c r="L240" s="117"/>
      <c r="M240" s="139"/>
    </row>
    <row r="241" customHeight="1" spans="1:13">
      <c r="A241" s="18" t="s">
        <v>12</v>
      </c>
      <c r="B241" s="67">
        <f t="shared" ref="B241:H241" si="69">SUM(B242:B250)</f>
        <v>0</v>
      </c>
      <c r="C241" s="19">
        <f t="shared" ref="C241:C263" si="70">SUM(D241,E241,F241,G241)</f>
        <v>0</v>
      </c>
      <c r="D241" s="118">
        <f t="shared" si="69"/>
        <v>0</v>
      </c>
      <c r="E241" s="19">
        <f t="shared" si="69"/>
        <v>0</v>
      </c>
      <c r="F241" s="19">
        <f t="shared" si="69"/>
        <v>0</v>
      </c>
      <c r="G241" s="19">
        <f t="shared" si="69"/>
        <v>0</v>
      </c>
      <c r="H241" s="119">
        <f t="shared" si="69"/>
        <v>0</v>
      </c>
      <c r="I241" s="19">
        <f t="shared" ref="I241:I263" si="71">SUM(J241,K241,L241,M241)</f>
        <v>0</v>
      </c>
      <c r="J241" s="118">
        <f t="shared" ref="J241:M241" si="72">SUM(J242:J250)</f>
        <v>0</v>
      </c>
      <c r="K241" s="19">
        <f t="shared" si="72"/>
        <v>0</v>
      </c>
      <c r="L241" s="19">
        <f t="shared" si="72"/>
        <v>0</v>
      </c>
      <c r="M241" s="42">
        <f t="shared" si="72"/>
        <v>0</v>
      </c>
    </row>
    <row r="242" customHeight="1" spans="1:13">
      <c r="A242" s="20"/>
      <c r="B242" s="68"/>
      <c r="C242" s="19">
        <f t="shared" si="70"/>
        <v>0</v>
      </c>
      <c r="D242" s="120"/>
      <c r="E242" s="21"/>
      <c r="F242" s="21"/>
      <c r="G242" s="22"/>
      <c r="H242" s="121"/>
      <c r="I242" s="19">
        <f t="shared" si="71"/>
        <v>0</v>
      </c>
      <c r="J242" s="120"/>
      <c r="K242" s="21"/>
      <c r="L242" s="21"/>
      <c r="M242" s="22"/>
    </row>
    <row r="243" customHeight="1" spans="1:13">
      <c r="A243" s="20"/>
      <c r="B243" s="68"/>
      <c r="C243" s="19">
        <f t="shared" si="70"/>
        <v>0</v>
      </c>
      <c r="D243" s="120"/>
      <c r="E243" s="21"/>
      <c r="F243" s="21"/>
      <c r="G243" s="22"/>
      <c r="H243" s="121"/>
      <c r="I243" s="19">
        <f t="shared" si="71"/>
        <v>0</v>
      </c>
      <c r="J243" s="120"/>
      <c r="K243" s="21"/>
      <c r="L243" s="21"/>
      <c r="M243" s="22"/>
    </row>
    <row r="244" customHeight="1" spans="1:13">
      <c r="A244" s="20"/>
      <c r="B244" s="68"/>
      <c r="C244" s="19">
        <f t="shared" si="70"/>
        <v>0</v>
      </c>
      <c r="D244" s="120"/>
      <c r="E244" s="21"/>
      <c r="F244" s="21"/>
      <c r="G244" s="22"/>
      <c r="H244" s="121"/>
      <c r="I244" s="19">
        <f t="shared" si="71"/>
        <v>0</v>
      </c>
      <c r="J244" s="120"/>
      <c r="K244" s="21"/>
      <c r="L244" s="21"/>
      <c r="M244" s="22"/>
    </row>
    <row r="245" customHeight="1" spans="1:13">
      <c r="A245" s="20"/>
      <c r="B245" s="68"/>
      <c r="C245" s="19">
        <f t="shared" si="70"/>
        <v>0</v>
      </c>
      <c r="D245" s="120"/>
      <c r="E245" s="21"/>
      <c r="F245" s="21"/>
      <c r="G245" s="22"/>
      <c r="H245" s="121"/>
      <c r="I245" s="19">
        <f t="shared" si="71"/>
        <v>0</v>
      </c>
      <c r="J245" s="120"/>
      <c r="K245" s="21"/>
      <c r="L245" s="21"/>
      <c r="M245" s="22"/>
    </row>
    <row r="246" customHeight="1" spans="1:13">
      <c r="A246" s="20"/>
      <c r="B246" s="68"/>
      <c r="C246" s="19">
        <f t="shared" si="70"/>
        <v>0</v>
      </c>
      <c r="D246" s="120"/>
      <c r="E246" s="21"/>
      <c r="F246" s="21"/>
      <c r="G246" s="22"/>
      <c r="H246" s="121"/>
      <c r="I246" s="19">
        <f t="shared" si="71"/>
        <v>0</v>
      </c>
      <c r="J246" s="120"/>
      <c r="K246" s="21"/>
      <c r="L246" s="21"/>
      <c r="M246" s="22"/>
    </row>
    <row r="247" customHeight="1" spans="1:13">
      <c r="A247" s="20"/>
      <c r="B247" s="68"/>
      <c r="C247" s="19">
        <f t="shared" si="70"/>
        <v>0</v>
      </c>
      <c r="D247" s="120"/>
      <c r="E247" s="21"/>
      <c r="F247" s="21"/>
      <c r="G247" s="22"/>
      <c r="H247" s="121"/>
      <c r="I247" s="19">
        <f t="shared" si="71"/>
        <v>0</v>
      </c>
      <c r="J247" s="120"/>
      <c r="K247" s="21"/>
      <c r="L247" s="21"/>
      <c r="M247" s="22"/>
    </row>
    <row r="248" customHeight="1" spans="1:13">
      <c r="A248" s="20"/>
      <c r="B248" s="68"/>
      <c r="C248" s="19">
        <f t="shared" si="70"/>
        <v>0</v>
      </c>
      <c r="D248" s="120"/>
      <c r="E248" s="21"/>
      <c r="F248" s="21"/>
      <c r="G248" s="22"/>
      <c r="H248" s="121"/>
      <c r="I248" s="19">
        <f t="shared" si="71"/>
        <v>0</v>
      </c>
      <c r="J248" s="120"/>
      <c r="K248" s="21"/>
      <c r="L248" s="21"/>
      <c r="M248" s="22"/>
    </row>
    <row r="249" customHeight="1" spans="1:13">
      <c r="A249" s="20"/>
      <c r="B249" s="68"/>
      <c r="C249" s="19">
        <f t="shared" si="70"/>
        <v>0</v>
      </c>
      <c r="D249" s="120"/>
      <c r="E249" s="21"/>
      <c r="F249" s="21"/>
      <c r="G249" s="22"/>
      <c r="H249" s="121"/>
      <c r="I249" s="19">
        <f t="shared" si="71"/>
        <v>0</v>
      </c>
      <c r="J249" s="120"/>
      <c r="K249" s="21"/>
      <c r="L249" s="21"/>
      <c r="M249" s="22"/>
    </row>
    <row r="250" customHeight="1" spans="1:13">
      <c r="A250" s="23"/>
      <c r="B250" s="69"/>
      <c r="C250" s="19">
        <f t="shared" si="70"/>
        <v>0</v>
      </c>
      <c r="D250" s="122"/>
      <c r="E250" s="71"/>
      <c r="F250" s="71"/>
      <c r="G250" s="25"/>
      <c r="H250" s="123"/>
      <c r="I250" s="19">
        <f t="shared" si="71"/>
        <v>0</v>
      </c>
      <c r="J250" s="122"/>
      <c r="K250" s="71"/>
      <c r="L250" s="71"/>
      <c r="M250" s="25"/>
    </row>
    <row r="251" customHeight="1" spans="1:13">
      <c r="A251" s="26" t="s">
        <v>13</v>
      </c>
      <c r="B251" s="67">
        <f t="shared" ref="B251:H251" si="73">SUM(B252:B263)</f>
        <v>0</v>
      </c>
      <c r="C251" s="19">
        <f t="shared" si="70"/>
        <v>0</v>
      </c>
      <c r="D251" s="118">
        <f t="shared" si="73"/>
        <v>0</v>
      </c>
      <c r="E251" s="118">
        <f t="shared" si="73"/>
        <v>0</v>
      </c>
      <c r="F251" s="118">
        <f t="shared" si="73"/>
        <v>0</v>
      </c>
      <c r="G251" s="118">
        <f t="shared" si="73"/>
        <v>0</v>
      </c>
      <c r="H251" s="118">
        <f t="shared" si="73"/>
        <v>0</v>
      </c>
      <c r="I251" s="19">
        <f t="shared" si="71"/>
        <v>0</v>
      </c>
      <c r="J251" s="118">
        <f t="shared" ref="J251:M251" si="74">SUM(J252:J256)</f>
        <v>0</v>
      </c>
      <c r="K251" s="118">
        <f t="shared" si="74"/>
        <v>0</v>
      </c>
      <c r="L251" s="118">
        <f t="shared" si="74"/>
        <v>0</v>
      </c>
      <c r="M251" s="140">
        <f t="shared" si="74"/>
        <v>0</v>
      </c>
    </row>
    <row r="252" customHeight="1" spans="1:13">
      <c r="A252" s="20"/>
      <c r="B252" s="68"/>
      <c r="C252" s="19">
        <f t="shared" si="70"/>
        <v>0</v>
      </c>
      <c r="D252" s="120"/>
      <c r="E252" s="21"/>
      <c r="F252" s="21"/>
      <c r="G252" s="22"/>
      <c r="H252" s="121"/>
      <c r="I252" s="19">
        <f t="shared" si="71"/>
        <v>0</v>
      </c>
      <c r="J252" s="120"/>
      <c r="K252" s="21"/>
      <c r="L252" s="21"/>
      <c r="M252" s="22"/>
    </row>
    <row r="253" customHeight="1" spans="1:13">
      <c r="A253" s="20"/>
      <c r="B253" s="68"/>
      <c r="C253" s="19">
        <f t="shared" si="70"/>
        <v>0</v>
      </c>
      <c r="D253" s="120"/>
      <c r="E253" s="73"/>
      <c r="F253" s="21"/>
      <c r="G253" s="22"/>
      <c r="H253" s="121"/>
      <c r="I253" s="19">
        <f t="shared" si="71"/>
        <v>0</v>
      </c>
      <c r="J253" s="120"/>
      <c r="K253" s="73"/>
      <c r="L253" s="21"/>
      <c r="M253" s="22"/>
    </row>
    <row r="254" customHeight="1" spans="1:13">
      <c r="A254" s="20"/>
      <c r="B254" s="68"/>
      <c r="C254" s="19">
        <f t="shared" si="70"/>
        <v>0</v>
      </c>
      <c r="D254" s="120"/>
      <c r="E254" s="21"/>
      <c r="F254" s="21"/>
      <c r="G254" s="22"/>
      <c r="H254" s="121"/>
      <c r="I254" s="19">
        <f t="shared" si="71"/>
        <v>0</v>
      </c>
      <c r="J254" s="120"/>
      <c r="K254" s="21"/>
      <c r="L254" s="21"/>
      <c r="M254" s="22"/>
    </row>
    <row r="255" customHeight="1" spans="2:13">
      <c r="B255" s="68"/>
      <c r="C255" s="19">
        <f t="shared" si="70"/>
        <v>0</v>
      </c>
      <c r="D255" s="120"/>
      <c r="E255" s="21"/>
      <c r="F255" s="21"/>
      <c r="G255" s="22"/>
      <c r="H255" s="121"/>
      <c r="I255" s="19">
        <f t="shared" si="71"/>
        <v>0</v>
      </c>
      <c r="J255" s="120"/>
      <c r="K255" s="21"/>
      <c r="L255" s="21"/>
      <c r="M255" s="22"/>
    </row>
    <row r="256" customHeight="1" spans="1:13">
      <c r="A256" s="20"/>
      <c r="B256" s="68"/>
      <c r="C256" s="19">
        <f t="shared" si="70"/>
        <v>0</v>
      </c>
      <c r="D256" s="120"/>
      <c r="E256" s="21"/>
      <c r="F256" s="21"/>
      <c r="G256" s="22"/>
      <c r="H256" s="121"/>
      <c r="I256" s="19">
        <f t="shared" si="71"/>
        <v>0</v>
      </c>
      <c r="J256" s="120"/>
      <c r="K256" s="21"/>
      <c r="L256" s="21"/>
      <c r="M256" s="22"/>
    </row>
    <row r="257" customHeight="1" spans="1:13">
      <c r="A257" s="20"/>
      <c r="B257" s="68"/>
      <c r="C257" s="19">
        <f t="shared" si="70"/>
        <v>0</v>
      </c>
      <c r="D257" s="120"/>
      <c r="E257" s="21"/>
      <c r="F257" s="21"/>
      <c r="G257" s="22"/>
      <c r="H257" s="121"/>
      <c r="I257" s="19">
        <f t="shared" si="71"/>
        <v>0</v>
      </c>
      <c r="J257" s="120"/>
      <c r="K257" s="21"/>
      <c r="L257" s="21"/>
      <c r="M257" s="22"/>
    </row>
    <row r="258" customHeight="1" spans="1:13">
      <c r="A258" s="20"/>
      <c r="B258" s="68"/>
      <c r="C258" s="19">
        <f t="shared" si="70"/>
        <v>0</v>
      </c>
      <c r="D258" s="120"/>
      <c r="E258" s="21"/>
      <c r="F258" s="21"/>
      <c r="G258" s="22"/>
      <c r="H258" s="121"/>
      <c r="I258" s="19">
        <f t="shared" si="71"/>
        <v>0</v>
      </c>
      <c r="J258" s="120"/>
      <c r="K258" s="21"/>
      <c r="L258" s="21"/>
      <c r="M258" s="22"/>
    </row>
    <row r="259" customHeight="1" spans="1:13">
      <c r="A259" s="20"/>
      <c r="B259" s="68"/>
      <c r="C259" s="19">
        <f t="shared" si="70"/>
        <v>0</v>
      </c>
      <c r="D259" s="120"/>
      <c r="E259" s="21"/>
      <c r="F259" s="21"/>
      <c r="G259" s="22"/>
      <c r="H259" s="121"/>
      <c r="I259" s="19">
        <f t="shared" si="71"/>
        <v>0</v>
      </c>
      <c r="J259" s="120"/>
      <c r="K259" s="21"/>
      <c r="L259" s="21"/>
      <c r="M259" s="22"/>
    </row>
    <row r="260" customHeight="1" spans="1:13">
      <c r="A260" s="28"/>
      <c r="B260" s="74"/>
      <c r="C260" s="19">
        <f t="shared" si="70"/>
        <v>0</v>
      </c>
      <c r="D260" s="120"/>
      <c r="E260" s="29"/>
      <c r="F260" s="21"/>
      <c r="G260" s="22"/>
      <c r="H260" s="124"/>
      <c r="I260" s="19">
        <f t="shared" si="71"/>
        <v>0</v>
      </c>
      <c r="J260" s="120"/>
      <c r="K260" s="29"/>
      <c r="L260" s="21"/>
      <c r="M260" s="22"/>
    </row>
    <row r="261" customHeight="1" spans="1:13">
      <c r="A261" s="20"/>
      <c r="B261" s="68"/>
      <c r="C261" s="19">
        <f t="shared" si="70"/>
        <v>0</v>
      </c>
      <c r="D261" s="120"/>
      <c r="E261" s="21"/>
      <c r="F261" s="21"/>
      <c r="G261" s="22"/>
      <c r="H261" s="121"/>
      <c r="I261" s="19">
        <f t="shared" si="71"/>
        <v>0</v>
      </c>
      <c r="J261" s="120"/>
      <c r="K261" s="21"/>
      <c r="L261" s="21"/>
      <c r="M261" s="22"/>
    </row>
    <row r="262" customHeight="1" spans="1:13">
      <c r="A262" s="20"/>
      <c r="B262" s="68"/>
      <c r="C262" s="19">
        <f t="shared" si="70"/>
        <v>0</v>
      </c>
      <c r="D262" s="120"/>
      <c r="E262" s="21"/>
      <c r="F262" s="21"/>
      <c r="G262" s="22"/>
      <c r="H262" s="121"/>
      <c r="I262" s="19">
        <f t="shared" si="71"/>
        <v>0</v>
      </c>
      <c r="J262" s="120"/>
      <c r="K262" s="21"/>
      <c r="L262" s="21"/>
      <c r="M262" s="22"/>
    </row>
    <row r="263" customHeight="1" spans="1:13">
      <c r="A263" s="23"/>
      <c r="B263" s="69"/>
      <c r="C263" s="19">
        <f t="shared" si="70"/>
        <v>0</v>
      </c>
      <c r="D263" s="122"/>
      <c r="E263" s="71"/>
      <c r="F263" s="71"/>
      <c r="G263" s="25"/>
      <c r="H263" s="123"/>
      <c r="I263" s="19">
        <f t="shared" si="71"/>
        <v>0</v>
      </c>
      <c r="J263" s="122"/>
      <c r="K263" s="71"/>
      <c r="L263" s="71"/>
      <c r="M263" s="25"/>
    </row>
    <row r="264" customHeight="1" spans="1:13">
      <c r="A264" s="26" t="s">
        <v>21</v>
      </c>
      <c r="B264" s="69"/>
      <c r="C264" s="19">
        <f>SUM(E264:G264)</f>
        <v>0</v>
      </c>
      <c r="D264" s="125"/>
      <c r="E264" s="125"/>
      <c r="F264" s="125"/>
      <c r="G264" s="30"/>
      <c r="H264" s="126">
        <f t="shared" ref="H264:M264" si="75">H240-H241-H251</f>
        <v>0</v>
      </c>
      <c r="I264" s="126">
        <f t="shared" si="75"/>
        <v>0</v>
      </c>
      <c r="J264" s="142">
        <f t="shared" si="75"/>
        <v>0</v>
      </c>
      <c r="K264" s="142">
        <f t="shared" si="75"/>
        <v>0</v>
      </c>
      <c r="L264" s="142">
        <f t="shared" si="75"/>
        <v>0</v>
      </c>
      <c r="M264" s="142">
        <f t="shared" si="75"/>
        <v>0</v>
      </c>
    </row>
    <row r="265" customHeight="1" spans="1:13">
      <c r="A265" s="31" t="s">
        <v>22</v>
      </c>
      <c r="B265" s="59" t="e">
        <f t="shared" ref="B265:G265" si="76">H264*(B266+100)/100</f>
        <v>#DIV/0!</v>
      </c>
      <c r="C265" s="32" t="e">
        <f t="shared" si="76"/>
        <v>#DIV/0!</v>
      </c>
      <c r="D265" s="127" t="e">
        <f t="shared" si="76"/>
        <v>#DIV/0!</v>
      </c>
      <c r="E265" s="127" t="e">
        <f t="shared" si="76"/>
        <v>#DIV/0!</v>
      </c>
      <c r="F265" s="127" t="e">
        <f t="shared" si="76"/>
        <v>#DIV/0!</v>
      </c>
      <c r="G265" s="127" t="e">
        <f t="shared" si="76"/>
        <v>#DIV/0!</v>
      </c>
      <c r="H265" s="59" t="s">
        <v>10</v>
      </c>
      <c r="I265" s="59" t="s">
        <v>10</v>
      </c>
      <c r="J265" s="59" t="s">
        <v>10</v>
      </c>
      <c r="K265" s="59" t="s">
        <v>10</v>
      </c>
      <c r="L265" s="59" t="s">
        <v>10</v>
      </c>
      <c r="M265" s="91" t="s">
        <v>10</v>
      </c>
    </row>
    <row r="266" customHeight="1" spans="1:13">
      <c r="A266" s="31" t="s">
        <v>23</v>
      </c>
      <c r="B266" s="34" t="e">
        <f t="shared" ref="B266:G266" si="77">SUM(B267:B276)/SUM(H267:H276)*100-100</f>
        <v>#DIV/0!</v>
      </c>
      <c r="C266" s="27" t="e">
        <f t="shared" si="77"/>
        <v>#DIV/0!</v>
      </c>
      <c r="D266" s="128" t="e">
        <f t="shared" si="77"/>
        <v>#DIV/0!</v>
      </c>
      <c r="E266" s="128" t="e">
        <f t="shared" si="77"/>
        <v>#DIV/0!</v>
      </c>
      <c r="F266" s="128" t="e">
        <f t="shared" si="77"/>
        <v>#DIV/0!</v>
      </c>
      <c r="G266" s="128" t="e">
        <f t="shared" si="77"/>
        <v>#DIV/0!</v>
      </c>
      <c r="H266" s="59" t="s">
        <v>10</v>
      </c>
      <c r="I266" s="59" t="s">
        <v>10</v>
      </c>
      <c r="J266" s="59" t="s">
        <v>10</v>
      </c>
      <c r="K266" s="59" t="s">
        <v>10</v>
      </c>
      <c r="L266" s="59" t="s">
        <v>10</v>
      </c>
      <c r="M266" s="91" t="s">
        <v>10</v>
      </c>
    </row>
    <row r="267" customHeight="1" spans="1:13">
      <c r="A267" s="20"/>
      <c r="B267" s="68"/>
      <c r="C267" s="19">
        <f t="shared" ref="C267:C276" si="78">SUM(D267,E267,F267,G267)</f>
        <v>0</v>
      </c>
      <c r="D267" s="129"/>
      <c r="E267" s="21"/>
      <c r="F267" s="21"/>
      <c r="G267" s="22"/>
      <c r="H267" s="121"/>
      <c r="I267" s="19">
        <f t="shared" ref="I267:I276" si="79">SUM(J267,K267,L267,M267)</f>
        <v>0</v>
      </c>
      <c r="J267" s="129"/>
      <c r="K267" s="21"/>
      <c r="L267" s="21"/>
      <c r="M267" s="22"/>
    </row>
    <row r="268" customHeight="1" spans="1:13">
      <c r="A268" s="20"/>
      <c r="B268" s="68"/>
      <c r="C268" s="19">
        <f t="shared" si="78"/>
        <v>0</v>
      </c>
      <c r="D268" s="120"/>
      <c r="E268" s="21"/>
      <c r="F268" s="21"/>
      <c r="G268" s="22"/>
      <c r="H268" s="121"/>
      <c r="I268" s="19">
        <f t="shared" si="79"/>
        <v>0</v>
      </c>
      <c r="J268" s="120"/>
      <c r="K268" s="21"/>
      <c r="L268" s="21"/>
      <c r="M268" s="22"/>
    </row>
    <row r="269" customHeight="1" spans="1:13">
      <c r="A269" s="20"/>
      <c r="B269" s="68"/>
      <c r="C269" s="19">
        <f t="shared" si="78"/>
        <v>0</v>
      </c>
      <c r="D269" s="120"/>
      <c r="E269" s="21"/>
      <c r="F269" s="21"/>
      <c r="G269" s="22"/>
      <c r="H269" s="121"/>
      <c r="I269" s="19">
        <f t="shared" si="79"/>
        <v>0</v>
      </c>
      <c r="J269" s="120"/>
      <c r="K269" s="21"/>
      <c r="L269" s="21"/>
      <c r="M269" s="22"/>
    </row>
    <row r="270" customHeight="1" spans="1:13">
      <c r="A270" s="20"/>
      <c r="B270" s="68"/>
      <c r="C270" s="19">
        <f t="shared" si="78"/>
        <v>0</v>
      </c>
      <c r="D270" s="120"/>
      <c r="E270" s="21"/>
      <c r="F270" s="21"/>
      <c r="G270" s="22"/>
      <c r="H270" s="121"/>
      <c r="I270" s="19">
        <f t="shared" si="79"/>
        <v>0</v>
      </c>
      <c r="J270" s="120"/>
      <c r="K270" s="21"/>
      <c r="L270" s="21"/>
      <c r="M270" s="22"/>
    </row>
    <row r="271" customHeight="1" spans="1:13">
      <c r="A271" s="20"/>
      <c r="B271" s="68"/>
      <c r="C271" s="19">
        <f t="shared" si="78"/>
        <v>0</v>
      </c>
      <c r="D271" s="120"/>
      <c r="E271" s="21"/>
      <c r="F271" s="21"/>
      <c r="G271" s="22"/>
      <c r="H271" s="121"/>
      <c r="I271" s="19">
        <f t="shared" si="79"/>
        <v>0</v>
      </c>
      <c r="J271" s="120"/>
      <c r="K271" s="21"/>
      <c r="L271" s="21"/>
      <c r="M271" s="22"/>
    </row>
    <row r="272" customHeight="1" spans="1:13">
      <c r="A272" s="20"/>
      <c r="B272" s="68"/>
      <c r="C272" s="19">
        <f t="shared" si="78"/>
        <v>0</v>
      </c>
      <c r="D272" s="120"/>
      <c r="E272" s="21"/>
      <c r="F272" s="21"/>
      <c r="G272" s="22"/>
      <c r="H272" s="121"/>
      <c r="I272" s="19">
        <f t="shared" si="79"/>
        <v>0</v>
      </c>
      <c r="J272" s="120"/>
      <c r="K272" s="21"/>
      <c r="L272" s="21"/>
      <c r="M272" s="22"/>
    </row>
    <row r="273" customHeight="1" spans="1:13">
      <c r="A273" s="28"/>
      <c r="B273" s="74"/>
      <c r="C273" s="19">
        <f t="shared" si="78"/>
        <v>0</v>
      </c>
      <c r="D273" s="120"/>
      <c r="E273" s="29"/>
      <c r="F273" s="21"/>
      <c r="G273" s="22"/>
      <c r="H273" s="124"/>
      <c r="I273" s="19">
        <f t="shared" si="79"/>
        <v>0</v>
      </c>
      <c r="J273" s="120"/>
      <c r="K273" s="29"/>
      <c r="L273" s="21"/>
      <c r="M273" s="22"/>
    </row>
    <row r="274" customHeight="1" spans="1:13">
      <c r="A274" s="20"/>
      <c r="B274" s="68"/>
      <c r="C274" s="19">
        <f t="shared" si="78"/>
        <v>0</v>
      </c>
      <c r="D274" s="120"/>
      <c r="E274" s="21"/>
      <c r="F274" s="21"/>
      <c r="G274" s="22"/>
      <c r="H274" s="121"/>
      <c r="I274" s="19">
        <f t="shared" si="79"/>
        <v>0</v>
      </c>
      <c r="J274" s="120"/>
      <c r="K274" s="21"/>
      <c r="L274" s="21"/>
      <c r="M274" s="22"/>
    </row>
    <row r="275" customHeight="1" spans="1:13">
      <c r="A275" s="20"/>
      <c r="B275" s="68"/>
      <c r="C275" s="19">
        <f t="shared" si="78"/>
        <v>0</v>
      </c>
      <c r="D275" s="120"/>
      <c r="E275" s="21"/>
      <c r="F275" s="21"/>
      <c r="G275" s="22"/>
      <c r="H275" s="121"/>
      <c r="I275" s="19">
        <f t="shared" si="79"/>
        <v>0</v>
      </c>
      <c r="J275" s="120"/>
      <c r="K275" s="21"/>
      <c r="L275" s="21"/>
      <c r="M275" s="22"/>
    </row>
    <row r="276" customHeight="1" spans="1:13">
      <c r="A276" s="35"/>
      <c r="B276" s="77"/>
      <c r="C276" s="19">
        <f t="shared" si="78"/>
        <v>0</v>
      </c>
      <c r="D276" s="143"/>
      <c r="E276" s="36"/>
      <c r="F276" s="36"/>
      <c r="G276" s="37"/>
      <c r="H276" s="144"/>
      <c r="I276" s="19">
        <f t="shared" si="79"/>
        <v>0</v>
      </c>
      <c r="J276" s="143"/>
      <c r="K276" s="36"/>
      <c r="L276" s="36"/>
      <c r="M276" s="37"/>
    </row>
    <row r="277" customHeight="1" spans="1:13">
      <c r="A277" s="145" t="s">
        <v>15</v>
      </c>
      <c r="B277" s="112"/>
      <c r="C277" s="113"/>
      <c r="D277" s="113"/>
      <c r="E277" s="113"/>
      <c r="F277" s="146" t="s">
        <v>16</v>
      </c>
      <c r="G277" s="113"/>
      <c r="H277" s="112"/>
      <c r="I277" s="138"/>
      <c r="J277" s="38"/>
      <c r="K277" s="38"/>
      <c r="L277" s="45" t="s">
        <v>16</v>
      </c>
      <c r="M277" s="38"/>
    </row>
    <row r="278" s="3" customFormat="1" customHeight="1" spans="1:13">
      <c r="A278" s="115" t="s">
        <v>412</v>
      </c>
      <c r="B278" s="105"/>
      <c r="C278" s="116"/>
      <c r="D278" s="116"/>
      <c r="E278" s="116"/>
      <c r="F278" s="116"/>
      <c r="G278" s="116"/>
      <c r="H278" s="105"/>
      <c r="I278" s="131"/>
      <c r="J278" s="9"/>
      <c r="K278" s="9"/>
      <c r="L278" s="9"/>
      <c r="M278" s="9"/>
    </row>
    <row r="279" s="3" customFormat="1" customHeight="1" spans="1:13">
      <c r="A279" s="115" t="s">
        <v>413</v>
      </c>
      <c r="B279" s="105"/>
      <c r="C279" s="116"/>
      <c r="D279" s="116"/>
      <c r="E279" s="116"/>
      <c r="F279" s="116"/>
      <c r="G279" s="116"/>
      <c r="H279" s="105"/>
      <c r="I279" s="131"/>
      <c r="J279" s="9"/>
      <c r="K279" s="9"/>
      <c r="L279" s="9"/>
      <c r="M279" s="9"/>
    </row>
    <row r="280" customHeight="1" spans="1:13">
      <c r="A280" s="10" t="s">
        <v>2</v>
      </c>
      <c r="B280" s="50" t="s">
        <v>3</v>
      </c>
      <c r="C280" s="51"/>
      <c r="D280" s="51"/>
      <c r="E280" s="51"/>
      <c r="F280" s="51"/>
      <c r="G280" s="52"/>
      <c r="H280" s="106" t="s">
        <v>107</v>
      </c>
      <c r="I280" s="132"/>
      <c r="J280" s="133"/>
      <c r="K280" s="133"/>
      <c r="L280" s="133"/>
      <c r="M280" s="133"/>
    </row>
    <row r="281" customHeight="1" spans="1:13">
      <c r="A281" s="53"/>
      <c r="B281" s="107" t="s">
        <v>375</v>
      </c>
      <c r="C281" s="108" t="s">
        <v>113</v>
      </c>
      <c r="D281" s="108" t="s">
        <v>248</v>
      </c>
      <c r="E281" s="108" t="s">
        <v>250</v>
      </c>
      <c r="F281" s="108" t="s">
        <v>252</v>
      </c>
      <c r="G281" s="108" t="s">
        <v>254</v>
      </c>
      <c r="H281" s="109" t="s">
        <v>375</v>
      </c>
      <c r="I281" s="134" t="s">
        <v>113</v>
      </c>
      <c r="J281" s="108" t="s">
        <v>248</v>
      </c>
      <c r="K281" s="108" t="s">
        <v>250</v>
      </c>
      <c r="L281" s="108" t="s">
        <v>252</v>
      </c>
      <c r="M281" s="135" t="s">
        <v>254</v>
      </c>
    </row>
    <row r="282" customHeight="1" spans="1:13">
      <c r="A282" s="15" t="s">
        <v>20</v>
      </c>
      <c r="B282" s="33">
        <f t="shared" ref="B282:G282" si="80">SUM(B283,B289,B302)</f>
        <v>0</v>
      </c>
      <c r="C282" s="16">
        <f t="shared" si="80"/>
        <v>0</v>
      </c>
      <c r="D282" s="16">
        <f t="shared" si="80"/>
        <v>0</v>
      </c>
      <c r="E282" s="16">
        <f t="shared" si="80"/>
        <v>0</v>
      </c>
      <c r="F282" s="16">
        <f t="shared" si="80"/>
        <v>0</v>
      </c>
      <c r="G282" s="16">
        <f t="shared" si="80"/>
        <v>0</v>
      </c>
      <c r="H282" s="117"/>
      <c r="I282" s="117"/>
      <c r="J282" s="117"/>
      <c r="K282" s="117"/>
      <c r="L282" s="117"/>
      <c r="M282" s="139"/>
    </row>
    <row r="283" customHeight="1" spans="1:13">
      <c r="A283" s="18" t="s">
        <v>12</v>
      </c>
      <c r="B283" s="67">
        <f>SUM(B284:B288)</f>
        <v>0</v>
      </c>
      <c r="C283" s="19">
        <f>SUM(D283,E283,F283,G283)</f>
        <v>0</v>
      </c>
      <c r="D283" s="118">
        <f>SUM(D284:D288)</f>
        <v>0</v>
      </c>
      <c r="E283" s="19">
        <f>SUM(E284:E288)</f>
        <v>0</v>
      </c>
      <c r="F283" s="19">
        <f>SUM(F284:F288)</f>
        <v>0</v>
      </c>
      <c r="G283" s="19">
        <f>SUM(G284:G288)</f>
        <v>0</v>
      </c>
      <c r="H283" s="119">
        <f>SUM(H284:H288)</f>
        <v>0</v>
      </c>
      <c r="I283" s="19">
        <f>SUM(J283,K283,L283,M283)</f>
        <v>0</v>
      </c>
      <c r="J283" s="118">
        <f>SUM(J284:J288)</f>
        <v>0</v>
      </c>
      <c r="K283" s="19">
        <f>SUM(K284:K288)</f>
        <v>0</v>
      </c>
      <c r="L283" s="19">
        <f>SUM(L284:L288)</f>
        <v>0</v>
      </c>
      <c r="M283" s="42">
        <f>SUM(M284:M288)</f>
        <v>0</v>
      </c>
    </row>
    <row r="284" customHeight="1" spans="1:13">
      <c r="A284" s="20"/>
      <c r="B284" s="68"/>
      <c r="C284" s="19">
        <f t="shared" ref="C284:C306" si="81">SUM(D284,E284,F284,G284)</f>
        <v>0</v>
      </c>
      <c r="D284" s="120"/>
      <c r="E284" s="21"/>
      <c r="F284" s="21"/>
      <c r="G284" s="22"/>
      <c r="H284" s="121"/>
      <c r="I284" s="19">
        <f t="shared" ref="I284:I306" si="82">SUM(J284,K284,L284,M284)</f>
        <v>0</v>
      </c>
      <c r="J284" s="120"/>
      <c r="K284" s="21"/>
      <c r="L284" s="21"/>
      <c r="M284" s="22"/>
    </row>
    <row r="285" customHeight="1" spans="1:13">
      <c r="A285" s="20"/>
      <c r="B285" s="68"/>
      <c r="C285" s="19">
        <f t="shared" si="81"/>
        <v>0</v>
      </c>
      <c r="D285" s="120"/>
      <c r="E285" s="21"/>
      <c r="F285" s="21"/>
      <c r="G285" s="22"/>
      <c r="H285" s="121"/>
      <c r="I285" s="19">
        <f t="shared" si="82"/>
        <v>0</v>
      </c>
      <c r="J285" s="120"/>
      <c r="K285" s="21"/>
      <c r="L285" s="21"/>
      <c r="M285" s="22"/>
    </row>
    <row r="286" customHeight="1" spans="1:13">
      <c r="A286" s="20"/>
      <c r="B286" s="68"/>
      <c r="C286" s="19">
        <f t="shared" si="81"/>
        <v>0</v>
      </c>
      <c r="D286" s="120"/>
      <c r="E286" s="21"/>
      <c r="F286" s="21"/>
      <c r="G286" s="22"/>
      <c r="H286" s="121"/>
      <c r="I286" s="19">
        <f t="shared" si="82"/>
        <v>0</v>
      </c>
      <c r="J286" s="120"/>
      <c r="K286" s="21"/>
      <c r="L286" s="21"/>
      <c r="M286" s="22"/>
    </row>
    <row r="287" customHeight="1" spans="1:13">
      <c r="A287" s="20"/>
      <c r="B287" s="68"/>
      <c r="C287" s="19">
        <f t="shared" si="81"/>
        <v>0</v>
      </c>
      <c r="D287" s="120"/>
      <c r="E287" s="21"/>
      <c r="F287" s="21"/>
      <c r="G287" s="22"/>
      <c r="H287" s="121"/>
      <c r="I287" s="19">
        <f t="shared" si="82"/>
        <v>0</v>
      </c>
      <c r="J287" s="120"/>
      <c r="K287" s="21"/>
      <c r="L287" s="21"/>
      <c r="M287" s="22"/>
    </row>
    <row r="288" customHeight="1" spans="1:13">
      <c r="A288" s="20"/>
      <c r="B288" s="68"/>
      <c r="C288" s="19">
        <f t="shared" si="81"/>
        <v>0</v>
      </c>
      <c r="D288" s="120"/>
      <c r="E288" s="21"/>
      <c r="F288" s="21"/>
      <c r="G288" s="22"/>
      <c r="H288" s="121"/>
      <c r="I288" s="19">
        <f t="shared" si="82"/>
        <v>0</v>
      </c>
      <c r="J288" s="120"/>
      <c r="K288" s="21"/>
      <c r="L288" s="21"/>
      <c r="M288" s="22"/>
    </row>
    <row r="289" customHeight="1" spans="1:13">
      <c r="A289" s="20"/>
      <c r="B289" s="68"/>
      <c r="C289" s="19">
        <f t="shared" si="81"/>
        <v>0</v>
      </c>
      <c r="D289" s="120"/>
      <c r="E289" s="21"/>
      <c r="F289" s="21"/>
      <c r="G289" s="22"/>
      <c r="H289" s="121"/>
      <c r="I289" s="19">
        <f t="shared" si="82"/>
        <v>0</v>
      </c>
      <c r="J289" s="120"/>
      <c r="K289" s="21"/>
      <c r="L289" s="21"/>
      <c r="M289" s="22"/>
    </row>
    <row r="290" customHeight="1" spans="1:13">
      <c r="A290" s="20"/>
      <c r="B290" s="68"/>
      <c r="C290" s="19">
        <f t="shared" si="81"/>
        <v>0</v>
      </c>
      <c r="D290" s="120"/>
      <c r="E290" s="21"/>
      <c r="F290" s="21"/>
      <c r="G290" s="22"/>
      <c r="H290" s="121"/>
      <c r="I290" s="19">
        <f t="shared" si="82"/>
        <v>0</v>
      </c>
      <c r="J290" s="120"/>
      <c r="K290" s="21"/>
      <c r="L290" s="21"/>
      <c r="M290" s="22"/>
    </row>
    <row r="291" customHeight="1" spans="1:13">
      <c r="A291" s="20"/>
      <c r="B291" s="68"/>
      <c r="C291" s="19">
        <f t="shared" si="81"/>
        <v>0</v>
      </c>
      <c r="D291" s="120"/>
      <c r="E291" s="21"/>
      <c r="F291" s="21"/>
      <c r="G291" s="22"/>
      <c r="H291" s="121"/>
      <c r="I291" s="19">
        <f t="shared" si="82"/>
        <v>0</v>
      </c>
      <c r="J291" s="120"/>
      <c r="K291" s="21"/>
      <c r="L291" s="21"/>
      <c r="M291" s="22"/>
    </row>
    <row r="292" customHeight="1" spans="1:13">
      <c r="A292" s="20"/>
      <c r="B292" s="68"/>
      <c r="C292" s="19">
        <f t="shared" si="81"/>
        <v>0</v>
      </c>
      <c r="D292" s="120"/>
      <c r="E292" s="21"/>
      <c r="F292" s="21"/>
      <c r="G292" s="22"/>
      <c r="H292" s="121"/>
      <c r="I292" s="19">
        <f t="shared" si="82"/>
        <v>0</v>
      </c>
      <c r="J292" s="120"/>
      <c r="K292" s="21"/>
      <c r="L292" s="21"/>
      <c r="M292" s="22"/>
    </row>
    <row r="293" customHeight="1" spans="1:13">
      <c r="A293" s="23"/>
      <c r="B293" s="69"/>
      <c r="C293" s="19">
        <f t="shared" si="81"/>
        <v>0</v>
      </c>
      <c r="D293" s="122"/>
      <c r="E293" s="71"/>
      <c r="F293" s="71"/>
      <c r="G293" s="25"/>
      <c r="H293" s="123"/>
      <c r="I293" s="19">
        <f t="shared" si="82"/>
        <v>0</v>
      </c>
      <c r="J293" s="122"/>
      <c r="K293" s="71"/>
      <c r="L293" s="71"/>
      <c r="M293" s="25"/>
    </row>
    <row r="294" customHeight="1" spans="1:13">
      <c r="A294" s="26" t="s">
        <v>13</v>
      </c>
      <c r="B294" s="67">
        <f>SUM(B295:B306)</f>
        <v>0</v>
      </c>
      <c r="C294" s="19">
        <f t="shared" si="81"/>
        <v>0</v>
      </c>
      <c r="D294" s="118">
        <f>SUM(D295:D299)</f>
        <v>0</v>
      </c>
      <c r="E294" s="118">
        <f>SUM(E295:E299)</f>
        <v>0</v>
      </c>
      <c r="F294" s="118">
        <f>SUM(F295:F299)</f>
        <v>0</v>
      </c>
      <c r="G294" s="118">
        <f>SUM(G295:G299)</f>
        <v>0</v>
      </c>
      <c r="H294" s="126">
        <f>SUM(H295:H306)</f>
        <v>0</v>
      </c>
      <c r="I294" s="19">
        <f t="shared" si="82"/>
        <v>0</v>
      </c>
      <c r="J294" s="118">
        <f>SUM(J295:J299)</f>
        <v>0</v>
      </c>
      <c r="K294" s="118">
        <f>SUM(K295:K299)</f>
        <v>0</v>
      </c>
      <c r="L294" s="118">
        <f>SUM(L295:L299)</f>
        <v>0</v>
      </c>
      <c r="M294" s="140">
        <f>SUM(M295:M299)</f>
        <v>0</v>
      </c>
    </row>
    <row r="295" customHeight="1" spans="1:13">
      <c r="A295" s="20"/>
      <c r="B295" s="68"/>
      <c r="C295" s="19">
        <f t="shared" si="81"/>
        <v>0</v>
      </c>
      <c r="D295" s="120"/>
      <c r="E295" s="21"/>
      <c r="F295" s="21"/>
      <c r="G295" s="22"/>
      <c r="H295" s="121"/>
      <c r="I295" s="19">
        <f t="shared" si="82"/>
        <v>0</v>
      </c>
      <c r="J295" s="120"/>
      <c r="K295" s="21"/>
      <c r="L295" s="21"/>
      <c r="M295" s="22"/>
    </row>
    <row r="296" customHeight="1" spans="1:13">
      <c r="A296" s="20"/>
      <c r="B296" s="68"/>
      <c r="C296" s="19">
        <f t="shared" si="81"/>
        <v>0</v>
      </c>
      <c r="D296" s="120"/>
      <c r="E296" s="73"/>
      <c r="F296" s="21"/>
      <c r="G296" s="22"/>
      <c r="H296" s="121"/>
      <c r="I296" s="19">
        <f t="shared" si="82"/>
        <v>0</v>
      </c>
      <c r="J296" s="120"/>
      <c r="K296" s="73"/>
      <c r="L296" s="21"/>
      <c r="M296" s="22"/>
    </row>
    <row r="297" customHeight="1" spans="1:13">
      <c r="A297" s="20"/>
      <c r="B297" s="68"/>
      <c r="C297" s="19">
        <f t="shared" si="81"/>
        <v>0</v>
      </c>
      <c r="D297" s="120"/>
      <c r="E297" s="21"/>
      <c r="F297" s="21"/>
      <c r="G297" s="22"/>
      <c r="H297" s="121"/>
      <c r="I297" s="19">
        <f t="shared" si="82"/>
        <v>0</v>
      </c>
      <c r="J297" s="120"/>
      <c r="K297" s="21"/>
      <c r="L297" s="21"/>
      <c r="M297" s="22"/>
    </row>
    <row r="298" customHeight="1" spans="2:13">
      <c r="B298" s="68"/>
      <c r="C298" s="19">
        <f t="shared" si="81"/>
        <v>0</v>
      </c>
      <c r="D298" s="120"/>
      <c r="E298" s="21"/>
      <c r="F298" s="21"/>
      <c r="G298" s="22"/>
      <c r="H298" s="121"/>
      <c r="I298" s="19">
        <f t="shared" si="82"/>
        <v>0</v>
      </c>
      <c r="J298" s="120"/>
      <c r="K298" s="21"/>
      <c r="L298" s="21"/>
      <c r="M298" s="22"/>
    </row>
    <row r="299" customHeight="1" spans="1:13">
      <c r="A299" s="20"/>
      <c r="B299" s="68"/>
      <c r="C299" s="19">
        <f t="shared" si="81"/>
        <v>0</v>
      </c>
      <c r="D299" s="120"/>
      <c r="E299" s="21"/>
      <c r="F299" s="21"/>
      <c r="G299" s="22"/>
      <c r="H299" s="121"/>
      <c r="I299" s="19">
        <f t="shared" si="82"/>
        <v>0</v>
      </c>
      <c r="J299" s="120"/>
      <c r="K299" s="21"/>
      <c r="L299" s="21"/>
      <c r="M299" s="22"/>
    </row>
    <row r="300" customHeight="1" spans="1:13">
      <c r="A300" s="20"/>
      <c r="B300" s="68"/>
      <c r="C300" s="19">
        <f t="shared" si="81"/>
        <v>0</v>
      </c>
      <c r="D300" s="120"/>
      <c r="E300" s="21"/>
      <c r="F300" s="21"/>
      <c r="G300" s="22"/>
      <c r="H300" s="121"/>
      <c r="I300" s="19">
        <f t="shared" si="82"/>
        <v>0</v>
      </c>
      <c r="J300" s="120"/>
      <c r="K300" s="21"/>
      <c r="L300" s="21"/>
      <c r="M300" s="22"/>
    </row>
    <row r="301" customHeight="1" spans="1:13">
      <c r="A301" s="20"/>
      <c r="B301" s="68"/>
      <c r="C301" s="19">
        <f t="shared" si="81"/>
        <v>0</v>
      </c>
      <c r="D301" s="120"/>
      <c r="E301" s="21"/>
      <c r="F301" s="21"/>
      <c r="G301" s="22"/>
      <c r="H301" s="121"/>
      <c r="I301" s="19">
        <f t="shared" si="82"/>
        <v>0</v>
      </c>
      <c r="J301" s="120"/>
      <c r="K301" s="21"/>
      <c r="L301" s="21"/>
      <c r="M301" s="22"/>
    </row>
    <row r="302" customHeight="1" spans="1:13">
      <c r="A302" s="20"/>
      <c r="B302" s="68"/>
      <c r="C302" s="19">
        <f t="shared" si="81"/>
        <v>0</v>
      </c>
      <c r="D302" s="120"/>
      <c r="E302" s="21"/>
      <c r="F302" s="21"/>
      <c r="G302" s="22"/>
      <c r="H302" s="121"/>
      <c r="I302" s="19">
        <f t="shared" si="82"/>
        <v>0</v>
      </c>
      <c r="J302" s="120"/>
      <c r="K302" s="21"/>
      <c r="L302" s="21"/>
      <c r="M302" s="22"/>
    </row>
    <row r="303" customHeight="1" spans="1:13">
      <c r="A303" s="28"/>
      <c r="B303" s="74"/>
      <c r="C303" s="19">
        <f t="shared" si="81"/>
        <v>0</v>
      </c>
      <c r="D303" s="120"/>
      <c r="E303" s="29"/>
      <c r="F303" s="21"/>
      <c r="G303" s="22"/>
      <c r="H303" s="124"/>
      <c r="I303" s="19">
        <f t="shared" si="82"/>
        <v>0</v>
      </c>
      <c r="J303" s="120"/>
      <c r="K303" s="29"/>
      <c r="L303" s="21"/>
      <c r="M303" s="22"/>
    </row>
    <row r="304" customHeight="1" spans="1:13">
      <c r="A304" s="20"/>
      <c r="B304" s="68"/>
      <c r="C304" s="19">
        <f t="shared" si="81"/>
        <v>0</v>
      </c>
      <c r="D304" s="120"/>
      <c r="E304" s="21"/>
      <c r="F304" s="21"/>
      <c r="G304" s="22"/>
      <c r="H304" s="121"/>
      <c r="I304" s="19">
        <f t="shared" si="82"/>
        <v>0</v>
      </c>
      <c r="J304" s="120"/>
      <c r="K304" s="21"/>
      <c r="L304" s="21"/>
      <c r="M304" s="22"/>
    </row>
    <row r="305" customHeight="1" spans="1:13">
      <c r="A305" s="20"/>
      <c r="B305" s="68"/>
      <c r="C305" s="19">
        <f t="shared" si="81"/>
        <v>0</v>
      </c>
      <c r="D305" s="120"/>
      <c r="E305" s="21"/>
      <c r="F305" s="21"/>
      <c r="G305" s="22"/>
      <c r="H305" s="121"/>
      <c r="I305" s="19">
        <f t="shared" si="82"/>
        <v>0</v>
      </c>
      <c r="J305" s="120"/>
      <c r="K305" s="21"/>
      <c r="L305" s="21"/>
      <c r="M305" s="22"/>
    </row>
    <row r="306" customHeight="1" spans="1:13">
      <c r="A306" s="23"/>
      <c r="B306" s="69"/>
      <c r="C306" s="19">
        <f t="shared" si="81"/>
        <v>0</v>
      </c>
      <c r="D306" s="122"/>
      <c r="E306" s="71"/>
      <c r="F306" s="71"/>
      <c r="G306" s="25"/>
      <c r="H306" s="123"/>
      <c r="I306" s="19">
        <f t="shared" si="82"/>
        <v>0</v>
      </c>
      <c r="J306" s="122"/>
      <c r="K306" s="71"/>
      <c r="L306" s="71"/>
      <c r="M306" s="25"/>
    </row>
    <row r="307" customHeight="1" spans="1:13">
      <c r="A307" s="26" t="s">
        <v>21</v>
      </c>
      <c r="B307" s="69"/>
      <c r="C307" s="19">
        <f>SUM(E307:G307)</f>
        <v>0</v>
      </c>
      <c r="D307" s="125"/>
      <c r="E307" s="125"/>
      <c r="F307" s="125"/>
      <c r="G307" s="30"/>
      <c r="H307" s="126">
        <f t="shared" ref="H307:M307" si="83">H287-H288-H294</f>
        <v>0</v>
      </c>
      <c r="I307" s="126">
        <f t="shared" si="83"/>
        <v>0</v>
      </c>
      <c r="J307" s="142">
        <f t="shared" si="83"/>
        <v>0</v>
      </c>
      <c r="K307" s="142">
        <f t="shared" si="83"/>
        <v>0</v>
      </c>
      <c r="L307" s="142">
        <f t="shared" si="83"/>
        <v>0</v>
      </c>
      <c r="M307" s="142">
        <f t="shared" si="83"/>
        <v>0</v>
      </c>
    </row>
    <row r="308" customHeight="1" spans="1:13">
      <c r="A308" s="31" t="s">
        <v>22</v>
      </c>
      <c r="B308" s="59" t="e">
        <f t="shared" ref="B308:G308" si="84">H307*(B309+100)/100</f>
        <v>#DIV/0!</v>
      </c>
      <c r="C308" s="32" t="e">
        <f t="shared" si="84"/>
        <v>#DIV/0!</v>
      </c>
      <c r="D308" s="127" t="e">
        <f t="shared" si="84"/>
        <v>#DIV/0!</v>
      </c>
      <c r="E308" s="127" t="e">
        <f t="shared" si="84"/>
        <v>#DIV/0!</v>
      </c>
      <c r="F308" s="127" t="e">
        <f t="shared" si="84"/>
        <v>#DIV/0!</v>
      </c>
      <c r="G308" s="127" t="e">
        <f t="shared" si="84"/>
        <v>#DIV/0!</v>
      </c>
      <c r="H308" s="59" t="s">
        <v>10</v>
      </c>
      <c r="I308" s="59" t="s">
        <v>10</v>
      </c>
      <c r="J308" s="59" t="s">
        <v>10</v>
      </c>
      <c r="K308" s="59" t="s">
        <v>10</v>
      </c>
      <c r="L308" s="59" t="s">
        <v>10</v>
      </c>
      <c r="M308" s="91" t="s">
        <v>10</v>
      </c>
    </row>
    <row r="309" customHeight="1" spans="1:13">
      <c r="A309" s="31" t="s">
        <v>23</v>
      </c>
      <c r="B309" s="34" t="e">
        <f t="shared" ref="B309:G309" si="85">SUM(B310:B319)/SUM(H310:H319)*100-100</f>
        <v>#DIV/0!</v>
      </c>
      <c r="C309" s="27" t="e">
        <f t="shared" si="85"/>
        <v>#DIV/0!</v>
      </c>
      <c r="D309" s="128" t="e">
        <f t="shared" si="85"/>
        <v>#DIV/0!</v>
      </c>
      <c r="E309" s="128" t="e">
        <f t="shared" si="85"/>
        <v>#DIV/0!</v>
      </c>
      <c r="F309" s="128" t="e">
        <f t="shared" si="85"/>
        <v>#DIV/0!</v>
      </c>
      <c r="G309" s="128" t="e">
        <f t="shared" si="85"/>
        <v>#DIV/0!</v>
      </c>
      <c r="H309" s="59" t="s">
        <v>10</v>
      </c>
      <c r="I309" s="59" t="s">
        <v>10</v>
      </c>
      <c r="J309" s="59" t="s">
        <v>10</v>
      </c>
      <c r="K309" s="59" t="s">
        <v>10</v>
      </c>
      <c r="L309" s="59" t="s">
        <v>10</v>
      </c>
      <c r="M309" s="91" t="s">
        <v>10</v>
      </c>
    </row>
    <row r="310" customHeight="1" spans="1:13">
      <c r="A310" s="20"/>
      <c r="B310" s="68"/>
      <c r="C310" s="19">
        <f t="shared" ref="C310:C319" si="86">SUM(D310,E310,F310,G310)</f>
        <v>0</v>
      </c>
      <c r="D310" s="129"/>
      <c r="E310" s="21"/>
      <c r="F310" s="21"/>
      <c r="G310" s="22"/>
      <c r="H310" s="121"/>
      <c r="I310" s="19">
        <f>SUM(J310,K310,L310,M310)</f>
        <v>0</v>
      </c>
      <c r="J310" s="129"/>
      <c r="K310" s="21"/>
      <c r="L310" s="21"/>
      <c r="M310" s="22"/>
    </row>
    <row r="311" customHeight="1" spans="1:13">
      <c r="A311" s="20"/>
      <c r="B311" s="68"/>
      <c r="C311" s="19">
        <f t="shared" si="86"/>
        <v>0</v>
      </c>
      <c r="D311" s="120"/>
      <c r="E311" s="21"/>
      <c r="F311" s="21"/>
      <c r="G311" s="22"/>
      <c r="H311" s="121"/>
      <c r="I311" s="19">
        <f t="shared" ref="I311:I319" si="87">SUM(J311,K311,L311,M311)</f>
        <v>0</v>
      </c>
      <c r="J311" s="120"/>
      <c r="K311" s="21"/>
      <c r="L311" s="21"/>
      <c r="M311" s="22"/>
    </row>
    <row r="312" customHeight="1" spans="1:13">
      <c r="A312" s="20"/>
      <c r="B312" s="68"/>
      <c r="C312" s="19">
        <f t="shared" si="86"/>
        <v>0</v>
      </c>
      <c r="D312" s="120"/>
      <c r="E312" s="21"/>
      <c r="F312" s="21"/>
      <c r="G312" s="22"/>
      <c r="H312" s="121"/>
      <c r="I312" s="19">
        <f t="shared" si="87"/>
        <v>0</v>
      </c>
      <c r="J312" s="120"/>
      <c r="K312" s="21"/>
      <c r="L312" s="21"/>
      <c r="M312" s="22"/>
    </row>
    <row r="313" customHeight="1" spans="1:13">
      <c r="A313" s="20"/>
      <c r="B313" s="68"/>
      <c r="C313" s="19">
        <f t="shared" si="86"/>
        <v>0</v>
      </c>
      <c r="D313" s="120"/>
      <c r="E313" s="21"/>
      <c r="F313" s="21"/>
      <c r="G313" s="22"/>
      <c r="H313" s="121"/>
      <c r="I313" s="19">
        <f t="shared" si="87"/>
        <v>0</v>
      </c>
      <c r="J313" s="120"/>
      <c r="K313" s="21"/>
      <c r="L313" s="21"/>
      <c r="M313" s="22"/>
    </row>
    <row r="314" customHeight="1" spans="1:13">
      <c r="A314" s="20"/>
      <c r="B314" s="68"/>
      <c r="C314" s="19">
        <f t="shared" si="86"/>
        <v>0</v>
      </c>
      <c r="D314" s="120"/>
      <c r="E314" s="21"/>
      <c r="F314" s="21"/>
      <c r="G314" s="22"/>
      <c r="H314" s="121"/>
      <c r="I314" s="19">
        <f t="shared" si="87"/>
        <v>0</v>
      </c>
      <c r="J314" s="120"/>
      <c r="K314" s="21"/>
      <c r="L314" s="21"/>
      <c r="M314" s="22"/>
    </row>
    <row r="315" customHeight="1" spans="1:13">
      <c r="A315" s="20"/>
      <c r="B315" s="68"/>
      <c r="C315" s="19">
        <f t="shared" si="86"/>
        <v>0</v>
      </c>
      <c r="D315" s="120"/>
      <c r="E315" s="21"/>
      <c r="F315" s="21"/>
      <c r="G315" s="22"/>
      <c r="H315" s="121"/>
      <c r="I315" s="19">
        <f t="shared" si="87"/>
        <v>0</v>
      </c>
      <c r="J315" s="120"/>
      <c r="K315" s="21"/>
      <c r="L315" s="21"/>
      <c r="M315" s="22"/>
    </row>
    <row r="316" customHeight="1" spans="1:13">
      <c r="A316" s="28"/>
      <c r="B316" s="74"/>
      <c r="C316" s="19">
        <f t="shared" si="86"/>
        <v>0</v>
      </c>
      <c r="D316" s="120"/>
      <c r="E316" s="29"/>
      <c r="F316" s="21"/>
      <c r="G316" s="22"/>
      <c r="H316" s="124"/>
      <c r="I316" s="19">
        <f t="shared" si="87"/>
        <v>0</v>
      </c>
      <c r="J316" s="120"/>
      <c r="K316" s="29"/>
      <c r="L316" s="21"/>
      <c r="M316" s="22"/>
    </row>
    <row r="317" customHeight="1" spans="1:13">
      <c r="A317" s="20"/>
      <c r="B317" s="68"/>
      <c r="C317" s="19">
        <f t="shared" si="86"/>
        <v>0</v>
      </c>
      <c r="D317" s="120"/>
      <c r="E317" s="21"/>
      <c r="F317" s="21"/>
      <c r="G317" s="22"/>
      <c r="H317" s="121"/>
      <c r="I317" s="19">
        <f t="shared" si="87"/>
        <v>0</v>
      </c>
      <c r="J317" s="120"/>
      <c r="K317" s="21"/>
      <c r="L317" s="21"/>
      <c r="M317" s="22"/>
    </row>
    <row r="318" customHeight="1" spans="1:13">
      <c r="A318" s="20"/>
      <c r="B318" s="68"/>
      <c r="C318" s="19">
        <f t="shared" si="86"/>
        <v>0</v>
      </c>
      <c r="D318" s="120"/>
      <c r="E318" s="21"/>
      <c r="F318" s="21"/>
      <c r="G318" s="22"/>
      <c r="H318" s="121"/>
      <c r="I318" s="19">
        <f t="shared" si="87"/>
        <v>0</v>
      </c>
      <c r="J318" s="120"/>
      <c r="K318" s="21"/>
      <c r="L318" s="21"/>
      <c r="M318" s="22"/>
    </row>
    <row r="319" customHeight="1" spans="1:13">
      <c r="A319" s="35"/>
      <c r="B319" s="77"/>
      <c r="C319" s="19">
        <f t="shared" si="86"/>
        <v>0</v>
      </c>
      <c r="D319" s="143"/>
      <c r="E319" s="36"/>
      <c r="F319" s="36"/>
      <c r="G319" s="37"/>
      <c r="H319" s="144"/>
      <c r="I319" s="19">
        <f t="shared" si="87"/>
        <v>0</v>
      </c>
      <c r="J319" s="143"/>
      <c r="K319" s="36"/>
      <c r="L319" s="36"/>
      <c r="M319" s="37"/>
    </row>
    <row r="320" customHeight="1" spans="1:13">
      <c r="A320" s="79" t="s">
        <v>15</v>
      </c>
      <c r="B320" s="64"/>
      <c r="C320" s="38"/>
      <c r="D320" s="38"/>
      <c r="E320" s="38"/>
      <c r="F320" s="38" t="s">
        <v>16</v>
      </c>
      <c r="G320" s="38"/>
      <c r="H320" s="112"/>
      <c r="I320" s="138"/>
      <c r="J320" s="38"/>
      <c r="K320" s="38"/>
      <c r="L320" s="38" t="s">
        <v>16</v>
      </c>
      <c r="M320" s="38"/>
    </row>
    <row r="321" customHeight="1" spans="8:9">
      <c r="H321" s="147"/>
      <c r="I321" s="149"/>
    </row>
    <row r="322" customHeight="1" spans="8:9">
      <c r="H322" s="147"/>
      <c r="I322" s="149"/>
    </row>
    <row r="323" customHeight="1" spans="8:9">
      <c r="H323" s="147"/>
      <c r="I323" s="149"/>
    </row>
    <row r="324" customHeight="1" spans="8:9">
      <c r="H324" s="147"/>
      <c r="I324" s="149"/>
    </row>
    <row r="325" customHeight="1" spans="8:9">
      <c r="H325" s="147"/>
      <c r="I325" s="149"/>
    </row>
    <row r="326" customHeight="1" spans="8:9">
      <c r="H326" s="147"/>
      <c r="I326" s="149"/>
    </row>
    <row r="327" customHeight="1" spans="8:9">
      <c r="H327" s="147"/>
      <c r="I327" s="149"/>
    </row>
    <row r="328" customHeight="1" spans="8:9">
      <c r="H328" s="147"/>
      <c r="I328" s="149"/>
    </row>
    <row r="329" customHeight="1" spans="8:9">
      <c r="H329" s="147"/>
      <c r="I329" s="149"/>
    </row>
    <row r="330" customHeight="1" spans="8:9">
      <c r="H330" s="147"/>
      <c r="I330" s="149"/>
    </row>
    <row r="331" customHeight="1" spans="8:9">
      <c r="H331" s="147"/>
      <c r="I331" s="149"/>
    </row>
    <row r="332" customHeight="1" spans="8:9">
      <c r="H332" s="147"/>
      <c r="I332" s="149"/>
    </row>
    <row r="333" customHeight="1" spans="8:9">
      <c r="H333" s="147"/>
      <c r="I333" s="149"/>
    </row>
    <row r="334" customHeight="1" spans="8:9">
      <c r="H334" s="147"/>
      <c r="I334" s="149"/>
    </row>
    <row r="335" customHeight="1" spans="8:9">
      <c r="H335" s="147"/>
      <c r="I335" s="149"/>
    </row>
    <row r="336" customHeight="1" spans="8:10">
      <c r="H336" s="147"/>
      <c r="I336" s="149"/>
      <c r="J336" s="148"/>
    </row>
    <row r="337" customHeight="1" spans="8:10">
      <c r="H337" s="147"/>
      <c r="I337" s="149"/>
      <c r="J337" s="148"/>
    </row>
    <row r="338" customHeight="1" spans="8:10">
      <c r="H338" s="147"/>
      <c r="I338" s="149"/>
      <c r="J338" s="148"/>
    </row>
    <row r="339" customHeight="1" spans="8:10">
      <c r="H339" s="147"/>
      <c r="I339" s="149"/>
      <c r="J339" s="148"/>
    </row>
    <row r="340" customHeight="1" spans="8:10">
      <c r="H340" s="147"/>
      <c r="I340" s="149"/>
      <c r="J340" s="148"/>
    </row>
    <row r="341" customHeight="1" spans="8:10">
      <c r="H341" s="147"/>
      <c r="I341" s="149"/>
      <c r="J341" s="148"/>
    </row>
    <row r="342" customHeight="1" spans="8:10">
      <c r="H342" s="147"/>
      <c r="I342" s="149"/>
      <c r="J342" s="148"/>
    </row>
    <row r="343" customHeight="1" spans="8:10">
      <c r="H343" s="147"/>
      <c r="I343" s="149"/>
      <c r="J343" s="148"/>
    </row>
    <row r="344" customHeight="1" spans="8:10">
      <c r="H344" s="147"/>
      <c r="I344" s="149"/>
      <c r="J344" s="148"/>
    </row>
    <row r="345" customHeight="1" spans="8:10">
      <c r="H345" s="147"/>
      <c r="I345" s="149"/>
      <c r="J345" s="148"/>
    </row>
    <row r="346" customHeight="1" spans="8:10">
      <c r="H346" s="147"/>
      <c r="I346" s="149"/>
      <c r="J346" s="148"/>
    </row>
    <row r="347" customHeight="1" spans="8:10">
      <c r="H347" s="147"/>
      <c r="I347" s="149"/>
      <c r="J347" s="148"/>
    </row>
    <row r="348" customHeight="1" spans="8:10">
      <c r="H348" s="147"/>
      <c r="I348" s="149"/>
      <c r="J348" s="148"/>
    </row>
    <row r="349" customHeight="1" spans="8:10">
      <c r="H349" s="147"/>
      <c r="I349" s="149"/>
      <c r="J349" s="148"/>
    </row>
    <row r="350" customHeight="1" spans="8:10">
      <c r="H350" s="147"/>
      <c r="I350" s="149"/>
      <c r="J350" s="148"/>
    </row>
    <row r="351" customHeight="1" spans="8:10">
      <c r="H351" s="147"/>
      <c r="I351" s="149"/>
      <c r="J351" s="148"/>
    </row>
    <row r="352" s="101" customFormat="1" customHeight="1" spans="2:13">
      <c r="B352" s="147"/>
      <c r="C352" s="148"/>
      <c r="D352" s="148"/>
      <c r="E352" s="148"/>
      <c r="F352" s="148"/>
      <c r="G352" s="148"/>
      <c r="H352" s="147"/>
      <c r="I352" s="149"/>
      <c r="J352" s="148"/>
      <c r="K352" s="148"/>
      <c r="L352" s="148"/>
      <c r="M352" s="148"/>
    </row>
    <row r="353" s="101" customFormat="1" customHeight="1" spans="2:13">
      <c r="B353" s="147"/>
      <c r="C353" s="148"/>
      <c r="D353" s="148"/>
      <c r="E353" s="148"/>
      <c r="F353" s="148"/>
      <c r="G353" s="148"/>
      <c r="H353" s="147"/>
      <c r="I353" s="149"/>
      <c r="J353" s="148"/>
      <c r="K353" s="148"/>
      <c r="L353" s="148"/>
      <c r="M353" s="148"/>
    </row>
    <row r="354" s="101" customFormat="1" customHeight="1" spans="2:13">
      <c r="B354" s="147"/>
      <c r="C354" s="148"/>
      <c r="D354" s="148"/>
      <c r="E354" s="148"/>
      <c r="F354" s="148"/>
      <c r="G354" s="148"/>
      <c r="H354" s="147"/>
      <c r="I354" s="149"/>
      <c r="J354" s="148"/>
      <c r="K354" s="148"/>
      <c r="L354" s="148"/>
      <c r="M354" s="148"/>
    </row>
    <row r="355" s="101" customFormat="1" customHeight="1" spans="2:13">
      <c r="B355" s="147"/>
      <c r="C355" s="148"/>
      <c r="D355" s="148"/>
      <c r="E355" s="148"/>
      <c r="F355" s="148"/>
      <c r="G355" s="148"/>
      <c r="H355" s="147"/>
      <c r="I355" s="149"/>
      <c r="J355" s="148"/>
      <c r="K355" s="148"/>
      <c r="L355" s="148"/>
      <c r="M355" s="148"/>
    </row>
    <row r="356" s="101" customFormat="1" customHeight="1" spans="2:13">
      <c r="B356" s="147"/>
      <c r="C356" s="148"/>
      <c r="D356" s="148"/>
      <c r="E356" s="148"/>
      <c r="F356" s="148"/>
      <c r="G356" s="148"/>
      <c r="H356" s="147"/>
      <c r="I356" s="149"/>
      <c r="J356" s="148"/>
      <c r="K356" s="148"/>
      <c r="L356" s="148"/>
      <c r="M356" s="148"/>
    </row>
    <row r="357" s="101" customFormat="1" customHeight="1" spans="2:13">
      <c r="B357" s="147"/>
      <c r="C357" s="148"/>
      <c r="D357" s="148"/>
      <c r="E357" s="148"/>
      <c r="F357" s="148"/>
      <c r="G357" s="148"/>
      <c r="H357" s="147"/>
      <c r="I357" s="149"/>
      <c r="J357" s="148"/>
      <c r="K357" s="148"/>
      <c r="L357" s="148"/>
      <c r="M357" s="148"/>
    </row>
    <row r="358" s="101" customFormat="1" customHeight="1" spans="2:13">
      <c r="B358" s="147"/>
      <c r="C358" s="148"/>
      <c r="D358" s="148"/>
      <c r="E358" s="148"/>
      <c r="F358" s="148"/>
      <c r="G358" s="148"/>
      <c r="H358" s="147"/>
      <c r="I358" s="149"/>
      <c r="J358" s="148"/>
      <c r="K358" s="148"/>
      <c r="L358" s="148"/>
      <c r="M358" s="148"/>
    </row>
    <row r="359" s="101" customFormat="1" customHeight="1" spans="2:13">
      <c r="B359" s="147"/>
      <c r="C359" s="148"/>
      <c r="D359" s="148"/>
      <c r="E359" s="148"/>
      <c r="F359" s="148"/>
      <c r="G359" s="148"/>
      <c r="H359" s="147"/>
      <c r="I359" s="149"/>
      <c r="J359" s="148"/>
      <c r="K359" s="148"/>
      <c r="L359" s="148"/>
      <c r="M359" s="148"/>
    </row>
  </sheetData>
  <mergeCells count="32">
    <mergeCell ref="A1:I1"/>
    <mergeCell ref="B3:G3"/>
    <mergeCell ref="H3:M3"/>
    <mergeCell ref="A19:I19"/>
    <mergeCell ref="B21:G21"/>
    <mergeCell ref="H21:M21"/>
    <mergeCell ref="A68:I68"/>
    <mergeCell ref="B70:G70"/>
    <mergeCell ref="H70:M70"/>
    <mergeCell ref="A110:I110"/>
    <mergeCell ref="B112:G112"/>
    <mergeCell ref="H112:M112"/>
    <mergeCell ref="A152:I152"/>
    <mergeCell ref="B154:G154"/>
    <mergeCell ref="H154:M154"/>
    <mergeCell ref="A194:I194"/>
    <mergeCell ref="B196:G196"/>
    <mergeCell ref="H196:M196"/>
    <mergeCell ref="A236:I236"/>
    <mergeCell ref="B238:G238"/>
    <mergeCell ref="H238:M238"/>
    <mergeCell ref="A278:I278"/>
    <mergeCell ref="B280:G280"/>
    <mergeCell ref="H280:M280"/>
    <mergeCell ref="A3:A4"/>
    <mergeCell ref="A21:A22"/>
    <mergeCell ref="A70:A71"/>
    <mergeCell ref="A112:A113"/>
    <mergeCell ref="A154:A155"/>
    <mergeCell ref="A196:A197"/>
    <mergeCell ref="A238:A239"/>
    <mergeCell ref="A280:A281"/>
  </mergeCells>
  <pageMargins left="0.700694444444445" right="0.700694444444445" top="0.554861111111111" bottom="0.554861111111111" header="0.298611111111111" footer="0.298611111111111"/>
  <pageSetup paperSize="9" scale="99" orientation="portrait" horizontalDpi="600"/>
  <headerFooter>
    <oddFooter>&amp;L&amp;A————&amp;F&amp;C打印日期&amp;D&amp;R总&amp;N页—第&amp;P页</oddFooter>
  </headerFooter>
  <rowBreaks count="7" manualBreakCount="7">
    <brk id="18" max="16383" man="1"/>
    <brk id="67" max="16383" man="1"/>
    <brk id="109" max="16383" man="1"/>
    <brk id="151" max="16383" man="1"/>
    <brk id="193" max="16383" man="1"/>
    <brk id="235" max="16383" man="1"/>
    <brk id="27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2"/>
  <sheetViews>
    <sheetView topLeftCell="A472" workbookViewId="0">
      <selection activeCell="F497" sqref="F497"/>
    </sheetView>
  </sheetViews>
  <sheetFormatPr defaultColWidth="11.625" defaultRowHeight="19.5" customHeight="1"/>
  <cols>
    <col min="1" max="1" width="19.875" style="4" customWidth="1"/>
    <col min="2" max="2" width="9.75" style="47" customWidth="1"/>
    <col min="3" max="6" width="9.75" style="5" customWidth="1"/>
    <col min="7" max="7" width="9.75" style="47" customWidth="1"/>
    <col min="8" max="8" width="9.75" style="5" customWidth="1"/>
    <col min="9" max="9" width="2.625" style="48" customWidth="1"/>
    <col min="10" max="10" width="16.4083333333333" style="4" customWidth="1"/>
    <col min="11" max="11" width="9.625" style="47" customWidth="1"/>
    <col min="12" max="13" width="9.625" style="5" customWidth="1"/>
    <col min="14" max="16" width="9.625" style="47" customWidth="1"/>
    <col min="17" max="17" width="9.625" style="5" customWidth="1"/>
    <col min="18" max="16384" width="11.625" style="4" customWidth="1"/>
  </cols>
  <sheetData>
    <row r="1" s="3" customFormat="1" customHeight="1" spans="1:17">
      <c r="A1" s="8" t="s">
        <v>414</v>
      </c>
      <c r="B1" s="49"/>
      <c r="C1" s="9"/>
      <c r="D1" s="9"/>
      <c r="E1" s="9"/>
      <c r="F1" s="9"/>
      <c r="G1" s="49"/>
      <c r="H1" s="9"/>
      <c r="I1" s="80"/>
      <c r="J1" s="8" t="s">
        <v>415</v>
      </c>
      <c r="K1" s="49"/>
      <c r="L1" s="9"/>
      <c r="M1" s="9"/>
      <c r="N1" s="49"/>
      <c r="O1" s="49"/>
      <c r="P1" s="49"/>
      <c r="Q1" s="9"/>
    </row>
    <row r="2" s="3" customFormat="1" customHeight="1" spans="1:17">
      <c r="A2" s="8" t="s">
        <v>416</v>
      </c>
      <c r="B2" s="49"/>
      <c r="C2" s="9"/>
      <c r="D2" s="9"/>
      <c r="E2" s="9"/>
      <c r="F2" s="9"/>
      <c r="G2" s="49"/>
      <c r="H2" s="9"/>
      <c r="I2" s="80"/>
      <c r="J2" s="81" t="s">
        <v>417</v>
      </c>
      <c r="K2" s="49"/>
      <c r="L2" s="9"/>
      <c r="M2" s="9"/>
      <c r="N2" s="49"/>
      <c r="O2" s="49"/>
      <c r="P2" s="49"/>
      <c r="Q2" s="9"/>
    </row>
    <row r="3" customHeight="1" spans="1:17">
      <c r="A3" s="10" t="s">
        <v>2</v>
      </c>
      <c r="B3" s="50" t="s">
        <v>3</v>
      </c>
      <c r="C3" s="51"/>
      <c r="D3" s="51"/>
      <c r="E3" s="51"/>
      <c r="F3" s="52"/>
      <c r="G3" s="50" t="s">
        <v>107</v>
      </c>
      <c r="H3" s="51"/>
      <c r="J3" s="10" t="s">
        <v>2</v>
      </c>
      <c r="K3" s="50" t="s">
        <v>3</v>
      </c>
      <c r="L3" s="51"/>
      <c r="M3" s="51"/>
      <c r="N3" s="51"/>
      <c r="O3" s="52"/>
      <c r="P3" s="82" t="s">
        <v>4</v>
      </c>
      <c r="Q3" s="39"/>
    </row>
    <row r="4" customHeight="1" spans="1:17">
      <c r="A4" s="53"/>
      <c r="B4" s="54" t="s">
        <v>418</v>
      </c>
      <c r="C4" s="55" t="s">
        <v>113</v>
      </c>
      <c r="D4" s="55" t="s">
        <v>250</v>
      </c>
      <c r="E4" s="55" t="s">
        <v>252</v>
      </c>
      <c r="F4" s="55" t="s">
        <v>254</v>
      </c>
      <c r="G4" s="54" t="s">
        <v>418</v>
      </c>
      <c r="H4" s="56" t="s">
        <v>113</v>
      </c>
      <c r="J4" s="53"/>
      <c r="K4" s="83" t="s">
        <v>67</v>
      </c>
      <c r="L4" s="55" t="s">
        <v>68</v>
      </c>
      <c r="M4" s="55" t="s">
        <v>69</v>
      </c>
      <c r="N4" s="83" t="s">
        <v>70</v>
      </c>
      <c r="O4" s="83" t="s">
        <v>71</v>
      </c>
      <c r="P4" s="83" t="s">
        <v>67</v>
      </c>
      <c r="Q4" s="56" t="s">
        <v>68</v>
      </c>
    </row>
    <row r="5" customHeight="1" spans="1:19">
      <c r="A5" s="15" t="s">
        <v>8</v>
      </c>
      <c r="B5" s="33">
        <f>B23+B137+B251+B441+B479+B517+B555+B593+B631+B669</f>
        <v>220</v>
      </c>
      <c r="C5" s="16">
        <f t="shared" ref="C5:H5" si="0">C23+C137+C251+C441+C479+C517+C555+C593+C631+C669</f>
        <v>27201.9157894737</v>
      </c>
      <c r="D5" s="16">
        <f t="shared" si="0"/>
        <v>27201.9157894737</v>
      </c>
      <c r="E5" s="16">
        <f t="shared" si="0"/>
        <v>0</v>
      </c>
      <c r="F5" s="16">
        <f t="shared" si="0"/>
        <v>0</v>
      </c>
      <c r="G5" s="33">
        <f t="shared" si="0"/>
        <v>220</v>
      </c>
      <c r="H5" s="57">
        <f t="shared" si="0"/>
        <v>24259.3886143931</v>
      </c>
      <c r="J5" s="15" t="s">
        <v>8</v>
      </c>
      <c r="K5" s="33">
        <f>SUM(K23,K137,K251,K441,K479,K517,K555,K669)</f>
        <v>0</v>
      </c>
      <c r="L5" s="16">
        <f t="shared" ref="L5:Q5" si="1">SUM(L23,L137,L251,L441,L479,L517,L555,L669)</f>
        <v>0</v>
      </c>
      <c r="M5" s="16">
        <f t="shared" si="1"/>
        <v>0</v>
      </c>
      <c r="N5" s="33">
        <f t="shared" si="1"/>
        <v>0</v>
      </c>
      <c r="O5" s="33">
        <f t="shared" si="1"/>
        <v>0</v>
      </c>
      <c r="P5" s="33">
        <f t="shared" si="1"/>
        <v>0</v>
      </c>
      <c r="Q5" s="57">
        <f t="shared" si="1"/>
        <v>0</v>
      </c>
      <c r="S5" s="89"/>
    </row>
    <row r="6" s="47" customFormat="1" customHeight="1" spans="1:17">
      <c r="A6" s="58" t="s">
        <v>9</v>
      </c>
      <c r="B6" s="33" t="s">
        <v>10</v>
      </c>
      <c r="C6" s="33">
        <f>C5/$B$5</f>
        <v>123.645071770335</v>
      </c>
      <c r="D6" s="33">
        <f>D5/$B$5</f>
        <v>123.645071770335</v>
      </c>
      <c r="E6" s="33">
        <f>E5/$B$5</f>
        <v>0</v>
      </c>
      <c r="F6" s="33">
        <f>F5/$B$5</f>
        <v>0</v>
      </c>
      <c r="G6" s="33" t="s">
        <v>10</v>
      </c>
      <c r="H6" s="44">
        <f>H5/G5</f>
        <v>110.269948247241</v>
      </c>
      <c r="I6" s="84"/>
      <c r="J6" s="58" t="s">
        <v>9</v>
      </c>
      <c r="K6" s="33" t="s">
        <v>10</v>
      </c>
      <c r="L6" s="33" t="e">
        <f>L5/K5</f>
        <v>#DIV/0!</v>
      </c>
      <c r="M6" s="33" t="s">
        <v>10</v>
      </c>
      <c r="N6" s="33" t="s">
        <v>10</v>
      </c>
      <c r="O6" s="33" t="s">
        <v>10</v>
      </c>
      <c r="P6" s="44" t="e">
        <f>Q5/P5</f>
        <v>#DIV/0!</v>
      </c>
      <c r="Q6" s="44" t="s">
        <v>10</v>
      </c>
    </row>
    <row r="7" s="47" customFormat="1" customHeight="1" spans="1:17">
      <c r="A7" s="58" t="s">
        <v>11</v>
      </c>
      <c r="B7" s="33">
        <f>B5/G5*100-100</f>
        <v>0</v>
      </c>
      <c r="C7" s="33">
        <f>C5/H5*100-100</f>
        <v>12.1294366558552</v>
      </c>
      <c r="D7" s="33" t="s">
        <v>10</v>
      </c>
      <c r="E7" s="33" t="s">
        <v>10</v>
      </c>
      <c r="F7" s="33" t="s">
        <v>10</v>
      </c>
      <c r="G7" s="33" t="s">
        <v>10</v>
      </c>
      <c r="H7" s="44" t="s">
        <v>10</v>
      </c>
      <c r="I7" s="84"/>
      <c r="J7" s="58" t="s">
        <v>11</v>
      </c>
      <c r="K7" s="33" t="e">
        <f>K5/P5*100-100</f>
        <v>#DIV/0!</v>
      </c>
      <c r="L7" s="33" t="e">
        <f>L5/Q5*100-100</f>
        <v>#DIV/0!</v>
      </c>
      <c r="M7" s="33" t="s">
        <v>10</v>
      </c>
      <c r="N7" s="33" t="s">
        <v>10</v>
      </c>
      <c r="O7" s="33" t="s">
        <v>10</v>
      </c>
      <c r="P7" s="33" t="s">
        <v>10</v>
      </c>
      <c r="Q7" s="44" t="s">
        <v>10</v>
      </c>
    </row>
    <row r="8" customHeight="1" spans="1:17">
      <c r="A8" s="31" t="s">
        <v>12</v>
      </c>
      <c r="B8" s="59">
        <f>SUM(B24,B138,B252,B442,B480,B518,B556,B594,B632,B670)</f>
        <v>174</v>
      </c>
      <c r="C8" s="32">
        <f t="shared" ref="C8:H8" si="2">SUM(C24,C138,C252,C442,C480,C518,C556,C594,C632,C670)</f>
        <v>22240</v>
      </c>
      <c r="D8" s="32">
        <f t="shared" si="2"/>
        <v>22240</v>
      </c>
      <c r="E8" s="32">
        <f t="shared" si="2"/>
        <v>0</v>
      </c>
      <c r="F8" s="32">
        <f t="shared" si="2"/>
        <v>0</v>
      </c>
      <c r="G8" s="59">
        <f t="shared" si="2"/>
        <v>174</v>
      </c>
      <c r="H8" s="60">
        <f t="shared" si="2"/>
        <v>19500</v>
      </c>
      <c r="J8" s="31" t="s">
        <v>12</v>
      </c>
      <c r="K8" s="59">
        <f>SUM(K24,K138,K252,K442,K480,K518,K556,K670)</f>
        <v>0</v>
      </c>
      <c r="L8" s="32">
        <f t="shared" ref="L8:Q8" si="3">SUM(L24,L138,L252,L442,L480,L518,L556,L670)</f>
        <v>0</v>
      </c>
      <c r="M8" s="32">
        <f t="shared" si="3"/>
        <v>0</v>
      </c>
      <c r="N8" s="59">
        <f t="shared" si="3"/>
        <v>0</v>
      </c>
      <c r="O8" s="59">
        <f t="shared" si="3"/>
        <v>0</v>
      </c>
      <c r="P8" s="59">
        <f t="shared" si="3"/>
        <v>0</v>
      </c>
      <c r="Q8" s="60">
        <f t="shared" si="3"/>
        <v>0</v>
      </c>
    </row>
    <row r="9" s="47" customFormat="1" customHeight="1" spans="1:19">
      <c r="A9" s="58" t="s">
        <v>9</v>
      </c>
      <c r="B9" s="33" t="s">
        <v>10</v>
      </c>
      <c r="C9" s="33">
        <f>C8/$B$8</f>
        <v>127.816091954023</v>
      </c>
      <c r="D9" s="33">
        <f>D8/$B$8</f>
        <v>127.816091954023</v>
      </c>
      <c r="E9" s="33">
        <f>E8/$B$8</f>
        <v>0</v>
      </c>
      <c r="F9" s="33">
        <f>F8/$B$8</f>
        <v>0</v>
      </c>
      <c r="G9" s="33" t="s">
        <v>10</v>
      </c>
      <c r="H9" s="44">
        <f>H8/G8</f>
        <v>112.068965517241</v>
      </c>
      <c r="I9" s="84"/>
      <c r="J9" s="58" t="s">
        <v>9</v>
      </c>
      <c r="K9" s="33" t="s">
        <v>10</v>
      </c>
      <c r="L9" s="33" t="e">
        <f>L8/K8</f>
        <v>#DIV/0!</v>
      </c>
      <c r="M9" s="33" t="s">
        <v>10</v>
      </c>
      <c r="N9" s="33" t="s">
        <v>10</v>
      </c>
      <c r="O9" s="33" t="s">
        <v>10</v>
      </c>
      <c r="P9" s="44" t="e">
        <f>Q8/P8</f>
        <v>#DIV/0!</v>
      </c>
      <c r="Q9" s="44" t="s">
        <v>10</v>
      </c>
      <c r="S9" s="90"/>
    </row>
    <row r="10" s="47" customFormat="1" customHeight="1" spans="1:19">
      <c r="A10" s="58" t="s">
        <v>11</v>
      </c>
      <c r="B10" s="33">
        <f>B8/G8*100-100</f>
        <v>0</v>
      </c>
      <c r="C10" s="33">
        <f>C8/H8*100-100</f>
        <v>14.0512820512821</v>
      </c>
      <c r="D10" s="33" t="s">
        <v>10</v>
      </c>
      <c r="E10" s="33" t="s">
        <v>10</v>
      </c>
      <c r="F10" s="33" t="s">
        <v>10</v>
      </c>
      <c r="G10" s="33" t="s">
        <v>10</v>
      </c>
      <c r="H10" s="44" t="s">
        <v>10</v>
      </c>
      <c r="I10" s="84"/>
      <c r="J10" s="58" t="s">
        <v>11</v>
      </c>
      <c r="K10" s="33" t="e">
        <f>K8/P8*100-100</f>
        <v>#DIV/0!</v>
      </c>
      <c r="L10" s="33" t="e">
        <f>L8/Q8*100-100</f>
        <v>#DIV/0!</v>
      </c>
      <c r="M10" s="33" t="s">
        <v>10</v>
      </c>
      <c r="N10" s="33" t="s">
        <v>10</v>
      </c>
      <c r="O10" s="33" t="s">
        <v>10</v>
      </c>
      <c r="P10" s="33" t="s">
        <v>10</v>
      </c>
      <c r="Q10" s="44" t="s">
        <v>10</v>
      </c>
      <c r="S10" s="90"/>
    </row>
    <row r="11" customHeight="1" spans="1:17">
      <c r="A11" s="31" t="s">
        <v>13</v>
      </c>
      <c r="B11" s="59">
        <f>SUM(B30,B144,B258,B448,B486,B524,B562,B600,B638,B676)</f>
        <v>0</v>
      </c>
      <c r="C11" s="32">
        <f t="shared" ref="C11:H11" si="4">SUM(C30,C144,C258,C448,C486,C524,C562,C600,C638,C676)</f>
        <v>0</v>
      </c>
      <c r="D11" s="32">
        <f t="shared" si="4"/>
        <v>0</v>
      </c>
      <c r="E11" s="32">
        <f t="shared" si="4"/>
        <v>0</v>
      </c>
      <c r="F11" s="32">
        <f t="shared" si="4"/>
        <v>0</v>
      </c>
      <c r="G11" s="59">
        <f t="shared" si="4"/>
        <v>0</v>
      </c>
      <c r="H11" s="60">
        <f t="shared" si="4"/>
        <v>0</v>
      </c>
      <c r="J11" s="31" t="s">
        <v>13</v>
      </c>
      <c r="K11" s="59">
        <f>SUM(K30,K144,K258,K448,K486,K524,K562,K676)</f>
        <v>0</v>
      </c>
      <c r="L11" s="32">
        <f t="shared" ref="L11:Q11" si="5">SUM(L30,L144,L258,L448,L486,L524,L562,L676)</f>
        <v>0</v>
      </c>
      <c r="M11" s="32">
        <f t="shared" si="5"/>
        <v>0</v>
      </c>
      <c r="N11" s="59">
        <f t="shared" si="5"/>
        <v>0</v>
      </c>
      <c r="O11" s="59">
        <f t="shared" si="5"/>
        <v>0</v>
      </c>
      <c r="P11" s="59">
        <f t="shared" si="5"/>
        <v>0</v>
      </c>
      <c r="Q11" s="60">
        <f t="shared" si="5"/>
        <v>0</v>
      </c>
    </row>
    <row r="12" s="47" customFormat="1" customHeight="1" spans="1:17">
      <c r="A12" s="58" t="s">
        <v>9</v>
      </c>
      <c r="B12" s="33" t="s">
        <v>10</v>
      </c>
      <c r="C12" s="33" t="e">
        <f>C11/$B$11</f>
        <v>#DIV/0!</v>
      </c>
      <c r="D12" s="33" t="e">
        <f>D11/$B$11</f>
        <v>#DIV/0!</v>
      </c>
      <c r="E12" s="33" t="e">
        <f>E11/$B$11</f>
        <v>#DIV/0!</v>
      </c>
      <c r="F12" s="33" t="e">
        <f>F11/$B$11</f>
        <v>#DIV/0!</v>
      </c>
      <c r="G12" s="33" t="s">
        <v>10</v>
      </c>
      <c r="H12" s="44" t="e">
        <f>H11/G11</f>
        <v>#DIV/0!</v>
      </c>
      <c r="I12" s="84"/>
      <c r="J12" s="58" t="s">
        <v>9</v>
      </c>
      <c r="K12" s="33" t="s">
        <v>10</v>
      </c>
      <c r="L12" s="33" t="e">
        <f>L11/K11</f>
        <v>#DIV/0!</v>
      </c>
      <c r="M12" s="33" t="s">
        <v>10</v>
      </c>
      <c r="N12" s="33" t="s">
        <v>10</v>
      </c>
      <c r="O12" s="33" t="s">
        <v>10</v>
      </c>
      <c r="P12" s="44" t="e">
        <f>Q11/P11</f>
        <v>#DIV/0!</v>
      </c>
      <c r="Q12" s="44" t="s">
        <v>10</v>
      </c>
    </row>
    <row r="13" s="47" customFormat="1" customHeight="1" spans="1:17">
      <c r="A13" s="58" t="s">
        <v>11</v>
      </c>
      <c r="B13" s="33" t="e">
        <f>B11/G11*100-100</f>
        <v>#DIV/0!</v>
      </c>
      <c r="C13" s="33" t="e">
        <f>C11/H11*100-100</f>
        <v>#DIV/0!</v>
      </c>
      <c r="D13" s="33" t="s">
        <v>10</v>
      </c>
      <c r="E13" s="33" t="s">
        <v>10</v>
      </c>
      <c r="F13" s="33" t="s">
        <v>10</v>
      </c>
      <c r="G13" s="33" t="s">
        <v>10</v>
      </c>
      <c r="H13" s="44" t="s">
        <v>10</v>
      </c>
      <c r="I13" s="84"/>
      <c r="J13" s="58" t="s">
        <v>11</v>
      </c>
      <c r="K13" s="33" t="e">
        <f>K11/P11*100-100</f>
        <v>#DIV/0!</v>
      </c>
      <c r="L13" s="33" t="e">
        <f>L11/Q11*100-100</f>
        <v>#DIV/0!</v>
      </c>
      <c r="M13" s="33" t="s">
        <v>10</v>
      </c>
      <c r="N13" s="33" t="s">
        <v>10</v>
      </c>
      <c r="O13" s="33" t="s">
        <v>10</v>
      </c>
      <c r="P13" s="33" t="s">
        <v>10</v>
      </c>
      <c r="Q13" s="44" t="s">
        <v>10</v>
      </c>
    </row>
    <row r="14" customHeight="1" spans="1:17">
      <c r="A14" s="31" t="s">
        <v>14</v>
      </c>
      <c r="B14" s="59">
        <f>SUM(B43,B157,B271,B461,B499,B537,B575,B613,B651,B689)</f>
        <v>46</v>
      </c>
      <c r="C14" s="32">
        <f t="shared" ref="C14:H14" si="6">SUM(C43,C157,C271,C461,C499,C537,C575,C613,C651,C689)</f>
        <v>4961.91578947366</v>
      </c>
      <c r="D14" s="32">
        <f t="shared" si="6"/>
        <v>4961.91578947366</v>
      </c>
      <c r="E14" s="32">
        <f t="shared" si="6"/>
        <v>0</v>
      </c>
      <c r="F14" s="32">
        <f t="shared" si="6"/>
        <v>0</v>
      </c>
      <c r="G14" s="59">
        <f t="shared" si="6"/>
        <v>46</v>
      </c>
      <c r="H14" s="60">
        <f t="shared" si="6"/>
        <v>4759.3886143931</v>
      </c>
      <c r="J14" s="31" t="s">
        <v>14</v>
      </c>
      <c r="K14" s="59">
        <f>SUM(K43,K157,K271,K461,K499,K537,K575,K689)</f>
        <v>0</v>
      </c>
      <c r="L14" s="32">
        <f t="shared" ref="L14:Q14" si="7">SUM(L43,L157,L271,L461,L499,L537,L575,L689)</f>
        <v>0</v>
      </c>
      <c r="M14" s="32">
        <f t="shared" si="7"/>
        <v>0</v>
      </c>
      <c r="N14" s="59">
        <f t="shared" si="7"/>
        <v>0</v>
      </c>
      <c r="O14" s="59">
        <f t="shared" si="7"/>
        <v>0</v>
      </c>
      <c r="P14" s="59">
        <f t="shared" si="7"/>
        <v>0</v>
      </c>
      <c r="Q14" s="60">
        <f t="shared" si="7"/>
        <v>0</v>
      </c>
    </row>
    <row r="15" s="47" customFormat="1" customHeight="1" spans="1:21">
      <c r="A15" s="58" t="s">
        <v>9</v>
      </c>
      <c r="B15" s="33" t="s">
        <v>10</v>
      </c>
      <c r="C15" s="33">
        <f>C14/$B$14</f>
        <v>107.867734553775</v>
      </c>
      <c r="D15" s="33">
        <f>D14/$B$14</f>
        <v>107.867734553775</v>
      </c>
      <c r="E15" s="33">
        <f>E14/$B$14</f>
        <v>0</v>
      </c>
      <c r="F15" s="33">
        <f>F14/$B$14</f>
        <v>0</v>
      </c>
      <c r="G15" s="33" t="s">
        <v>10</v>
      </c>
      <c r="H15" s="44">
        <f>H14/G14</f>
        <v>103.464969878111</v>
      </c>
      <c r="I15" s="84"/>
      <c r="J15" s="58" t="s">
        <v>9</v>
      </c>
      <c r="K15" s="33" t="s">
        <v>10</v>
      </c>
      <c r="L15" s="33" t="e">
        <f>L14/K14</f>
        <v>#DIV/0!</v>
      </c>
      <c r="M15" s="33" t="s">
        <v>10</v>
      </c>
      <c r="N15" s="33" t="s">
        <v>10</v>
      </c>
      <c r="O15" s="33" t="s">
        <v>10</v>
      </c>
      <c r="P15" s="44" t="e">
        <f>Q14/P14</f>
        <v>#DIV/0!</v>
      </c>
      <c r="Q15" s="44" t="s">
        <v>10</v>
      </c>
      <c r="U15" s="90"/>
    </row>
    <row r="16" s="47" customFormat="1" customHeight="1" spans="1:17">
      <c r="A16" s="61" t="s">
        <v>11</v>
      </c>
      <c r="B16" s="62">
        <f>B14/G14*100-100</f>
        <v>0</v>
      </c>
      <c r="C16" s="62">
        <f>C14/H14*100-100</f>
        <v>4.25531914893618</v>
      </c>
      <c r="D16" s="62" t="s">
        <v>10</v>
      </c>
      <c r="E16" s="62" t="s">
        <v>10</v>
      </c>
      <c r="F16" s="62" t="s">
        <v>10</v>
      </c>
      <c r="G16" s="62" t="s">
        <v>10</v>
      </c>
      <c r="H16" s="63" t="s">
        <v>10</v>
      </c>
      <c r="I16" s="84"/>
      <c r="J16" s="61" t="s">
        <v>11</v>
      </c>
      <c r="K16" s="62" t="e">
        <f>K14/P14*100-100</f>
        <v>#DIV/0!</v>
      </c>
      <c r="L16" s="62" t="e">
        <f>L14/Q14*100-100</f>
        <v>#DIV/0!</v>
      </c>
      <c r="M16" s="62" t="s">
        <v>10</v>
      </c>
      <c r="N16" s="62" t="s">
        <v>10</v>
      </c>
      <c r="O16" s="62" t="s">
        <v>10</v>
      </c>
      <c r="P16" s="62" t="s">
        <v>10</v>
      </c>
      <c r="Q16" s="63" t="s">
        <v>10</v>
      </c>
    </row>
    <row r="17" customHeight="1" spans="1:17">
      <c r="A17" s="4" t="s">
        <v>115</v>
      </c>
      <c r="B17" s="64"/>
      <c r="C17" s="38"/>
      <c r="D17" s="38"/>
      <c r="E17" s="38"/>
      <c r="F17" s="38" t="s">
        <v>376</v>
      </c>
      <c r="G17" s="64"/>
      <c r="H17" s="45"/>
      <c r="I17" s="48" t="s">
        <v>419</v>
      </c>
      <c r="J17" s="4" t="s">
        <v>115</v>
      </c>
      <c r="K17" s="64"/>
      <c r="L17" s="38"/>
      <c r="M17" s="38"/>
      <c r="N17" s="64"/>
      <c r="O17" s="64" t="s">
        <v>376</v>
      </c>
      <c r="P17" s="64"/>
      <c r="Q17" s="45"/>
    </row>
    <row r="18" customHeight="1" spans="2:17">
      <c r="B18" s="64"/>
      <c r="C18" s="38"/>
      <c r="D18" s="38"/>
      <c r="E18" s="38"/>
      <c r="F18" s="65"/>
      <c r="G18" s="64"/>
      <c r="H18" s="38"/>
      <c r="K18" s="64"/>
      <c r="L18" s="38"/>
      <c r="M18" s="38"/>
      <c r="N18" s="64"/>
      <c r="O18" s="64"/>
      <c r="P18" s="64"/>
      <c r="Q18" s="38"/>
    </row>
    <row r="19" s="3" customFormat="1" customHeight="1" spans="1:17">
      <c r="A19" s="8" t="s">
        <v>420</v>
      </c>
      <c r="B19" s="49"/>
      <c r="C19" s="9"/>
      <c r="D19" s="9"/>
      <c r="E19" s="9"/>
      <c r="F19" s="9"/>
      <c r="G19" s="49"/>
      <c r="H19" s="9"/>
      <c r="I19" s="80"/>
      <c r="J19" s="8" t="s">
        <v>421</v>
      </c>
      <c r="K19" s="49"/>
      <c r="L19" s="9"/>
      <c r="M19" s="9"/>
      <c r="N19" s="49"/>
      <c r="O19" s="49"/>
      <c r="P19" s="49"/>
      <c r="Q19" s="9"/>
    </row>
    <row r="20" s="3" customFormat="1" customHeight="1" spans="1:17">
      <c r="A20" s="8" t="s">
        <v>422</v>
      </c>
      <c r="B20" s="49"/>
      <c r="C20" s="9"/>
      <c r="D20" s="9"/>
      <c r="E20" s="9"/>
      <c r="F20" s="9"/>
      <c r="G20" s="49"/>
      <c r="H20" s="9"/>
      <c r="I20" s="80"/>
      <c r="J20" s="81" t="s">
        <v>423</v>
      </c>
      <c r="K20" s="49"/>
      <c r="L20" s="9"/>
      <c r="M20" s="9"/>
      <c r="N20" s="49"/>
      <c r="O20" s="49"/>
      <c r="P20" s="49"/>
      <c r="Q20" s="9"/>
    </row>
    <row r="21" customHeight="1" spans="1:17">
      <c r="A21" s="10" t="s">
        <v>2</v>
      </c>
      <c r="B21" s="50" t="s">
        <v>3</v>
      </c>
      <c r="C21" s="51"/>
      <c r="D21" s="51"/>
      <c r="E21" s="51"/>
      <c r="F21" s="52"/>
      <c r="G21" s="50" t="s">
        <v>107</v>
      </c>
      <c r="H21" s="51"/>
      <c r="J21" s="10" t="s">
        <v>2</v>
      </c>
      <c r="K21" s="50" t="s">
        <v>3</v>
      </c>
      <c r="L21" s="51"/>
      <c r="M21" s="51"/>
      <c r="N21" s="51"/>
      <c r="O21" s="52"/>
      <c r="P21" s="82" t="s">
        <v>4</v>
      </c>
      <c r="Q21" s="39"/>
    </row>
    <row r="22" customHeight="1" spans="1:17">
      <c r="A22" s="53"/>
      <c r="B22" s="54" t="s">
        <v>418</v>
      </c>
      <c r="C22" s="55" t="s">
        <v>113</v>
      </c>
      <c r="D22" s="55" t="s">
        <v>250</v>
      </c>
      <c r="E22" s="55" t="s">
        <v>252</v>
      </c>
      <c r="F22" s="55" t="s">
        <v>254</v>
      </c>
      <c r="G22" s="54" t="s">
        <v>418</v>
      </c>
      <c r="H22" s="56" t="s">
        <v>113</v>
      </c>
      <c r="J22" s="53"/>
      <c r="K22" s="83" t="s">
        <v>67</v>
      </c>
      <c r="L22" s="55" t="s">
        <v>68</v>
      </c>
      <c r="M22" s="55" t="s">
        <v>69</v>
      </c>
      <c r="N22" s="83" t="s">
        <v>70</v>
      </c>
      <c r="O22" s="83" t="s">
        <v>71</v>
      </c>
      <c r="P22" s="83" t="s">
        <v>67</v>
      </c>
      <c r="Q22" s="56" t="s">
        <v>68</v>
      </c>
    </row>
    <row r="23" customHeight="1" spans="1:17">
      <c r="A23" s="15" t="s">
        <v>20</v>
      </c>
      <c r="B23" s="33">
        <f>SUM(B24,B30,B43)</f>
        <v>0</v>
      </c>
      <c r="C23" s="16">
        <f t="shared" ref="B23:F23" si="8">SUM(C24,C30,C43)</f>
        <v>0</v>
      </c>
      <c r="D23" s="16">
        <f t="shared" si="8"/>
        <v>0</v>
      </c>
      <c r="E23" s="16">
        <f t="shared" si="8"/>
        <v>0</v>
      </c>
      <c r="F23" s="16">
        <f t="shared" si="8"/>
        <v>0</v>
      </c>
      <c r="G23" s="66"/>
      <c r="H23" s="41"/>
      <c r="J23" s="15" t="s">
        <v>20</v>
      </c>
      <c r="K23" s="33">
        <f t="shared" ref="K23:O23" si="9">K24+K30+K43</f>
        <v>0</v>
      </c>
      <c r="L23" s="16">
        <f t="shared" si="9"/>
        <v>0</v>
      </c>
      <c r="M23" s="16">
        <f t="shared" si="9"/>
        <v>0</v>
      </c>
      <c r="N23" s="33">
        <f t="shared" si="9"/>
        <v>0</v>
      </c>
      <c r="O23" s="33">
        <f t="shared" si="9"/>
        <v>0</v>
      </c>
      <c r="P23" s="66"/>
      <c r="Q23" s="41"/>
    </row>
    <row r="24" customHeight="1" spans="1:17">
      <c r="A24" s="18" t="s">
        <v>12</v>
      </c>
      <c r="B24" s="67">
        <f t="shared" ref="B24:H24" si="10">SUM(B25:B29)</f>
        <v>0</v>
      </c>
      <c r="C24" s="19">
        <f t="shared" ref="C24:C43" si="11">SUM(D24:F24)</f>
        <v>0</v>
      </c>
      <c r="D24" s="19">
        <f t="shared" si="10"/>
        <v>0</v>
      </c>
      <c r="E24" s="19">
        <f t="shared" si="10"/>
        <v>0</v>
      </c>
      <c r="F24" s="19">
        <f t="shared" si="10"/>
        <v>0</v>
      </c>
      <c r="G24" s="67">
        <f t="shared" si="10"/>
        <v>0</v>
      </c>
      <c r="H24" s="42">
        <f t="shared" si="10"/>
        <v>0</v>
      </c>
      <c r="J24" s="18" t="s">
        <v>12</v>
      </c>
      <c r="K24" s="67">
        <f t="shared" ref="K24:Q24" si="12">SUM(K25:K29)</f>
        <v>0</v>
      </c>
      <c r="L24" s="19">
        <f t="shared" si="12"/>
        <v>0</v>
      </c>
      <c r="M24" s="19">
        <f t="shared" si="12"/>
        <v>0</v>
      </c>
      <c r="N24" s="67">
        <f t="shared" si="12"/>
        <v>0</v>
      </c>
      <c r="O24" s="67">
        <f t="shared" si="12"/>
        <v>0</v>
      </c>
      <c r="P24" s="67">
        <f t="shared" si="12"/>
        <v>0</v>
      </c>
      <c r="Q24" s="42">
        <f t="shared" si="12"/>
        <v>0</v>
      </c>
    </row>
    <row r="25" customHeight="1" spans="1:17">
      <c r="A25" s="20"/>
      <c r="B25" s="68"/>
      <c r="C25" s="19">
        <f t="shared" si="11"/>
        <v>0</v>
      </c>
      <c r="D25" s="21"/>
      <c r="E25" s="21"/>
      <c r="F25" s="22"/>
      <c r="G25" s="68"/>
      <c r="H25" s="22"/>
      <c r="J25" s="20"/>
      <c r="K25" s="68"/>
      <c r="L25" s="21"/>
      <c r="M25" s="21"/>
      <c r="N25" s="68"/>
      <c r="O25" s="68"/>
      <c r="P25" s="68"/>
      <c r="Q25" s="22"/>
    </row>
    <row r="26" s="4" customFormat="1" customHeight="1" spans="1:17">
      <c r="A26" s="20"/>
      <c r="B26" s="68"/>
      <c r="C26" s="19">
        <f t="shared" si="11"/>
        <v>0</v>
      </c>
      <c r="D26" s="21"/>
      <c r="E26" s="21"/>
      <c r="F26" s="22"/>
      <c r="G26" s="68"/>
      <c r="H26" s="22"/>
      <c r="I26" s="48"/>
      <c r="J26" s="20"/>
      <c r="K26" s="68"/>
      <c r="L26" s="21"/>
      <c r="M26" s="21"/>
      <c r="N26" s="68"/>
      <c r="O26" s="68"/>
      <c r="P26" s="68"/>
      <c r="Q26" s="22"/>
    </row>
    <row r="27" customHeight="1" spans="1:17">
      <c r="A27" s="20"/>
      <c r="B27" s="68"/>
      <c r="C27" s="19">
        <f t="shared" si="11"/>
        <v>0</v>
      </c>
      <c r="D27" s="21"/>
      <c r="E27" s="21"/>
      <c r="F27" s="22"/>
      <c r="G27" s="68"/>
      <c r="H27" s="22"/>
      <c r="J27" s="20"/>
      <c r="K27" s="68"/>
      <c r="L27" s="21"/>
      <c r="M27" s="21"/>
      <c r="N27" s="68"/>
      <c r="O27" s="68"/>
      <c r="P27" s="68"/>
      <c r="Q27" s="22"/>
    </row>
    <row r="28" customHeight="1" spans="1:17">
      <c r="A28" s="20"/>
      <c r="B28" s="68"/>
      <c r="C28" s="19">
        <f t="shared" si="11"/>
        <v>0</v>
      </c>
      <c r="D28" s="21"/>
      <c r="E28" s="21"/>
      <c r="F28" s="22"/>
      <c r="G28" s="68"/>
      <c r="H28" s="22"/>
      <c r="J28" s="20"/>
      <c r="K28" s="68"/>
      <c r="L28" s="21"/>
      <c r="M28" s="21"/>
      <c r="N28" s="68"/>
      <c r="O28" s="68"/>
      <c r="P28" s="68"/>
      <c r="Q28" s="22"/>
    </row>
    <row r="29" customHeight="1" spans="1:17">
      <c r="A29" s="23"/>
      <c r="B29" s="69"/>
      <c r="C29" s="70">
        <f t="shared" si="11"/>
        <v>0</v>
      </c>
      <c r="D29" s="71"/>
      <c r="E29" s="71"/>
      <c r="F29" s="25"/>
      <c r="G29" s="72"/>
      <c r="H29" s="25"/>
      <c r="J29" s="23"/>
      <c r="K29" s="72"/>
      <c r="L29" s="24"/>
      <c r="M29" s="24"/>
      <c r="N29" s="72"/>
      <c r="O29" s="72"/>
      <c r="P29" s="72"/>
      <c r="Q29" s="25"/>
    </row>
    <row r="30" customHeight="1" spans="1:17">
      <c r="A30" s="26" t="s">
        <v>13</v>
      </c>
      <c r="B30" s="67">
        <f t="shared" ref="B30:H30" si="13">SUM(B31:B42)</f>
        <v>0</v>
      </c>
      <c r="C30" s="19">
        <f t="shared" si="11"/>
        <v>0</v>
      </c>
      <c r="D30" s="19">
        <f t="shared" si="13"/>
        <v>0</v>
      </c>
      <c r="E30" s="19">
        <f t="shared" si="13"/>
        <v>0</v>
      </c>
      <c r="F30" s="27">
        <f t="shared" si="13"/>
        <v>0</v>
      </c>
      <c r="G30" s="34">
        <f t="shared" si="13"/>
        <v>0</v>
      </c>
      <c r="H30" s="43">
        <f t="shared" si="13"/>
        <v>0</v>
      </c>
      <c r="J30" s="26" t="s">
        <v>13</v>
      </c>
      <c r="K30" s="34">
        <f t="shared" ref="K30:Q30" si="14">SUM(K31:K42)</f>
        <v>0</v>
      </c>
      <c r="L30" s="27">
        <f t="shared" si="14"/>
        <v>0</v>
      </c>
      <c r="M30" s="27">
        <f t="shared" si="14"/>
        <v>0</v>
      </c>
      <c r="N30" s="34">
        <f t="shared" si="14"/>
        <v>0</v>
      </c>
      <c r="O30" s="34">
        <f t="shared" si="14"/>
        <v>0</v>
      </c>
      <c r="P30" s="34">
        <f t="shared" si="14"/>
        <v>0</v>
      </c>
      <c r="Q30" s="43">
        <f t="shared" si="14"/>
        <v>0</v>
      </c>
    </row>
    <row r="31" customHeight="1" spans="1:17">
      <c r="A31" s="20"/>
      <c r="B31" s="68"/>
      <c r="C31" s="19">
        <f t="shared" si="11"/>
        <v>0</v>
      </c>
      <c r="D31" s="21"/>
      <c r="E31" s="21"/>
      <c r="F31" s="22"/>
      <c r="G31" s="68"/>
      <c r="H31" s="22"/>
      <c r="J31" s="20"/>
      <c r="K31" s="68"/>
      <c r="L31" s="21"/>
      <c r="M31" s="21"/>
      <c r="N31" s="68"/>
      <c r="O31" s="68"/>
      <c r="P31" s="68"/>
      <c r="Q31" s="22"/>
    </row>
    <row r="32" customHeight="1" spans="1:17">
      <c r="A32" s="20"/>
      <c r="B32" s="68"/>
      <c r="C32" s="19">
        <f t="shared" si="11"/>
        <v>0</v>
      </c>
      <c r="D32" s="73"/>
      <c r="E32" s="21"/>
      <c r="F32" s="22"/>
      <c r="G32" s="68"/>
      <c r="H32" s="22"/>
      <c r="J32" s="20"/>
      <c r="K32" s="68"/>
      <c r="L32" s="21"/>
      <c r="M32" s="21"/>
      <c r="N32" s="68"/>
      <c r="O32" s="68"/>
      <c r="P32" s="68"/>
      <c r="Q32" s="22"/>
    </row>
    <row r="33" customHeight="1" spans="1:17">
      <c r="A33" s="20"/>
      <c r="B33" s="68"/>
      <c r="C33" s="19">
        <f t="shared" si="11"/>
        <v>0</v>
      </c>
      <c r="D33" s="21"/>
      <c r="E33" s="21"/>
      <c r="F33" s="22"/>
      <c r="G33" s="68"/>
      <c r="H33" s="22"/>
      <c r="J33" s="20"/>
      <c r="K33" s="68"/>
      <c r="L33" s="21"/>
      <c r="M33" s="21"/>
      <c r="N33" s="68"/>
      <c r="O33" s="68"/>
      <c r="P33" s="68"/>
      <c r="Q33" s="22"/>
    </row>
    <row r="34" customHeight="1" spans="2:17">
      <c r="B34" s="68"/>
      <c r="C34" s="19">
        <f t="shared" si="11"/>
        <v>0</v>
      </c>
      <c r="D34" s="21"/>
      <c r="E34" s="21"/>
      <c r="F34" s="22"/>
      <c r="G34" s="68"/>
      <c r="H34" s="22"/>
      <c r="K34" s="68"/>
      <c r="L34" s="21"/>
      <c r="M34" s="21"/>
      <c r="N34" s="68"/>
      <c r="O34" s="68"/>
      <c r="P34" s="68"/>
      <c r="Q34" s="22"/>
    </row>
    <row r="35" customHeight="1" spans="1:17">
      <c r="A35" s="20"/>
      <c r="B35" s="68"/>
      <c r="C35" s="19">
        <f t="shared" si="11"/>
        <v>0</v>
      </c>
      <c r="D35" s="21"/>
      <c r="E35" s="21"/>
      <c r="F35" s="22"/>
      <c r="G35" s="68"/>
      <c r="H35" s="22"/>
      <c r="J35" s="20"/>
      <c r="K35" s="68"/>
      <c r="L35" s="21"/>
      <c r="M35" s="21"/>
      <c r="N35" s="68"/>
      <c r="O35" s="68"/>
      <c r="P35" s="68"/>
      <c r="Q35" s="22"/>
    </row>
    <row r="36" customHeight="1" spans="1:17">
      <c r="A36" s="20"/>
      <c r="B36" s="68"/>
      <c r="C36" s="19">
        <f t="shared" si="11"/>
        <v>0</v>
      </c>
      <c r="D36" s="21"/>
      <c r="E36" s="21"/>
      <c r="F36" s="22"/>
      <c r="G36" s="68"/>
      <c r="H36" s="22"/>
      <c r="J36" s="20"/>
      <c r="K36" s="68"/>
      <c r="L36" s="21"/>
      <c r="M36" s="21"/>
      <c r="N36" s="68"/>
      <c r="O36" s="68"/>
      <c r="P36" s="68"/>
      <c r="Q36" s="22"/>
    </row>
    <row r="37" customHeight="1" spans="1:17">
      <c r="A37" s="20"/>
      <c r="B37" s="68"/>
      <c r="C37" s="19">
        <f t="shared" si="11"/>
        <v>0</v>
      </c>
      <c r="D37" s="21"/>
      <c r="E37" s="21"/>
      <c r="F37" s="22"/>
      <c r="G37" s="68"/>
      <c r="H37" s="22"/>
      <c r="J37" s="20"/>
      <c r="K37" s="68"/>
      <c r="L37" s="21"/>
      <c r="M37" s="21"/>
      <c r="N37" s="68"/>
      <c r="O37" s="68"/>
      <c r="P37" s="68"/>
      <c r="Q37" s="22"/>
    </row>
    <row r="38" customHeight="1" spans="1:17">
      <c r="A38" s="20"/>
      <c r="B38" s="68"/>
      <c r="C38" s="19">
        <f t="shared" si="11"/>
        <v>0</v>
      </c>
      <c r="D38" s="21"/>
      <c r="E38" s="21"/>
      <c r="F38" s="22"/>
      <c r="G38" s="68"/>
      <c r="H38" s="22"/>
      <c r="J38" s="20"/>
      <c r="K38" s="68"/>
      <c r="L38" s="21"/>
      <c r="M38" s="21"/>
      <c r="N38" s="68"/>
      <c r="O38" s="68"/>
      <c r="P38" s="68"/>
      <c r="Q38" s="22"/>
    </row>
    <row r="39" customHeight="1" spans="1:17">
      <c r="A39" s="28"/>
      <c r="B39" s="74"/>
      <c r="C39" s="19">
        <f t="shared" si="11"/>
        <v>0</v>
      </c>
      <c r="D39" s="29"/>
      <c r="E39" s="21"/>
      <c r="F39" s="22"/>
      <c r="G39" s="74"/>
      <c r="H39" s="75"/>
      <c r="J39" s="28"/>
      <c r="K39" s="74"/>
      <c r="L39" s="29"/>
      <c r="M39" s="29"/>
      <c r="N39" s="74"/>
      <c r="O39" s="74"/>
      <c r="P39" s="68"/>
      <c r="Q39" s="22"/>
    </row>
    <row r="40" customHeight="1" spans="1:17">
      <c r="A40" s="20"/>
      <c r="B40" s="68"/>
      <c r="C40" s="19">
        <f t="shared" si="11"/>
        <v>0</v>
      </c>
      <c r="D40" s="21"/>
      <c r="E40" s="21"/>
      <c r="F40" s="22"/>
      <c r="G40" s="68"/>
      <c r="H40" s="22"/>
      <c r="J40" s="20"/>
      <c r="K40" s="68"/>
      <c r="L40" s="21"/>
      <c r="M40" s="21"/>
      <c r="N40" s="68"/>
      <c r="O40" s="68"/>
      <c r="P40" s="68"/>
      <c r="Q40" s="22"/>
    </row>
    <row r="41" customHeight="1" spans="1:17">
      <c r="A41" s="20"/>
      <c r="B41" s="68"/>
      <c r="C41" s="19">
        <f t="shared" si="11"/>
        <v>0</v>
      </c>
      <c r="D41" s="21"/>
      <c r="E41" s="21"/>
      <c r="F41" s="22"/>
      <c r="G41" s="68"/>
      <c r="H41" s="22"/>
      <c r="J41" s="20"/>
      <c r="K41" s="68"/>
      <c r="L41" s="21"/>
      <c r="M41" s="21"/>
      <c r="N41" s="68"/>
      <c r="O41" s="68"/>
      <c r="P41" s="68"/>
      <c r="Q41" s="22"/>
    </row>
    <row r="42" customHeight="1" spans="1:17">
      <c r="A42" s="23"/>
      <c r="B42" s="69"/>
      <c r="C42" s="70">
        <f t="shared" si="11"/>
        <v>0</v>
      </c>
      <c r="D42" s="71"/>
      <c r="E42" s="71"/>
      <c r="F42" s="25"/>
      <c r="G42" s="72"/>
      <c r="H42" s="25"/>
      <c r="J42" s="23"/>
      <c r="K42" s="72"/>
      <c r="L42" s="24"/>
      <c r="M42" s="24"/>
      <c r="N42" s="72"/>
      <c r="O42" s="72"/>
      <c r="P42" s="72"/>
      <c r="Q42" s="25"/>
    </row>
    <row r="43" customHeight="1" spans="1:17">
      <c r="A43" s="26" t="s">
        <v>21</v>
      </c>
      <c r="B43" s="69"/>
      <c r="C43" s="19">
        <f t="shared" si="11"/>
        <v>0</v>
      </c>
      <c r="D43" s="76"/>
      <c r="E43" s="76"/>
      <c r="F43" s="30"/>
      <c r="G43" s="34">
        <f>G23-G24-G30</f>
        <v>0</v>
      </c>
      <c r="H43" s="43">
        <f>H23-H24-H30</f>
        <v>0</v>
      </c>
      <c r="J43" s="26" t="s">
        <v>21</v>
      </c>
      <c r="K43" s="85"/>
      <c r="L43" s="30"/>
      <c r="M43" s="30"/>
      <c r="N43" s="85"/>
      <c r="O43" s="85"/>
      <c r="P43" s="34">
        <f>P23-P24-P30</f>
        <v>0</v>
      </c>
      <c r="Q43" s="43">
        <f>Q23-Q24-Q30</f>
        <v>0</v>
      </c>
    </row>
    <row r="44" customHeight="1" spans="1:17">
      <c r="A44" s="31" t="s">
        <v>22</v>
      </c>
      <c r="B44" s="59" t="e">
        <f>G43*(B45+100)/100</f>
        <v>#DIV/0!</v>
      </c>
      <c r="C44" s="32" t="e">
        <f>H43*(C45+100)/100</f>
        <v>#DIV/0!</v>
      </c>
      <c r="D44" s="33" t="s">
        <v>10</v>
      </c>
      <c r="E44" s="33" t="s">
        <v>10</v>
      </c>
      <c r="F44" s="33" t="s">
        <v>10</v>
      </c>
      <c r="G44" s="33" t="s">
        <v>10</v>
      </c>
      <c r="H44" s="44" t="s">
        <v>10</v>
      </c>
      <c r="J44" s="31" t="s">
        <v>22</v>
      </c>
      <c r="K44" s="59" t="e">
        <f>P43*(K45+100)/100</f>
        <v>#DIV/0!</v>
      </c>
      <c r="L44" s="32" t="e">
        <f>Q43*(L45+100)/100</f>
        <v>#DIV/0!</v>
      </c>
      <c r="M44" s="59" t="s">
        <v>10</v>
      </c>
      <c r="N44" s="59" t="s">
        <v>10</v>
      </c>
      <c r="O44" s="59" t="s">
        <v>10</v>
      </c>
      <c r="P44" s="59" t="s">
        <v>10</v>
      </c>
      <c r="Q44" s="91" t="s">
        <v>10</v>
      </c>
    </row>
    <row r="45" customHeight="1" spans="1:17">
      <c r="A45" s="31" t="s">
        <v>23</v>
      </c>
      <c r="B45" s="34" t="e">
        <f>SUM(B46:B55)/SUM(G46:G55)*100-100</f>
        <v>#DIV/0!</v>
      </c>
      <c r="C45" s="27" t="e">
        <f>SUM(C46:C55)/SUM(H46:H55)*100-100</f>
        <v>#DIV/0!</v>
      </c>
      <c r="D45" s="33" t="s">
        <v>10</v>
      </c>
      <c r="E45" s="33" t="s">
        <v>10</v>
      </c>
      <c r="F45" s="33" t="s">
        <v>10</v>
      </c>
      <c r="G45" s="33" t="s">
        <v>10</v>
      </c>
      <c r="H45" s="44" t="s">
        <v>10</v>
      </c>
      <c r="J45" s="31" t="s">
        <v>23</v>
      </c>
      <c r="K45" s="34" t="e">
        <f>SUM(K46:K55)/SUM(P46:P55)*100-100</f>
        <v>#DIV/0!</v>
      </c>
      <c r="L45" s="34" t="e">
        <f>SUM(L46:L55)/SUM(Q46:Q55)*100-100</f>
        <v>#DIV/0!</v>
      </c>
      <c r="M45" s="59" t="s">
        <v>10</v>
      </c>
      <c r="N45" s="59" t="s">
        <v>10</v>
      </c>
      <c r="O45" s="59" t="s">
        <v>10</v>
      </c>
      <c r="P45" s="59" t="s">
        <v>10</v>
      </c>
      <c r="Q45" s="91" t="s">
        <v>10</v>
      </c>
    </row>
    <row r="46" customHeight="1" spans="1:17">
      <c r="A46" s="20"/>
      <c r="B46" s="68"/>
      <c r="C46" s="19">
        <f t="shared" ref="C46:C55" si="15">SUM(D46:F46)</f>
        <v>0</v>
      </c>
      <c r="D46" s="21"/>
      <c r="E46" s="21"/>
      <c r="F46" s="22"/>
      <c r="G46" s="68"/>
      <c r="H46" s="22"/>
      <c r="J46" s="20"/>
      <c r="K46" s="68"/>
      <c r="L46" s="21"/>
      <c r="M46" s="21"/>
      <c r="N46" s="68"/>
      <c r="O46" s="68"/>
      <c r="P46" s="68"/>
      <c r="Q46" s="22"/>
    </row>
    <row r="47" customHeight="1" spans="1:17">
      <c r="A47" s="20"/>
      <c r="B47" s="68"/>
      <c r="C47" s="19">
        <f t="shared" si="15"/>
        <v>0</v>
      </c>
      <c r="D47" s="21"/>
      <c r="E47" s="21"/>
      <c r="F47" s="22"/>
      <c r="G47" s="68"/>
      <c r="H47" s="22"/>
      <c r="J47" s="20"/>
      <c r="K47" s="68"/>
      <c r="L47" s="21"/>
      <c r="M47" s="21"/>
      <c r="N47" s="68"/>
      <c r="O47" s="68"/>
      <c r="P47" s="68"/>
      <c r="Q47" s="22"/>
    </row>
    <row r="48" customHeight="1" spans="1:17">
      <c r="A48" s="20"/>
      <c r="B48" s="68"/>
      <c r="C48" s="19">
        <f t="shared" si="15"/>
        <v>0</v>
      </c>
      <c r="D48" s="21"/>
      <c r="E48" s="21"/>
      <c r="F48" s="22"/>
      <c r="G48" s="68"/>
      <c r="H48" s="22"/>
      <c r="J48" s="20"/>
      <c r="K48" s="68"/>
      <c r="L48" s="21"/>
      <c r="M48" s="21"/>
      <c r="N48" s="68"/>
      <c r="O48" s="68"/>
      <c r="P48" s="68"/>
      <c r="Q48" s="22"/>
    </row>
    <row r="49" customHeight="1" spans="1:17">
      <c r="A49" s="20"/>
      <c r="B49" s="68"/>
      <c r="C49" s="19">
        <f t="shared" si="15"/>
        <v>0</v>
      </c>
      <c r="D49" s="21"/>
      <c r="E49" s="21"/>
      <c r="F49" s="22"/>
      <c r="G49" s="68"/>
      <c r="H49" s="22"/>
      <c r="J49" s="20"/>
      <c r="K49" s="68"/>
      <c r="L49" s="21"/>
      <c r="M49" s="21"/>
      <c r="N49" s="68"/>
      <c r="O49" s="68"/>
      <c r="P49" s="68"/>
      <c r="Q49" s="22"/>
    </row>
    <row r="50" customHeight="1" spans="1:17">
      <c r="A50" s="20"/>
      <c r="B50" s="68"/>
      <c r="C50" s="19">
        <f t="shared" si="15"/>
        <v>0</v>
      </c>
      <c r="D50" s="21"/>
      <c r="E50" s="21"/>
      <c r="F50" s="22"/>
      <c r="G50" s="68"/>
      <c r="H50" s="22"/>
      <c r="J50" s="20"/>
      <c r="K50" s="68"/>
      <c r="L50" s="21"/>
      <c r="M50" s="21"/>
      <c r="N50" s="68"/>
      <c r="O50" s="68"/>
      <c r="P50" s="68"/>
      <c r="Q50" s="22"/>
    </row>
    <row r="51" customHeight="1" spans="1:17">
      <c r="A51" s="20"/>
      <c r="B51" s="68"/>
      <c r="C51" s="19">
        <f t="shared" si="15"/>
        <v>0</v>
      </c>
      <c r="D51" s="21"/>
      <c r="E51" s="21"/>
      <c r="F51" s="22"/>
      <c r="G51" s="68"/>
      <c r="H51" s="22"/>
      <c r="J51" s="20"/>
      <c r="K51" s="68"/>
      <c r="L51" s="21"/>
      <c r="M51" s="21"/>
      <c r="N51" s="68"/>
      <c r="O51" s="68"/>
      <c r="P51" s="68"/>
      <c r="Q51" s="22"/>
    </row>
    <row r="52" s="4" customFormat="1" customHeight="1" spans="1:17">
      <c r="A52" s="28"/>
      <c r="B52" s="74"/>
      <c r="C52" s="19">
        <f t="shared" si="15"/>
        <v>0</v>
      </c>
      <c r="D52" s="29"/>
      <c r="E52" s="21"/>
      <c r="F52" s="22"/>
      <c r="G52" s="74"/>
      <c r="H52" s="75"/>
      <c r="I52" s="48"/>
      <c r="J52" s="28"/>
      <c r="K52" s="74"/>
      <c r="L52" s="29"/>
      <c r="M52" s="29"/>
      <c r="N52" s="74"/>
      <c r="O52" s="74"/>
      <c r="P52" s="68"/>
      <c r="Q52" s="22"/>
    </row>
    <row r="53" s="4" customFormat="1" customHeight="1" spans="1:17">
      <c r="A53" s="20"/>
      <c r="B53" s="68"/>
      <c r="C53" s="19">
        <f t="shared" si="15"/>
        <v>0</v>
      </c>
      <c r="D53" s="21"/>
      <c r="E53" s="21"/>
      <c r="F53" s="22"/>
      <c r="G53" s="68"/>
      <c r="H53" s="22"/>
      <c r="I53" s="48"/>
      <c r="J53" s="20"/>
      <c r="K53" s="68"/>
      <c r="L53" s="21"/>
      <c r="M53" s="21"/>
      <c r="N53" s="68"/>
      <c r="O53" s="68"/>
      <c r="P53" s="68"/>
      <c r="Q53" s="22"/>
    </row>
    <row r="54" customHeight="1" spans="1:17">
      <c r="A54" s="20"/>
      <c r="B54" s="68"/>
      <c r="C54" s="19">
        <f t="shared" si="15"/>
        <v>0</v>
      </c>
      <c r="D54" s="21"/>
      <c r="E54" s="21"/>
      <c r="F54" s="22"/>
      <c r="G54" s="68"/>
      <c r="H54" s="22"/>
      <c r="J54" s="20"/>
      <c r="K54" s="68"/>
      <c r="L54" s="21"/>
      <c r="M54" s="21"/>
      <c r="N54" s="68"/>
      <c r="O54" s="68"/>
      <c r="P54" s="68"/>
      <c r="Q54" s="22"/>
    </row>
    <row r="55" customHeight="1" spans="1:17">
      <c r="A55" s="35"/>
      <c r="B55" s="77"/>
      <c r="C55" s="78">
        <f t="shared" si="15"/>
        <v>0</v>
      </c>
      <c r="D55" s="36"/>
      <c r="E55" s="36"/>
      <c r="F55" s="37"/>
      <c r="G55" s="77"/>
      <c r="H55" s="37"/>
      <c r="J55" s="35"/>
      <c r="K55" s="77"/>
      <c r="L55" s="36"/>
      <c r="M55" s="36"/>
      <c r="N55" s="77"/>
      <c r="O55" s="77"/>
      <c r="P55" s="77"/>
      <c r="Q55" s="37"/>
    </row>
    <row r="56" customHeight="1" spans="1:17">
      <c r="A56" s="79" t="s">
        <v>15</v>
      </c>
      <c r="B56" s="64"/>
      <c r="C56" s="38"/>
      <c r="D56" s="38"/>
      <c r="E56" s="38"/>
      <c r="F56" s="45" t="s">
        <v>16</v>
      </c>
      <c r="G56" s="64"/>
      <c r="H56" s="38"/>
      <c r="J56" s="79" t="s">
        <v>15</v>
      </c>
      <c r="K56" s="64"/>
      <c r="L56" s="38"/>
      <c r="M56" s="38"/>
      <c r="N56" s="64"/>
      <c r="O56" s="86" t="s">
        <v>16</v>
      </c>
      <c r="P56" s="64"/>
      <c r="Q56" s="38"/>
    </row>
    <row r="57" s="3" customFormat="1" customHeight="1" spans="1:17">
      <c r="A57" s="8" t="s">
        <v>424</v>
      </c>
      <c r="B57" s="49"/>
      <c r="C57" s="9"/>
      <c r="D57" s="9"/>
      <c r="E57" s="9"/>
      <c r="F57" s="9"/>
      <c r="G57" s="49"/>
      <c r="H57" s="9"/>
      <c r="I57" s="80"/>
      <c r="K57" s="87"/>
      <c r="L57" s="88"/>
      <c r="M57" s="88"/>
      <c r="N57" s="87"/>
      <c r="O57" s="87"/>
      <c r="P57" s="87"/>
      <c r="Q57" s="88"/>
    </row>
    <row r="58" s="3" customFormat="1" customHeight="1" spans="1:17">
      <c r="A58" s="8" t="s">
        <v>425</v>
      </c>
      <c r="B58" s="49"/>
      <c r="C58" s="9"/>
      <c r="D58" s="9"/>
      <c r="E58" s="9"/>
      <c r="F58" s="9"/>
      <c r="G58" s="49"/>
      <c r="H58" s="9"/>
      <c r="I58" s="80"/>
      <c r="K58" s="87"/>
      <c r="L58" s="88"/>
      <c r="M58" s="88"/>
      <c r="N58" s="87"/>
      <c r="O58" s="87"/>
      <c r="P58" s="87"/>
      <c r="Q58" s="88"/>
    </row>
    <row r="59" customHeight="1" spans="1:17">
      <c r="A59" s="10" t="s">
        <v>2</v>
      </c>
      <c r="B59" s="50" t="s">
        <v>3</v>
      </c>
      <c r="C59" s="51"/>
      <c r="D59" s="51"/>
      <c r="E59" s="51"/>
      <c r="F59" s="52"/>
      <c r="G59" s="50" t="s">
        <v>107</v>
      </c>
      <c r="H59" s="51"/>
      <c r="K59" s="64"/>
      <c r="L59" s="38"/>
      <c r="M59" s="38"/>
      <c r="N59" s="64"/>
      <c r="O59" s="64"/>
      <c r="P59" s="64"/>
      <c r="Q59" s="38"/>
    </row>
    <row r="60" customHeight="1" spans="1:17">
      <c r="A60" s="53"/>
      <c r="B60" s="54" t="s">
        <v>418</v>
      </c>
      <c r="C60" s="55" t="s">
        <v>113</v>
      </c>
      <c r="D60" s="55" t="s">
        <v>250</v>
      </c>
      <c r="E60" s="55" t="s">
        <v>252</v>
      </c>
      <c r="F60" s="55" t="s">
        <v>254</v>
      </c>
      <c r="G60" s="54" t="s">
        <v>418</v>
      </c>
      <c r="H60" s="56" t="s">
        <v>113</v>
      </c>
      <c r="K60" s="64"/>
      <c r="L60" s="38"/>
      <c r="M60" s="38"/>
      <c r="N60" s="64"/>
      <c r="O60" s="64"/>
      <c r="P60" s="64"/>
      <c r="Q60" s="38"/>
    </row>
    <row r="61" customHeight="1" spans="1:17">
      <c r="A61" s="15" t="s">
        <v>20</v>
      </c>
      <c r="B61" s="33">
        <f t="shared" ref="B61:F61" si="16">SUM(B62,B68,B81)</f>
        <v>0</v>
      </c>
      <c r="C61" s="16">
        <f t="shared" si="16"/>
        <v>0</v>
      </c>
      <c r="D61" s="16">
        <f t="shared" si="16"/>
        <v>0</v>
      </c>
      <c r="E61" s="16">
        <f t="shared" si="16"/>
        <v>0</v>
      </c>
      <c r="F61" s="16">
        <f t="shared" si="16"/>
        <v>0</v>
      </c>
      <c r="G61" s="66"/>
      <c r="H61" s="41"/>
      <c r="K61" s="64"/>
      <c r="L61" s="38"/>
      <c r="M61" s="38"/>
      <c r="N61" s="64"/>
      <c r="O61" s="64"/>
      <c r="P61" s="64"/>
      <c r="Q61" s="38"/>
    </row>
    <row r="62" customHeight="1" spans="1:17">
      <c r="A62" s="18" t="s">
        <v>12</v>
      </c>
      <c r="B62" s="67">
        <f t="shared" ref="B62:H62" si="17">SUM(B63:B67)</f>
        <v>0</v>
      </c>
      <c r="C62" s="19">
        <f t="shared" ref="C62:C81" si="18">SUM(D62:F62)</f>
        <v>0</v>
      </c>
      <c r="D62" s="19">
        <f t="shared" si="17"/>
        <v>0</v>
      </c>
      <c r="E62" s="19">
        <f t="shared" si="17"/>
        <v>0</v>
      </c>
      <c r="F62" s="19">
        <f t="shared" si="17"/>
        <v>0</v>
      </c>
      <c r="G62" s="67">
        <f t="shared" si="17"/>
        <v>0</v>
      </c>
      <c r="H62" s="42">
        <f t="shared" si="17"/>
        <v>0</v>
      </c>
      <c r="K62" s="64"/>
      <c r="L62" s="38"/>
      <c r="M62" s="38"/>
      <c r="N62" s="64"/>
      <c r="O62" s="64"/>
      <c r="P62" s="64"/>
      <c r="Q62" s="38"/>
    </row>
    <row r="63" customHeight="1" spans="1:17">
      <c r="A63" s="20"/>
      <c r="B63" s="68"/>
      <c r="C63" s="19">
        <f t="shared" si="18"/>
        <v>0</v>
      </c>
      <c r="D63" s="21"/>
      <c r="E63" s="21"/>
      <c r="F63" s="22"/>
      <c r="G63" s="68"/>
      <c r="H63" s="22"/>
      <c r="K63" s="64"/>
      <c r="L63" s="38"/>
      <c r="M63" s="38"/>
      <c r="N63" s="64"/>
      <c r="O63" s="64"/>
      <c r="P63" s="64"/>
      <c r="Q63" s="38"/>
    </row>
    <row r="64" customHeight="1" spans="1:17">
      <c r="A64" s="20"/>
      <c r="B64" s="68"/>
      <c r="C64" s="19">
        <f t="shared" si="18"/>
        <v>0</v>
      </c>
      <c r="D64" s="21"/>
      <c r="E64" s="21"/>
      <c r="F64" s="22"/>
      <c r="G64" s="68"/>
      <c r="H64" s="22"/>
      <c r="K64" s="64"/>
      <c r="L64" s="38"/>
      <c r="M64" s="38"/>
      <c r="N64" s="64"/>
      <c r="O64" s="64"/>
      <c r="P64" s="64"/>
      <c r="Q64" s="38"/>
    </row>
    <row r="65" customHeight="1" spans="1:17">
      <c r="A65" s="20"/>
      <c r="B65" s="68"/>
      <c r="C65" s="19">
        <f t="shared" si="18"/>
        <v>0</v>
      </c>
      <c r="D65" s="21"/>
      <c r="E65" s="21"/>
      <c r="F65" s="22"/>
      <c r="G65" s="68"/>
      <c r="H65" s="22"/>
      <c r="K65" s="64"/>
      <c r="L65" s="38"/>
      <c r="M65" s="38"/>
      <c r="N65" s="64"/>
      <c r="O65" s="64"/>
      <c r="P65" s="64"/>
      <c r="Q65" s="38"/>
    </row>
    <row r="66" customHeight="1" spans="1:17">
      <c r="A66" s="20"/>
      <c r="B66" s="68"/>
      <c r="C66" s="19">
        <f t="shared" si="18"/>
        <v>0</v>
      </c>
      <c r="D66" s="21"/>
      <c r="E66" s="21"/>
      <c r="F66" s="22"/>
      <c r="G66" s="68"/>
      <c r="H66" s="22"/>
      <c r="K66" s="64"/>
      <c r="L66" s="38"/>
      <c r="M66" s="38"/>
      <c r="N66" s="64"/>
      <c r="O66" s="64"/>
      <c r="P66" s="64"/>
      <c r="Q66" s="38"/>
    </row>
    <row r="67" customHeight="1" spans="1:17">
      <c r="A67" s="23"/>
      <c r="B67" s="69"/>
      <c r="C67" s="70">
        <f t="shared" si="18"/>
        <v>0</v>
      </c>
      <c r="D67" s="71"/>
      <c r="E67" s="71"/>
      <c r="F67" s="25"/>
      <c r="G67" s="72"/>
      <c r="H67" s="25"/>
      <c r="K67" s="64"/>
      <c r="L67" s="38"/>
      <c r="M67" s="38"/>
      <c r="N67" s="64"/>
      <c r="O67" s="64"/>
      <c r="P67" s="64"/>
      <c r="Q67" s="38"/>
    </row>
    <row r="68" customHeight="1" spans="1:17">
      <c r="A68" s="26" t="s">
        <v>13</v>
      </c>
      <c r="B68" s="67">
        <f t="shared" ref="B68:H68" si="19">SUM(B69:B80)</f>
        <v>0</v>
      </c>
      <c r="C68" s="19">
        <f t="shared" si="18"/>
        <v>0</v>
      </c>
      <c r="D68" s="19">
        <f t="shared" si="19"/>
        <v>0</v>
      </c>
      <c r="E68" s="19">
        <f t="shared" si="19"/>
        <v>0</v>
      </c>
      <c r="F68" s="27">
        <f t="shared" si="19"/>
        <v>0</v>
      </c>
      <c r="G68" s="34">
        <f t="shared" si="19"/>
        <v>0</v>
      </c>
      <c r="H68" s="43">
        <f t="shared" si="19"/>
        <v>0</v>
      </c>
      <c r="K68" s="64"/>
      <c r="L68" s="38"/>
      <c r="M68" s="38"/>
      <c r="N68" s="64"/>
      <c r="O68" s="64"/>
      <c r="P68" s="64"/>
      <c r="Q68" s="38"/>
    </row>
    <row r="69" customHeight="1" spans="1:17">
      <c r="A69" s="20"/>
      <c r="B69" s="68"/>
      <c r="C69" s="19">
        <f t="shared" si="18"/>
        <v>0</v>
      </c>
      <c r="D69" s="21"/>
      <c r="E69" s="21"/>
      <c r="F69" s="22"/>
      <c r="G69" s="68"/>
      <c r="H69" s="22"/>
      <c r="K69" s="64"/>
      <c r="L69" s="38"/>
      <c r="M69" s="38"/>
      <c r="N69" s="64"/>
      <c r="O69" s="64"/>
      <c r="P69" s="64"/>
      <c r="Q69" s="38"/>
    </row>
    <row r="70" customHeight="1" spans="1:17">
      <c r="A70" s="20"/>
      <c r="B70" s="68"/>
      <c r="C70" s="19">
        <f t="shared" si="18"/>
        <v>0</v>
      </c>
      <c r="D70" s="73"/>
      <c r="E70" s="21"/>
      <c r="F70" s="22"/>
      <c r="G70" s="68"/>
      <c r="H70" s="22"/>
      <c r="K70" s="64"/>
      <c r="L70" s="38"/>
      <c r="M70" s="38"/>
      <c r="N70" s="64"/>
      <c r="O70" s="64"/>
      <c r="P70" s="64"/>
      <c r="Q70" s="38"/>
    </row>
    <row r="71" customHeight="1" spans="1:17">
      <c r="A71" s="20"/>
      <c r="B71" s="68"/>
      <c r="C71" s="19">
        <f t="shared" si="18"/>
        <v>0</v>
      </c>
      <c r="D71" s="21"/>
      <c r="E71" s="21"/>
      <c r="F71" s="22"/>
      <c r="G71" s="68"/>
      <c r="H71" s="22"/>
      <c r="K71" s="64"/>
      <c r="L71" s="38"/>
      <c r="M71" s="38"/>
      <c r="N71" s="64"/>
      <c r="O71" s="64"/>
      <c r="P71" s="64"/>
      <c r="Q71" s="38"/>
    </row>
    <row r="72" customHeight="1" spans="2:17">
      <c r="B72" s="68"/>
      <c r="C72" s="19">
        <f t="shared" si="18"/>
        <v>0</v>
      </c>
      <c r="D72" s="21"/>
      <c r="E72" s="21"/>
      <c r="F72" s="22"/>
      <c r="G72" s="68"/>
      <c r="H72" s="22"/>
      <c r="K72" s="64"/>
      <c r="L72" s="38"/>
      <c r="M72" s="38"/>
      <c r="N72" s="64"/>
      <c r="O72" s="64"/>
      <c r="P72" s="64"/>
      <c r="Q72" s="38"/>
    </row>
    <row r="73" customHeight="1" spans="1:17">
      <c r="A73" s="20"/>
      <c r="B73" s="68"/>
      <c r="C73" s="19">
        <f t="shared" si="18"/>
        <v>0</v>
      </c>
      <c r="D73" s="21"/>
      <c r="E73" s="21"/>
      <c r="F73" s="22"/>
      <c r="G73" s="68"/>
      <c r="H73" s="22"/>
      <c r="K73" s="64"/>
      <c r="L73" s="38"/>
      <c r="M73" s="38"/>
      <c r="N73" s="64"/>
      <c r="O73" s="64"/>
      <c r="P73" s="64"/>
      <c r="Q73" s="38"/>
    </row>
    <row r="74" customHeight="1" spans="1:17">
      <c r="A74" s="20"/>
      <c r="B74" s="68"/>
      <c r="C74" s="19">
        <f t="shared" si="18"/>
        <v>0</v>
      </c>
      <c r="D74" s="21"/>
      <c r="E74" s="21"/>
      <c r="F74" s="22"/>
      <c r="G74" s="68"/>
      <c r="H74" s="22"/>
      <c r="K74" s="64"/>
      <c r="L74" s="38"/>
      <c r="M74" s="38"/>
      <c r="N74" s="64"/>
      <c r="O74" s="64"/>
      <c r="P74" s="64"/>
      <c r="Q74" s="38"/>
    </row>
    <row r="75" customHeight="1" spans="1:17">
      <c r="A75" s="20"/>
      <c r="B75" s="68"/>
      <c r="C75" s="19">
        <f t="shared" si="18"/>
        <v>0</v>
      </c>
      <c r="D75" s="21"/>
      <c r="E75" s="21"/>
      <c r="F75" s="22"/>
      <c r="G75" s="68"/>
      <c r="H75" s="22"/>
      <c r="K75" s="64"/>
      <c r="L75" s="38"/>
      <c r="M75" s="38"/>
      <c r="N75" s="64"/>
      <c r="O75" s="64"/>
      <c r="P75" s="64"/>
      <c r="Q75" s="38"/>
    </row>
    <row r="76" customHeight="1" spans="1:17">
      <c r="A76" s="20"/>
      <c r="B76" s="68"/>
      <c r="C76" s="19">
        <f t="shared" si="18"/>
        <v>0</v>
      </c>
      <c r="D76" s="21"/>
      <c r="E76" s="21"/>
      <c r="F76" s="22"/>
      <c r="G76" s="68"/>
      <c r="H76" s="22"/>
      <c r="K76" s="64"/>
      <c r="L76" s="38"/>
      <c r="M76" s="38"/>
      <c r="N76" s="64"/>
      <c r="O76" s="64"/>
      <c r="P76" s="64"/>
      <c r="Q76" s="38"/>
    </row>
    <row r="77" customHeight="1" spans="1:17">
      <c r="A77" s="28"/>
      <c r="B77" s="74"/>
      <c r="C77" s="19">
        <f t="shared" si="18"/>
        <v>0</v>
      </c>
      <c r="D77" s="29"/>
      <c r="E77" s="21"/>
      <c r="F77" s="22"/>
      <c r="G77" s="74"/>
      <c r="H77" s="75"/>
      <c r="K77" s="64"/>
      <c r="L77" s="38"/>
      <c r="M77" s="38"/>
      <c r="N77" s="64"/>
      <c r="O77" s="64"/>
      <c r="P77" s="64"/>
      <c r="Q77" s="38"/>
    </row>
    <row r="78" customHeight="1" spans="1:17">
      <c r="A78" s="20"/>
      <c r="B78" s="68"/>
      <c r="C78" s="19">
        <f t="shared" si="18"/>
        <v>0</v>
      </c>
      <c r="D78" s="21"/>
      <c r="E78" s="21"/>
      <c r="F78" s="22"/>
      <c r="G78" s="68"/>
      <c r="H78" s="22"/>
      <c r="K78" s="64"/>
      <c r="L78" s="38"/>
      <c r="M78" s="38"/>
      <c r="N78" s="64"/>
      <c r="O78" s="64"/>
      <c r="P78" s="64"/>
      <c r="Q78" s="38"/>
    </row>
    <row r="79" s="4" customFormat="1" customHeight="1" spans="1:17">
      <c r="A79" s="20"/>
      <c r="B79" s="68"/>
      <c r="C79" s="19">
        <f t="shared" si="18"/>
        <v>0</v>
      </c>
      <c r="D79" s="21"/>
      <c r="E79" s="21"/>
      <c r="F79" s="22"/>
      <c r="G79" s="68"/>
      <c r="H79" s="22"/>
      <c r="I79" s="48"/>
      <c r="K79" s="64"/>
      <c r="L79" s="38"/>
      <c r="M79" s="38"/>
      <c r="N79" s="64"/>
      <c r="O79" s="64"/>
      <c r="P79" s="64"/>
      <c r="Q79" s="38"/>
    </row>
    <row r="80" s="4" customFormat="1" customHeight="1" spans="1:17">
      <c r="A80" s="23"/>
      <c r="B80" s="69"/>
      <c r="C80" s="70">
        <f t="shared" si="18"/>
        <v>0</v>
      </c>
      <c r="D80" s="71"/>
      <c r="E80" s="71"/>
      <c r="F80" s="25"/>
      <c r="G80" s="72"/>
      <c r="H80" s="25"/>
      <c r="I80" s="48"/>
      <c r="K80" s="64"/>
      <c r="L80" s="38"/>
      <c r="M80" s="38"/>
      <c r="N80" s="64"/>
      <c r="O80" s="64"/>
      <c r="P80" s="64"/>
      <c r="Q80" s="38"/>
    </row>
    <row r="81" customHeight="1" spans="1:17">
      <c r="A81" s="26" t="s">
        <v>21</v>
      </c>
      <c r="B81" s="69"/>
      <c r="C81" s="19">
        <f t="shared" si="18"/>
        <v>0</v>
      </c>
      <c r="D81" s="76"/>
      <c r="E81" s="76"/>
      <c r="F81" s="30"/>
      <c r="G81" s="34">
        <f>G61-G62-G68</f>
        <v>0</v>
      </c>
      <c r="H81" s="43">
        <f>H61-H62-H68</f>
        <v>0</v>
      </c>
      <c r="K81" s="64"/>
      <c r="L81" s="38"/>
      <c r="M81" s="38"/>
      <c r="N81" s="64"/>
      <c r="O81" s="64"/>
      <c r="P81" s="64"/>
      <c r="Q81" s="38"/>
    </row>
    <row r="82" customHeight="1" spans="1:17">
      <c r="A82" s="31" t="s">
        <v>22</v>
      </c>
      <c r="B82" s="59" t="e">
        <f>G81*(B83+100)/100</f>
        <v>#DIV/0!</v>
      </c>
      <c r="C82" s="32" t="e">
        <f>H81*(C83+100)/100</f>
        <v>#DIV/0!</v>
      </c>
      <c r="D82" s="33" t="s">
        <v>10</v>
      </c>
      <c r="E82" s="33" t="s">
        <v>10</v>
      </c>
      <c r="F82" s="33" t="s">
        <v>10</v>
      </c>
      <c r="G82" s="33" t="s">
        <v>10</v>
      </c>
      <c r="H82" s="44" t="s">
        <v>10</v>
      </c>
      <c r="K82" s="64"/>
      <c r="L82" s="38"/>
      <c r="M82" s="38"/>
      <c r="N82" s="64"/>
      <c r="O82" s="64"/>
      <c r="P82" s="64"/>
      <c r="Q82" s="38"/>
    </row>
    <row r="83" customHeight="1" spans="1:17">
      <c r="A83" s="31" t="s">
        <v>23</v>
      </c>
      <c r="B83" s="34" t="e">
        <f>SUM(B84:B93)/SUM(G84:G93)*100-100</f>
        <v>#DIV/0!</v>
      </c>
      <c r="C83" s="27" t="e">
        <f>SUM(C84:C93)/SUM(H84:H93)*100-100</f>
        <v>#DIV/0!</v>
      </c>
      <c r="D83" s="33" t="s">
        <v>10</v>
      </c>
      <c r="E83" s="33" t="s">
        <v>10</v>
      </c>
      <c r="F83" s="33" t="s">
        <v>10</v>
      </c>
      <c r="G83" s="33" t="s">
        <v>10</v>
      </c>
      <c r="H83" s="44" t="s">
        <v>10</v>
      </c>
      <c r="K83" s="64"/>
      <c r="L83" s="38"/>
      <c r="M83" s="38"/>
      <c r="N83" s="64"/>
      <c r="O83" s="64"/>
      <c r="P83" s="64"/>
      <c r="Q83" s="38"/>
    </row>
    <row r="84" customHeight="1" spans="1:17">
      <c r="A84" s="20"/>
      <c r="B84" s="68"/>
      <c r="C84" s="19">
        <f t="shared" ref="C84:C93" si="20">SUM(D84:F84)</f>
        <v>0</v>
      </c>
      <c r="D84" s="21"/>
      <c r="E84" s="21"/>
      <c r="F84" s="22"/>
      <c r="G84" s="68"/>
      <c r="H84" s="22"/>
      <c r="K84" s="64"/>
      <c r="L84" s="38"/>
      <c r="M84" s="38"/>
      <c r="N84" s="64"/>
      <c r="O84" s="64"/>
      <c r="P84" s="64"/>
      <c r="Q84" s="38"/>
    </row>
    <row r="85" customHeight="1" spans="1:17">
      <c r="A85" s="20"/>
      <c r="B85" s="68"/>
      <c r="C85" s="19">
        <f t="shared" si="20"/>
        <v>0</v>
      </c>
      <c r="D85" s="21"/>
      <c r="E85" s="21"/>
      <c r="F85" s="22"/>
      <c r="G85" s="68"/>
      <c r="H85" s="22"/>
      <c r="K85" s="64"/>
      <c r="L85" s="38"/>
      <c r="M85" s="38"/>
      <c r="N85" s="64"/>
      <c r="O85" s="64"/>
      <c r="P85" s="64"/>
      <c r="Q85" s="38"/>
    </row>
    <row r="86" customHeight="1" spans="1:17">
      <c r="A86" s="20"/>
      <c r="B86" s="68"/>
      <c r="C86" s="19">
        <f t="shared" si="20"/>
        <v>0</v>
      </c>
      <c r="D86" s="21"/>
      <c r="E86" s="21"/>
      <c r="F86" s="22"/>
      <c r="G86" s="68"/>
      <c r="H86" s="22"/>
      <c r="K86" s="64"/>
      <c r="L86" s="38"/>
      <c r="M86" s="38"/>
      <c r="N86" s="64"/>
      <c r="O86" s="64"/>
      <c r="P86" s="64"/>
      <c r="Q86" s="38"/>
    </row>
    <row r="87" customHeight="1" spans="1:17">
      <c r="A87" s="20"/>
      <c r="B87" s="68"/>
      <c r="C87" s="19">
        <f t="shared" si="20"/>
        <v>0</v>
      </c>
      <c r="D87" s="21"/>
      <c r="E87" s="21"/>
      <c r="F87" s="22"/>
      <c r="G87" s="68"/>
      <c r="H87" s="22"/>
      <c r="K87" s="64"/>
      <c r="L87" s="38"/>
      <c r="M87" s="38"/>
      <c r="N87" s="64"/>
      <c r="O87" s="64"/>
      <c r="P87" s="64"/>
      <c r="Q87" s="38"/>
    </row>
    <row r="88" customHeight="1" spans="1:17">
      <c r="A88" s="20"/>
      <c r="B88" s="68"/>
      <c r="C88" s="19">
        <f t="shared" si="20"/>
        <v>0</v>
      </c>
      <c r="D88" s="21"/>
      <c r="E88" s="21"/>
      <c r="F88" s="22"/>
      <c r="G88" s="68"/>
      <c r="H88" s="22"/>
      <c r="K88" s="64"/>
      <c r="L88" s="38"/>
      <c r="M88" s="38"/>
      <c r="N88" s="64"/>
      <c r="O88" s="64"/>
      <c r="P88" s="64"/>
      <c r="Q88" s="38"/>
    </row>
    <row r="89" customHeight="1" spans="1:17">
      <c r="A89" s="20"/>
      <c r="B89" s="68"/>
      <c r="C89" s="19">
        <f t="shared" si="20"/>
        <v>0</v>
      </c>
      <c r="D89" s="21"/>
      <c r="E89" s="21"/>
      <c r="F89" s="22"/>
      <c r="G89" s="68"/>
      <c r="H89" s="22"/>
      <c r="K89" s="64"/>
      <c r="L89" s="38"/>
      <c r="M89" s="38"/>
      <c r="N89" s="64"/>
      <c r="O89" s="64"/>
      <c r="P89" s="64"/>
      <c r="Q89" s="38"/>
    </row>
    <row r="90" customHeight="1" spans="1:17">
      <c r="A90" s="28"/>
      <c r="B90" s="74"/>
      <c r="C90" s="19">
        <f t="shared" si="20"/>
        <v>0</v>
      </c>
      <c r="D90" s="29"/>
      <c r="E90" s="21"/>
      <c r="F90" s="22"/>
      <c r="G90" s="74"/>
      <c r="H90" s="75"/>
      <c r="K90" s="64"/>
      <c r="L90" s="38"/>
      <c r="M90" s="38"/>
      <c r="N90" s="64"/>
      <c r="O90" s="64"/>
      <c r="P90" s="64"/>
      <c r="Q90" s="38"/>
    </row>
    <row r="91" customHeight="1" spans="1:17">
      <c r="A91" s="20"/>
      <c r="B91" s="68"/>
      <c r="C91" s="19">
        <f t="shared" si="20"/>
        <v>0</v>
      </c>
      <c r="D91" s="21"/>
      <c r="E91" s="21"/>
      <c r="F91" s="22"/>
      <c r="G91" s="68"/>
      <c r="H91" s="22"/>
      <c r="K91" s="64"/>
      <c r="L91" s="38"/>
      <c r="M91" s="38"/>
      <c r="N91" s="64"/>
      <c r="O91" s="64"/>
      <c r="P91" s="64"/>
      <c r="Q91" s="38"/>
    </row>
    <row r="92" customHeight="1" spans="1:17">
      <c r="A92" s="20"/>
      <c r="B92" s="68"/>
      <c r="C92" s="19">
        <f t="shared" si="20"/>
        <v>0</v>
      </c>
      <c r="D92" s="21"/>
      <c r="E92" s="21"/>
      <c r="F92" s="22"/>
      <c r="G92" s="68"/>
      <c r="H92" s="22"/>
      <c r="K92" s="64"/>
      <c r="L92" s="38"/>
      <c r="M92" s="38"/>
      <c r="N92" s="64"/>
      <c r="O92" s="64"/>
      <c r="P92" s="64"/>
      <c r="Q92" s="38"/>
    </row>
    <row r="93" customHeight="1" spans="1:17">
      <c r="A93" s="35"/>
      <c r="B93" s="77"/>
      <c r="C93" s="78">
        <f t="shared" si="20"/>
        <v>0</v>
      </c>
      <c r="D93" s="36"/>
      <c r="E93" s="36"/>
      <c r="F93" s="37"/>
      <c r="G93" s="77"/>
      <c r="H93" s="37"/>
      <c r="K93" s="64"/>
      <c r="L93" s="38"/>
      <c r="M93" s="38"/>
      <c r="N93" s="64"/>
      <c r="O93" s="64"/>
      <c r="P93" s="64"/>
      <c r="Q93" s="38"/>
    </row>
    <row r="94" customHeight="1" spans="1:17">
      <c r="A94" s="79" t="s">
        <v>15</v>
      </c>
      <c r="B94" s="64"/>
      <c r="C94" s="38"/>
      <c r="D94" s="38"/>
      <c r="E94" s="38"/>
      <c r="F94" s="45" t="s">
        <v>16</v>
      </c>
      <c r="G94" s="64"/>
      <c r="H94" s="38"/>
      <c r="K94" s="64"/>
      <c r="L94" s="38"/>
      <c r="M94" s="38"/>
      <c r="N94" s="64"/>
      <c r="O94" s="64"/>
      <c r="P94" s="64"/>
      <c r="Q94" s="38"/>
    </row>
    <row r="95" s="3" customFormat="1" customHeight="1" spans="1:17">
      <c r="A95" s="8" t="s">
        <v>426</v>
      </c>
      <c r="B95" s="49"/>
      <c r="C95" s="9"/>
      <c r="D95" s="9"/>
      <c r="E95" s="9"/>
      <c r="F95" s="9"/>
      <c r="G95" s="49"/>
      <c r="H95" s="9"/>
      <c r="I95" s="80"/>
      <c r="K95" s="87"/>
      <c r="L95" s="88"/>
      <c r="M95" s="88"/>
      <c r="N95" s="87"/>
      <c r="O95" s="87"/>
      <c r="P95" s="87"/>
      <c r="Q95" s="88"/>
    </row>
    <row r="96" s="3" customFormat="1" customHeight="1" spans="1:17">
      <c r="A96" s="8" t="s">
        <v>427</v>
      </c>
      <c r="B96" s="49"/>
      <c r="C96" s="9"/>
      <c r="D96" s="9"/>
      <c r="E96" s="9"/>
      <c r="F96" s="9"/>
      <c r="G96" s="49"/>
      <c r="H96" s="9"/>
      <c r="I96" s="80"/>
      <c r="K96" s="87"/>
      <c r="L96" s="88"/>
      <c r="M96" s="88"/>
      <c r="N96" s="87"/>
      <c r="O96" s="87"/>
      <c r="P96" s="87"/>
      <c r="Q96" s="88"/>
    </row>
    <row r="97" customHeight="1" spans="1:17">
      <c r="A97" s="10" t="s">
        <v>2</v>
      </c>
      <c r="B97" s="50" t="s">
        <v>3</v>
      </c>
      <c r="C97" s="51"/>
      <c r="D97" s="51"/>
      <c r="E97" s="51"/>
      <c r="F97" s="52"/>
      <c r="G97" s="50" t="s">
        <v>107</v>
      </c>
      <c r="H97" s="51"/>
      <c r="K97" s="64"/>
      <c r="L97" s="38"/>
      <c r="M97" s="38"/>
      <c r="N97" s="64"/>
      <c r="O97" s="64"/>
      <c r="P97" s="64"/>
      <c r="Q97" s="38"/>
    </row>
    <row r="98" customHeight="1" spans="1:17">
      <c r="A98" s="53"/>
      <c r="B98" s="54" t="s">
        <v>418</v>
      </c>
      <c r="C98" s="55" t="s">
        <v>113</v>
      </c>
      <c r="D98" s="55" t="s">
        <v>250</v>
      </c>
      <c r="E98" s="55" t="s">
        <v>252</v>
      </c>
      <c r="F98" s="55" t="s">
        <v>254</v>
      </c>
      <c r="G98" s="54" t="s">
        <v>418</v>
      </c>
      <c r="H98" s="56" t="s">
        <v>113</v>
      </c>
      <c r="K98" s="64"/>
      <c r="L98" s="38"/>
      <c r="M98" s="38"/>
      <c r="N98" s="64"/>
      <c r="O98" s="64"/>
      <c r="P98" s="64"/>
      <c r="Q98" s="38"/>
    </row>
    <row r="99" customHeight="1" spans="1:17">
      <c r="A99" s="15" t="s">
        <v>20</v>
      </c>
      <c r="B99" s="33">
        <f t="shared" ref="B99:F99" si="21">SUM(B100,B106,B119)</f>
        <v>0</v>
      </c>
      <c r="C99" s="16">
        <f t="shared" si="21"/>
        <v>0</v>
      </c>
      <c r="D99" s="16">
        <f t="shared" si="21"/>
        <v>0</v>
      </c>
      <c r="E99" s="16">
        <f t="shared" si="21"/>
        <v>0</v>
      </c>
      <c r="F99" s="16">
        <f t="shared" si="21"/>
        <v>0</v>
      </c>
      <c r="G99" s="66"/>
      <c r="H99" s="41"/>
      <c r="K99" s="64"/>
      <c r="L99" s="38"/>
      <c r="M99" s="38"/>
      <c r="N99" s="64"/>
      <c r="O99" s="64"/>
      <c r="P99" s="64"/>
      <c r="Q99" s="38"/>
    </row>
    <row r="100" customHeight="1" spans="1:17">
      <c r="A100" s="18" t="s">
        <v>12</v>
      </c>
      <c r="B100" s="67">
        <f t="shared" ref="B100:H100" si="22">SUM(B101:B105)</f>
        <v>0</v>
      </c>
      <c r="C100" s="19">
        <f t="shared" ref="C100:C119" si="23">SUM(D100:F100)</f>
        <v>0</v>
      </c>
      <c r="D100" s="19">
        <f t="shared" si="22"/>
        <v>0</v>
      </c>
      <c r="E100" s="19">
        <f t="shared" si="22"/>
        <v>0</v>
      </c>
      <c r="F100" s="19">
        <f t="shared" si="22"/>
        <v>0</v>
      </c>
      <c r="G100" s="67">
        <f t="shared" si="22"/>
        <v>0</v>
      </c>
      <c r="H100" s="42">
        <f t="shared" si="22"/>
        <v>0</v>
      </c>
      <c r="K100" s="64"/>
      <c r="L100" s="38"/>
      <c r="M100" s="38"/>
      <c r="N100" s="64"/>
      <c r="O100" s="64"/>
      <c r="P100" s="64"/>
      <c r="Q100" s="38"/>
    </row>
    <row r="101" customHeight="1" spans="1:17">
      <c r="A101" s="20"/>
      <c r="B101" s="68"/>
      <c r="C101" s="19">
        <f t="shared" si="23"/>
        <v>0</v>
      </c>
      <c r="D101" s="21"/>
      <c r="E101" s="21"/>
      <c r="F101" s="22"/>
      <c r="G101" s="68"/>
      <c r="H101" s="22"/>
      <c r="K101" s="64"/>
      <c r="L101" s="38"/>
      <c r="M101" s="38"/>
      <c r="N101" s="64"/>
      <c r="O101" s="64"/>
      <c r="P101" s="64"/>
      <c r="Q101" s="38"/>
    </row>
    <row r="102" customHeight="1" spans="1:17">
      <c r="A102" s="20"/>
      <c r="B102" s="68"/>
      <c r="C102" s="19">
        <f t="shared" si="23"/>
        <v>0</v>
      </c>
      <c r="D102" s="21"/>
      <c r="E102" s="21"/>
      <c r="F102" s="22"/>
      <c r="G102" s="68"/>
      <c r="H102" s="22"/>
      <c r="K102" s="64"/>
      <c r="L102" s="38"/>
      <c r="M102" s="38"/>
      <c r="N102" s="64"/>
      <c r="O102" s="64"/>
      <c r="P102" s="64"/>
      <c r="Q102" s="38"/>
    </row>
    <row r="103" customHeight="1" spans="1:17">
      <c r="A103" s="20"/>
      <c r="B103" s="68"/>
      <c r="C103" s="19">
        <f t="shared" si="23"/>
        <v>0</v>
      </c>
      <c r="D103" s="21"/>
      <c r="E103" s="21"/>
      <c r="F103" s="22"/>
      <c r="G103" s="68"/>
      <c r="H103" s="22"/>
      <c r="K103" s="64"/>
      <c r="L103" s="38"/>
      <c r="M103" s="38"/>
      <c r="N103" s="64"/>
      <c r="O103" s="64"/>
      <c r="P103" s="64"/>
      <c r="Q103" s="38"/>
    </row>
    <row r="104" customHeight="1" spans="1:17">
      <c r="A104" s="20"/>
      <c r="B104" s="68"/>
      <c r="C104" s="19">
        <f t="shared" si="23"/>
        <v>0</v>
      </c>
      <c r="D104" s="21"/>
      <c r="E104" s="21"/>
      <c r="F104" s="22"/>
      <c r="G104" s="68"/>
      <c r="H104" s="22"/>
      <c r="K104" s="64"/>
      <c r="L104" s="38"/>
      <c r="M104" s="38"/>
      <c r="N104" s="64"/>
      <c r="O104" s="64"/>
      <c r="P104" s="64"/>
      <c r="Q104" s="38"/>
    </row>
    <row r="105" customHeight="1" spans="1:17">
      <c r="A105" s="23"/>
      <c r="B105" s="69"/>
      <c r="C105" s="70">
        <f t="shared" si="23"/>
        <v>0</v>
      </c>
      <c r="D105" s="71"/>
      <c r="E105" s="71"/>
      <c r="F105" s="25"/>
      <c r="G105" s="72"/>
      <c r="H105" s="25"/>
      <c r="K105" s="64"/>
      <c r="L105" s="38"/>
      <c r="M105" s="38"/>
      <c r="N105" s="64"/>
      <c r="O105" s="64"/>
      <c r="P105" s="64"/>
      <c r="Q105" s="38"/>
    </row>
    <row r="106" s="4" customFormat="1" customHeight="1" spans="1:17">
      <c r="A106" s="26" t="s">
        <v>13</v>
      </c>
      <c r="B106" s="67">
        <f t="shared" ref="B106:H106" si="24">SUM(B107:B118)</f>
        <v>0</v>
      </c>
      <c r="C106" s="19">
        <f t="shared" si="23"/>
        <v>0</v>
      </c>
      <c r="D106" s="19">
        <f t="shared" si="24"/>
        <v>0</v>
      </c>
      <c r="E106" s="19">
        <f t="shared" si="24"/>
        <v>0</v>
      </c>
      <c r="F106" s="27">
        <f t="shared" si="24"/>
        <v>0</v>
      </c>
      <c r="G106" s="34">
        <f t="shared" si="24"/>
        <v>0</v>
      </c>
      <c r="H106" s="43">
        <f t="shared" si="24"/>
        <v>0</v>
      </c>
      <c r="I106" s="48"/>
      <c r="K106" s="64"/>
      <c r="L106" s="38"/>
      <c r="M106" s="38"/>
      <c r="N106" s="64"/>
      <c r="O106" s="64"/>
      <c r="P106" s="64"/>
      <c r="Q106" s="38"/>
    </row>
    <row r="107" s="4" customFormat="1" customHeight="1" spans="1:17">
      <c r="A107" s="20"/>
      <c r="B107" s="68"/>
      <c r="C107" s="19">
        <f t="shared" si="23"/>
        <v>0</v>
      </c>
      <c r="D107" s="21"/>
      <c r="E107" s="21"/>
      <c r="F107" s="22"/>
      <c r="G107" s="68"/>
      <c r="H107" s="22"/>
      <c r="I107" s="48"/>
      <c r="K107" s="64"/>
      <c r="L107" s="38"/>
      <c r="M107" s="38"/>
      <c r="N107" s="64"/>
      <c r="O107" s="64"/>
      <c r="P107" s="64"/>
      <c r="Q107" s="38"/>
    </row>
    <row r="108" s="4" customFormat="1" customHeight="1" spans="1:17">
      <c r="A108" s="20"/>
      <c r="B108" s="68"/>
      <c r="C108" s="19">
        <f t="shared" si="23"/>
        <v>0</v>
      </c>
      <c r="D108" s="73"/>
      <c r="E108" s="21"/>
      <c r="F108" s="22"/>
      <c r="G108" s="68"/>
      <c r="H108" s="22"/>
      <c r="I108" s="48"/>
      <c r="K108" s="64"/>
      <c r="L108" s="38"/>
      <c r="M108" s="38"/>
      <c r="N108" s="64"/>
      <c r="O108" s="64"/>
      <c r="P108" s="64"/>
      <c r="Q108" s="38"/>
    </row>
    <row r="109" s="4" customFormat="1" customHeight="1" spans="1:17">
      <c r="A109" s="20"/>
      <c r="B109" s="68"/>
      <c r="C109" s="19">
        <f t="shared" si="23"/>
        <v>0</v>
      </c>
      <c r="D109" s="21"/>
      <c r="E109" s="21"/>
      <c r="F109" s="22"/>
      <c r="G109" s="68"/>
      <c r="H109" s="22"/>
      <c r="I109" s="48"/>
      <c r="K109" s="64"/>
      <c r="L109" s="38"/>
      <c r="M109" s="38"/>
      <c r="N109" s="64"/>
      <c r="O109" s="64"/>
      <c r="P109" s="64"/>
      <c r="Q109" s="38"/>
    </row>
    <row r="110" customHeight="1" spans="2:17">
      <c r="B110" s="68"/>
      <c r="C110" s="19">
        <f t="shared" si="23"/>
        <v>0</v>
      </c>
      <c r="D110" s="21"/>
      <c r="E110" s="21"/>
      <c r="F110" s="22"/>
      <c r="G110" s="68"/>
      <c r="H110" s="22"/>
      <c r="K110" s="64"/>
      <c r="L110" s="38"/>
      <c r="M110" s="38"/>
      <c r="N110" s="64"/>
      <c r="O110" s="64"/>
      <c r="P110" s="64"/>
      <c r="Q110" s="38"/>
    </row>
    <row r="111" customHeight="1" spans="1:17">
      <c r="A111" s="20"/>
      <c r="B111" s="68"/>
      <c r="C111" s="19">
        <f t="shared" si="23"/>
        <v>0</v>
      </c>
      <c r="D111" s="21"/>
      <c r="E111" s="21"/>
      <c r="F111" s="22"/>
      <c r="G111" s="68"/>
      <c r="H111" s="22"/>
      <c r="K111" s="64"/>
      <c r="L111" s="38"/>
      <c r="M111" s="38"/>
      <c r="N111" s="64"/>
      <c r="O111" s="64"/>
      <c r="P111" s="64"/>
      <c r="Q111" s="38"/>
    </row>
    <row r="112" customHeight="1" spans="1:17">
      <c r="A112" s="20"/>
      <c r="B112" s="68"/>
      <c r="C112" s="19">
        <f t="shared" si="23"/>
        <v>0</v>
      </c>
      <c r="D112" s="21"/>
      <c r="E112" s="21"/>
      <c r="F112" s="22"/>
      <c r="G112" s="68"/>
      <c r="H112" s="22"/>
      <c r="K112" s="64"/>
      <c r="L112" s="38"/>
      <c r="M112" s="38"/>
      <c r="N112" s="64"/>
      <c r="O112" s="64"/>
      <c r="P112" s="64"/>
      <c r="Q112" s="38"/>
    </row>
    <row r="113" customHeight="1" spans="1:17">
      <c r="A113" s="20"/>
      <c r="B113" s="68"/>
      <c r="C113" s="19">
        <f t="shared" si="23"/>
        <v>0</v>
      </c>
      <c r="D113" s="21"/>
      <c r="E113" s="21"/>
      <c r="F113" s="22"/>
      <c r="G113" s="68"/>
      <c r="H113" s="22"/>
      <c r="K113" s="64"/>
      <c r="L113" s="38"/>
      <c r="M113" s="38"/>
      <c r="N113" s="64"/>
      <c r="O113" s="64"/>
      <c r="P113" s="64"/>
      <c r="Q113" s="38"/>
    </row>
    <row r="114" customHeight="1" spans="1:17">
      <c r="A114" s="20"/>
      <c r="B114" s="68"/>
      <c r="C114" s="19">
        <f t="shared" si="23"/>
        <v>0</v>
      </c>
      <c r="D114" s="21"/>
      <c r="E114" s="21"/>
      <c r="F114" s="22"/>
      <c r="G114" s="68"/>
      <c r="H114" s="22"/>
      <c r="K114" s="64"/>
      <c r="L114" s="38"/>
      <c r="M114" s="38"/>
      <c r="N114" s="64"/>
      <c r="O114" s="64"/>
      <c r="P114" s="64"/>
      <c r="Q114" s="38"/>
    </row>
    <row r="115" customHeight="1" spans="1:17">
      <c r="A115" s="28"/>
      <c r="B115" s="74"/>
      <c r="C115" s="19">
        <f t="shared" si="23"/>
        <v>0</v>
      </c>
      <c r="D115" s="29"/>
      <c r="E115" s="21"/>
      <c r="F115" s="22"/>
      <c r="G115" s="74"/>
      <c r="H115" s="75"/>
      <c r="K115" s="64"/>
      <c r="L115" s="38"/>
      <c r="M115" s="38"/>
      <c r="N115" s="64"/>
      <c r="O115" s="64"/>
      <c r="P115" s="64"/>
      <c r="Q115" s="38"/>
    </row>
    <row r="116" customHeight="1" spans="1:17">
      <c r="A116" s="20"/>
      <c r="B116" s="68"/>
      <c r="C116" s="19">
        <f t="shared" si="23"/>
        <v>0</v>
      </c>
      <c r="D116" s="21"/>
      <c r="E116" s="21"/>
      <c r="F116" s="22"/>
      <c r="G116" s="68"/>
      <c r="H116" s="22"/>
      <c r="K116" s="64"/>
      <c r="L116" s="38"/>
      <c r="M116" s="38"/>
      <c r="N116" s="64"/>
      <c r="O116" s="64"/>
      <c r="P116" s="64"/>
      <c r="Q116" s="38"/>
    </row>
    <row r="117" customHeight="1" spans="1:17">
      <c r="A117" s="20"/>
      <c r="B117" s="68"/>
      <c r="C117" s="19">
        <f t="shared" si="23"/>
        <v>0</v>
      </c>
      <c r="D117" s="21"/>
      <c r="E117" s="21"/>
      <c r="F117" s="22"/>
      <c r="G117" s="68"/>
      <c r="H117" s="22"/>
      <c r="K117" s="64"/>
      <c r="L117" s="38"/>
      <c r="M117" s="38"/>
      <c r="N117" s="64"/>
      <c r="O117" s="64"/>
      <c r="P117" s="64"/>
      <c r="Q117" s="38"/>
    </row>
    <row r="118" customHeight="1" spans="1:17">
      <c r="A118" s="23"/>
      <c r="B118" s="69"/>
      <c r="C118" s="70">
        <f t="shared" si="23"/>
        <v>0</v>
      </c>
      <c r="D118" s="71"/>
      <c r="E118" s="71"/>
      <c r="F118" s="25"/>
      <c r="G118" s="72"/>
      <c r="H118" s="25"/>
      <c r="K118" s="64"/>
      <c r="L118" s="38"/>
      <c r="M118" s="38"/>
      <c r="N118" s="64"/>
      <c r="O118" s="64"/>
      <c r="P118" s="64"/>
      <c r="Q118" s="38"/>
    </row>
    <row r="119" customHeight="1" spans="1:17">
      <c r="A119" s="26" t="s">
        <v>21</v>
      </c>
      <c r="B119" s="69"/>
      <c r="C119" s="19">
        <f t="shared" si="23"/>
        <v>0</v>
      </c>
      <c r="D119" s="76"/>
      <c r="E119" s="76"/>
      <c r="F119" s="30"/>
      <c r="G119" s="34">
        <f>G99-G100-G106</f>
        <v>0</v>
      </c>
      <c r="H119" s="43">
        <f>H99-H100-H106</f>
        <v>0</v>
      </c>
      <c r="K119" s="64"/>
      <c r="L119" s="38"/>
      <c r="M119" s="38"/>
      <c r="N119" s="64"/>
      <c r="O119" s="64"/>
      <c r="P119" s="64"/>
      <c r="Q119" s="38"/>
    </row>
    <row r="120" customHeight="1" spans="1:17">
      <c r="A120" s="31" t="s">
        <v>22</v>
      </c>
      <c r="B120" s="59" t="e">
        <f>G119*(B121+100)/100</f>
        <v>#DIV/0!</v>
      </c>
      <c r="C120" s="32" t="e">
        <f>H119*(C121+100)/100</f>
        <v>#DIV/0!</v>
      </c>
      <c r="D120" s="33" t="s">
        <v>10</v>
      </c>
      <c r="E120" s="33" t="s">
        <v>10</v>
      </c>
      <c r="F120" s="33" t="s">
        <v>10</v>
      </c>
      <c r="G120" s="33" t="s">
        <v>10</v>
      </c>
      <c r="H120" s="44" t="s">
        <v>10</v>
      </c>
      <c r="K120" s="64"/>
      <c r="L120" s="38"/>
      <c r="M120" s="38"/>
      <c r="N120" s="64"/>
      <c r="O120" s="64"/>
      <c r="P120" s="64"/>
      <c r="Q120" s="38"/>
    </row>
    <row r="121" customHeight="1" spans="1:17">
      <c r="A121" s="31" t="s">
        <v>23</v>
      </c>
      <c r="B121" s="34" t="e">
        <f>SUM(B122:B131)/SUM(G122:G131)*100-100</f>
        <v>#DIV/0!</v>
      </c>
      <c r="C121" s="27" t="e">
        <f>SUM(C122:C131)/SUM(H122:H131)*100-100</f>
        <v>#DIV/0!</v>
      </c>
      <c r="D121" s="33" t="s">
        <v>10</v>
      </c>
      <c r="E121" s="33" t="s">
        <v>10</v>
      </c>
      <c r="F121" s="33" t="s">
        <v>10</v>
      </c>
      <c r="G121" s="33" t="s">
        <v>10</v>
      </c>
      <c r="H121" s="44" t="s">
        <v>10</v>
      </c>
      <c r="K121" s="64"/>
      <c r="L121" s="38"/>
      <c r="M121" s="38"/>
      <c r="N121" s="64"/>
      <c r="O121" s="64"/>
      <c r="P121" s="64"/>
      <c r="Q121" s="38"/>
    </row>
    <row r="122" customHeight="1" spans="1:17">
      <c r="A122" s="20"/>
      <c r="B122" s="68"/>
      <c r="C122" s="19">
        <f t="shared" ref="C122:C131" si="25">SUM(D122:F122)</f>
        <v>0</v>
      </c>
      <c r="D122" s="21"/>
      <c r="E122" s="21"/>
      <c r="F122" s="22"/>
      <c r="G122" s="68"/>
      <c r="H122" s="22"/>
      <c r="K122" s="64"/>
      <c r="L122" s="38"/>
      <c r="M122" s="38"/>
      <c r="N122" s="64"/>
      <c r="O122" s="64"/>
      <c r="P122" s="64"/>
      <c r="Q122" s="38"/>
    </row>
    <row r="123" customHeight="1" spans="1:17">
      <c r="A123" s="20"/>
      <c r="B123" s="68"/>
      <c r="C123" s="19">
        <f t="shared" si="25"/>
        <v>0</v>
      </c>
      <c r="D123" s="21"/>
      <c r="E123" s="21"/>
      <c r="F123" s="22"/>
      <c r="G123" s="68"/>
      <c r="H123" s="22"/>
      <c r="K123" s="64"/>
      <c r="L123" s="38"/>
      <c r="M123" s="38"/>
      <c r="N123" s="64"/>
      <c r="O123" s="64"/>
      <c r="P123" s="64"/>
      <c r="Q123" s="38"/>
    </row>
    <row r="124" customHeight="1" spans="1:17">
      <c r="A124" s="20"/>
      <c r="B124" s="68"/>
      <c r="C124" s="19">
        <f t="shared" si="25"/>
        <v>0</v>
      </c>
      <c r="D124" s="21"/>
      <c r="E124" s="21"/>
      <c r="F124" s="22"/>
      <c r="G124" s="68"/>
      <c r="H124" s="22"/>
      <c r="K124" s="64"/>
      <c r="L124" s="38"/>
      <c r="M124" s="38"/>
      <c r="N124" s="64"/>
      <c r="O124" s="64"/>
      <c r="P124" s="64"/>
      <c r="Q124" s="38"/>
    </row>
    <row r="125" customHeight="1" spans="1:17">
      <c r="A125" s="20"/>
      <c r="B125" s="68"/>
      <c r="C125" s="19">
        <f t="shared" si="25"/>
        <v>0</v>
      </c>
      <c r="D125" s="21"/>
      <c r="E125" s="21"/>
      <c r="F125" s="22"/>
      <c r="G125" s="68"/>
      <c r="H125" s="22"/>
      <c r="K125" s="64"/>
      <c r="L125" s="38"/>
      <c r="M125" s="38"/>
      <c r="N125" s="64"/>
      <c r="O125" s="64"/>
      <c r="P125" s="64"/>
      <c r="Q125" s="38"/>
    </row>
    <row r="126" customHeight="1" spans="1:17">
      <c r="A126" s="20"/>
      <c r="B126" s="68"/>
      <c r="C126" s="19">
        <f t="shared" si="25"/>
        <v>0</v>
      </c>
      <c r="D126" s="21"/>
      <c r="E126" s="21"/>
      <c r="F126" s="22"/>
      <c r="G126" s="68"/>
      <c r="H126" s="22"/>
      <c r="K126" s="64"/>
      <c r="L126" s="38"/>
      <c r="M126" s="38"/>
      <c r="N126" s="64"/>
      <c r="O126" s="64"/>
      <c r="P126" s="64"/>
      <c r="Q126" s="38"/>
    </row>
    <row r="127" customHeight="1" spans="1:17">
      <c r="A127" s="20"/>
      <c r="B127" s="68"/>
      <c r="C127" s="19">
        <f t="shared" si="25"/>
        <v>0</v>
      </c>
      <c r="D127" s="21"/>
      <c r="E127" s="21"/>
      <c r="F127" s="22"/>
      <c r="G127" s="68"/>
      <c r="H127" s="22"/>
      <c r="K127" s="64"/>
      <c r="L127" s="38"/>
      <c r="M127" s="38"/>
      <c r="N127" s="64"/>
      <c r="O127" s="64"/>
      <c r="P127" s="64"/>
      <c r="Q127" s="38"/>
    </row>
    <row r="128" customHeight="1" spans="1:17">
      <c r="A128" s="28"/>
      <c r="B128" s="74"/>
      <c r="C128" s="19">
        <f t="shared" si="25"/>
        <v>0</v>
      </c>
      <c r="D128" s="29"/>
      <c r="E128" s="21"/>
      <c r="F128" s="22"/>
      <c r="G128" s="74"/>
      <c r="H128" s="75"/>
      <c r="K128" s="64"/>
      <c r="L128" s="38"/>
      <c r="M128" s="38"/>
      <c r="N128" s="64"/>
      <c r="O128" s="64"/>
      <c r="P128" s="64"/>
      <c r="Q128" s="38"/>
    </row>
    <row r="129" customHeight="1" spans="1:17">
      <c r="A129" s="20"/>
      <c r="B129" s="68"/>
      <c r="C129" s="19">
        <f t="shared" si="25"/>
        <v>0</v>
      </c>
      <c r="D129" s="21"/>
      <c r="E129" s="21"/>
      <c r="F129" s="22"/>
      <c r="G129" s="68"/>
      <c r="H129" s="22"/>
      <c r="J129" s="89"/>
      <c r="K129" s="64"/>
      <c r="L129" s="38"/>
      <c r="M129" s="38"/>
      <c r="N129" s="64"/>
      <c r="O129" s="64"/>
      <c r="P129" s="64"/>
      <c r="Q129" s="38"/>
    </row>
    <row r="130" customHeight="1" spans="1:17">
      <c r="A130" s="20"/>
      <c r="B130" s="68"/>
      <c r="C130" s="19">
        <f t="shared" si="25"/>
        <v>0</v>
      </c>
      <c r="D130" s="21"/>
      <c r="E130" s="21"/>
      <c r="F130" s="22"/>
      <c r="G130" s="68"/>
      <c r="H130" s="22"/>
      <c r="J130" s="46"/>
      <c r="K130" s="64"/>
      <c r="L130" s="38"/>
      <c r="M130" s="38"/>
      <c r="N130" s="64"/>
      <c r="O130" s="64"/>
      <c r="P130" s="64"/>
      <c r="Q130" s="38"/>
    </row>
    <row r="131" customHeight="1" spans="1:17">
      <c r="A131" s="35"/>
      <c r="B131" s="77"/>
      <c r="C131" s="78">
        <f t="shared" si="25"/>
        <v>0</v>
      </c>
      <c r="D131" s="36"/>
      <c r="E131" s="36"/>
      <c r="F131" s="37"/>
      <c r="G131" s="77"/>
      <c r="H131" s="37"/>
      <c r="K131" s="64"/>
      <c r="L131" s="38"/>
      <c r="M131" s="38"/>
      <c r="N131" s="64"/>
      <c r="O131" s="64"/>
      <c r="P131" s="64"/>
      <c r="Q131" s="38"/>
    </row>
    <row r="132" customHeight="1" spans="1:17">
      <c r="A132" s="79" t="s">
        <v>15</v>
      </c>
      <c r="B132" s="64"/>
      <c r="C132" s="38"/>
      <c r="D132" s="38"/>
      <c r="E132" s="38"/>
      <c r="F132" s="45" t="s">
        <v>16</v>
      </c>
      <c r="G132" s="64"/>
      <c r="H132" s="38"/>
      <c r="K132" s="64"/>
      <c r="L132" s="38"/>
      <c r="M132" s="38"/>
      <c r="N132" s="64"/>
      <c r="O132" s="64"/>
      <c r="P132" s="64"/>
      <c r="Q132" s="38"/>
    </row>
    <row r="133" s="3" customFormat="1" customHeight="1" spans="1:17">
      <c r="A133" s="8" t="s">
        <v>428</v>
      </c>
      <c r="B133" s="49"/>
      <c r="C133" s="9"/>
      <c r="D133" s="9"/>
      <c r="E133" s="9"/>
      <c r="F133" s="9"/>
      <c r="G133" s="49"/>
      <c r="H133" s="9"/>
      <c r="I133" s="80"/>
      <c r="J133" s="8" t="s">
        <v>429</v>
      </c>
      <c r="K133" s="49"/>
      <c r="L133" s="9"/>
      <c r="M133" s="9"/>
      <c r="N133" s="49"/>
      <c r="O133" s="49"/>
      <c r="P133" s="49"/>
      <c r="Q133" s="9"/>
    </row>
    <row r="134" s="3" customFormat="1" customHeight="1" spans="1:17">
      <c r="A134" s="8" t="s">
        <v>430</v>
      </c>
      <c r="B134" s="49"/>
      <c r="C134" s="9"/>
      <c r="D134" s="9"/>
      <c r="E134" s="9"/>
      <c r="F134" s="9"/>
      <c r="G134" s="49"/>
      <c r="H134" s="9"/>
      <c r="I134" s="80"/>
      <c r="J134" s="81" t="s">
        <v>431</v>
      </c>
      <c r="K134" s="49"/>
      <c r="L134" s="9"/>
      <c r="M134" s="9"/>
      <c r="N134" s="49"/>
      <c r="O134" s="49"/>
      <c r="P134" s="49"/>
      <c r="Q134" s="9"/>
    </row>
    <row r="135" s="4" customFormat="1" customHeight="1" spans="1:17">
      <c r="A135" s="10" t="s">
        <v>2</v>
      </c>
      <c r="B135" s="50" t="s">
        <v>3</v>
      </c>
      <c r="C135" s="51"/>
      <c r="D135" s="51"/>
      <c r="E135" s="51"/>
      <c r="F135" s="52"/>
      <c r="G135" s="50" t="s">
        <v>107</v>
      </c>
      <c r="H135" s="51"/>
      <c r="I135" s="48"/>
      <c r="J135" s="10" t="s">
        <v>2</v>
      </c>
      <c r="K135" s="50" t="s">
        <v>107</v>
      </c>
      <c r="L135" s="51"/>
      <c r="M135" s="51"/>
      <c r="N135" s="51"/>
      <c r="O135" s="52"/>
      <c r="P135" s="82" t="s">
        <v>432</v>
      </c>
      <c r="Q135" s="39"/>
    </row>
    <row r="136" s="4" customFormat="1" customHeight="1" spans="1:17">
      <c r="A136" s="53"/>
      <c r="B136" s="54" t="s">
        <v>418</v>
      </c>
      <c r="C136" s="55" t="s">
        <v>113</v>
      </c>
      <c r="D136" s="55" t="s">
        <v>250</v>
      </c>
      <c r="E136" s="55" t="s">
        <v>252</v>
      </c>
      <c r="F136" s="55" t="s">
        <v>254</v>
      </c>
      <c r="G136" s="54" t="s">
        <v>418</v>
      </c>
      <c r="H136" s="56" t="s">
        <v>113</v>
      </c>
      <c r="I136" s="48"/>
      <c r="J136" s="53"/>
      <c r="K136" s="83" t="s">
        <v>67</v>
      </c>
      <c r="L136" s="55" t="s">
        <v>68</v>
      </c>
      <c r="M136" s="55" t="s">
        <v>69</v>
      </c>
      <c r="N136" s="83" t="s">
        <v>70</v>
      </c>
      <c r="O136" s="83" t="s">
        <v>71</v>
      </c>
      <c r="P136" s="83" t="s">
        <v>67</v>
      </c>
      <c r="Q136" s="56" t="s">
        <v>68</v>
      </c>
    </row>
    <row r="137" customHeight="1" spans="1:17">
      <c r="A137" s="15" t="s">
        <v>20</v>
      </c>
      <c r="B137" s="33">
        <f t="shared" ref="B137:F137" si="26">SUM(B138,B144,B157)</f>
        <v>0</v>
      </c>
      <c r="C137" s="16">
        <f t="shared" si="26"/>
        <v>0</v>
      </c>
      <c r="D137" s="16">
        <f t="shared" si="26"/>
        <v>0</v>
      </c>
      <c r="E137" s="16">
        <f t="shared" si="26"/>
        <v>0</v>
      </c>
      <c r="F137" s="16">
        <f t="shared" si="26"/>
        <v>0</v>
      </c>
      <c r="G137" s="66"/>
      <c r="H137" s="41"/>
      <c r="J137" s="15" t="s">
        <v>20</v>
      </c>
      <c r="K137" s="33">
        <f t="shared" ref="K137:O137" si="27">K138+K144+K157</f>
        <v>0</v>
      </c>
      <c r="L137" s="16">
        <f t="shared" si="27"/>
        <v>0</v>
      </c>
      <c r="M137" s="16">
        <f t="shared" si="27"/>
        <v>0</v>
      </c>
      <c r="N137" s="33">
        <f t="shared" si="27"/>
        <v>0</v>
      </c>
      <c r="O137" s="33">
        <f t="shared" si="27"/>
        <v>0</v>
      </c>
      <c r="P137" s="66"/>
      <c r="Q137" s="41"/>
    </row>
    <row r="138" customHeight="1" spans="1:17">
      <c r="A138" s="18" t="s">
        <v>12</v>
      </c>
      <c r="B138" s="67">
        <f t="shared" ref="B138:H138" si="28">SUM(B139:B143)</f>
        <v>0</v>
      </c>
      <c r="C138" s="19">
        <f t="shared" ref="C138:C157" si="29">SUM(D138:F138)</f>
        <v>0</v>
      </c>
      <c r="D138" s="19">
        <f t="shared" si="28"/>
        <v>0</v>
      </c>
      <c r="E138" s="19">
        <f t="shared" si="28"/>
        <v>0</v>
      </c>
      <c r="F138" s="19">
        <f t="shared" si="28"/>
        <v>0</v>
      </c>
      <c r="G138" s="67">
        <f t="shared" si="28"/>
        <v>0</v>
      </c>
      <c r="H138" s="42">
        <f t="shared" si="28"/>
        <v>0</v>
      </c>
      <c r="J138" s="18" t="s">
        <v>12</v>
      </c>
      <c r="K138" s="67">
        <f t="shared" ref="K138:Q138" si="30">SUM(K139:K143)</f>
        <v>0</v>
      </c>
      <c r="L138" s="19">
        <f t="shared" si="30"/>
        <v>0</v>
      </c>
      <c r="M138" s="19">
        <f t="shared" si="30"/>
        <v>0</v>
      </c>
      <c r="N138" s="67">
        <f t="shared" si="30"/>
        <v>0</v>
      </c>
      <c r="O138" s="67">
        <f t="shared" si="30"/>
        <v>0</v>
      </c>
      <c r="P138" s="67">
        <f t="shared" si="30"/>
        <v>0</v>
      </c>
      <c r="Q138" s="42">
        <f t="shared" si="30"/>
        <v>0</v>
      </c>
    </row>
    <row r="139" customHeight="1" spans="1:17">
      <c r="A139" s="20"/>
      <c r="B139" s="68"/>
      <c r="C139" s="19">
        <f t="shared" si="29"/>
        <v>0</v>
      </c>
      <c r="D139" s="21"/>
      <c r="E139" s="21"/>
      <c r="F139" s="22"/>
      <c r="G139" s="68"/>
      <c r="H139" s="22"/>
      <c r="J139" s="20"/>
      <c r="K139" s="68"/>
      <c r="L139" s="21"/>
      <c r="M139" s="21"/>
      <c r="N139" s="68"/>
      <c r="O139" s="68"/>
      <c r="P139" s="68"/>
      <c r="Q139" s="22"/>
    </row>
    <row r="140" customHeight="1" spans="1:17">
      <c r="A140" s="20"/>
      <c r="B140" s="68"/>
      <c r="C140" s="19">
        <f t="shared" si="29"/>
        <v>0</v>
      </c>
      <c r="D140" s="21"/>
      <c r="E140" s="21"/>
      <c r="F140" s="22"/>
      <c r="G140" s="68"/>
      <c r="H140" s="22"/>
      <c r="J140" s="20"/>
      <c r="K140" s="68"/>
      <c r="L140" s="21"/>
      <c r="M140" s="21"/>
      <c r="N140" s="68"/>
      <c r="O140" s="68"/>
      <c r="P140" s="68"/>
      <c r="Q140" s="22"/>
    </row>
    <row r="141" customHeight="1" spans="1:17">
      <c r="A141" s="20"/>
      <c r="B141" s="68"/>
      <c r="C141" s="19">
        <f t="shared" si="29"/>
        <v>0</v>
      </c>
      <c r="D141" s="21"/>
      <c r="E141" s="21"/>
      <c r="F141" s="22"/>
      <c r="G141" s="68"/>
      <c r="H141" s="22"/>
      <c r="J141" s="20"/>
      <c r="K141" s="68"/>
      <c r="L141" s="21"/>
      <c r="M141" s="21"/>
      <c r="N141" s="68"/>
      <c r="O141" s="68"/>
      <c r="P141" s="68"/>
      <c r="Q141" s="22"/>
    </row>
    <row r="142" customHeight="1" spans="1:17">
      <c r="A142" s="20"/>
      <c r="B142" s="68"/>
      <c r="C142" s="19">
        <f t="shared" si="29"/>
        <v>0</v>
      </c>
      <c r="D142" s="21"/>
      <c r="E142" s="21"/>
      <c r="F142" s="22"/>
      <c r="G142" s="68"/>
      <c r="H142" s="22"/>
      <c r="J142" s="20"/>
      <c r="K142" s="68"/>
      <c r="L142" s="21"/>
      <c r="M142" s="21"/>
      <c r="N142" s="68"/>
      <c r="O142" s="68"/>
      <c r="P142" s="68"/>
      <c r="Q142" s="22"/>
    </row>
    <row r="143" customHeight="1" spans="1:17">
      <c r="A143" s="23"/>
      <c r="B143" s="69"/>
      <c r="C143" s="70">
        <f t="shared" si="29"/>
        <v>0</v>
      </c>
      <c r="D143" s="71"/>
      <c r="E143" s="71"/>
      <c r="F143" s="25"/>
      <c r="G143" s="72"/>
      <c r="H143" s="25"/>
      <c r="J143" s="23"/>
      <c r="K143" s="72"/>
      <c r="L143" s="24"/>
      <c r="M143" s="24"/>
      <c r="N143" s="72"/>
      <c r="O143" s="72"/>
      <c r="P143" s="72"/>
      <c r="Q143" s="25"/>
    </row>
    <row r="144" customHeight="1" spans="1:17">
      <c r="A144" s="26" t="s">
        <v>13</v>
      </c>
      <c r="B144" s="67">
        <f t="shared" ref="B144:H144" si="31">SUM(B145:B156)</f>
        <v>0</v>
      </c>
      <c r="C144" s="19">
        <f t="shared" si="29"/>
        <v>0</v>
      </c>
      <c r="D144" s="19">
        <f t="shared" si="31"/>
        <v>0</v>
      </c>
      <c r="E144" s="19">
        <f t="shared" si="31"/>
        <v>0</v>
      </c>
      <c r="F144" s="27">
        <f t="shared" si="31"/>
        <v>0</v>
      </c>
      <c r="G144" s="34">
        <f t="shared" si="31"/>
        <v>0</v>
      </c>
      <c r="H144" s="43">
        <f t="shared" si="31"/>
        <v>0</v>
      </c>
      <c r="J144" s="26" t="s">
        <v>13</v>
      </c>
      <c r="K144" s="34">
        <f t="shared" ref="K144:Q144" si="32">SUM(K145:K156)</f>
        <v>0</v>
      </c>
      <c r="L144" s="27">
        <f t="shared" si="32"/>
        <v>0</v>
      </c>
      <c r="M144" s="27">
        <f t="shared" si="32"/>
        <v>0</v>
      </c>
      <c r="N144" s="34">
        <f t="shared" si="32"/>
        <v>0</v>
      </c>
      <c r="O144" s="34">
        <f t="shared" si="32"/>
        <v>0</v>
      </c>
      <c r="P144" s="34">
        <f t="shared" si="32"/>
        <v>0</v>
      </c>
      <c r="Q144" s="43">
        <f t="shared" si="32"/>
        <v>0</v>
      </c>
    </row>
    <row r="145" customHeight="1" spans="1:17">
      <c r="A145" s="20"/>
      <c r="B145" s="68"/>
      <c r="C145" s="19">
        <f t="shared" si="29"/>
        <v>0</v>
      </c>
      <c r="D145" s="21"/>
      <c r="E145" s="21"/>
      <c r="F145" s="22"/>
      <c r="G145" s="68"/>
      <c r="H145" s="22"/>
      <c r="J145" s="20"/>
      <c r="K145" s="68"/>
      <c r="L145" s="21"/>
      <c r="M145" s="21"/>
      <c r="N145" s="68"/>
      <c r="O145" s="68"/>
      <c r="P145" s="68"/>
      <c r="Q145" s="22"/>
    </row>
    <row r="146" customHeight="1" spans="1:17">
      <c r="A146" s="20"/>
      <c r="B146" s="68"/>
      <c r="C146" s="19">
        <f t="shared" si="29"/>
        <v>0</v>
      </c>
      <c r="D146" s="73"/>
      <c r="E146" s="21"/>
      <c r="F146" s="22"/>
      <c r="G146" s="68"/>
      <c r="H146" s="22"/>
      <c r="J146" s="20"/>
      <c r="K146" s="68"/>
      <c r="L146" s="21"/>
      <c r="M146" s="21"/>
      <c r="N146" s="68"/>
      <c r="O146" s="68"/>
      <c r="P146" s="68"/>
      <c r="Q146" s="22"/>
    </row>
    <row r="147" customHeight="1" spans="1:17">
      <c r="A147" s="20"/>
      <c r="B147" s="68"/>
      <c r="C147" s="19">
        <f t="shared" si="29"/>
        <v>0</v>
      </c>
      <c r="D147" s="21"/>
      <c r="E147" s="21"/>
      <c r="F147" s="22"/>
      <c r="G147" s="68"/>
      <c r="H147" s="22"/>
      <c r="J147" s="20"/>
      <c r="K147" s="68"/>
      <c r="L147" s="21"/>
      <c r="M147" s="21"/>
      <c r="N147" s="68"/>
      <c r="O147" s="68"/>
      <c r="P147" s="68"/>
      <c r="Q147" s="22"/>
    </row>
    <row r="148" customHeight="1" spans="2:17">
      <c r="B148" s="68"/>
      <c r="C148" s="19">
        <f t="shared" si="29"/>
        <v>0</v>
      </c>
      <c r="D148" s="21"/>
      <c r="E148" s="21"/>
      <c r="F148" s="22"/>
      <c r="G148" s="68"/>
      <c r="H148" s="22"/>
      <c r="K148" s="68"/>
      <c r="L148" s="21"/>
      <c r="M148" s="21"/>
      <c r="N148" s="68"/>
      <c r="O148" s="68"/>
      <c r="P148" s="68"/>
      <c r="Q148" s="22"/>
    </row>
    <row r="149" customHeight="1" spans="1:17">
      <c r="A149" s="20"/>
      <c r="B149" s="68"/>
      <c r="C149" s="19">
        <f t="shared" si="29"/>
        <v>0</v>
      </c>
      <c r="D149" s="21"/>
      <c r="E149" s="21"/>
      <c r="F149" s="22"/>
      <c r="G149" s="68"/>
      <c r="H149" s="22"/>
      <c r="J149" s="20"/>
      <c r="K149" s="68"/>
      <c r="L149" s="21"/>
      <c r="M149" s="21"/>
      <c r="N149" s="68"/>
      <c r="O149" s="68"/>
      <c r="P149" s="68"/>
      <c r="Q149" s="22"/>
    </row>
    <row r="150" customHeight="1" spans="1:17">
      <c r="A150" s="20"/>
      <c r="B150" s="68"/>
      <c r="C150" s="19">
        <f t="shared" si="29"/>
        <v>0</v>
      </c>
      <c r="D150" s="21"/>
      <c r="E150" s="21"/>
      <c r="F150" s="22"/>
      <c r="G150" s="68"/>
      <c r="H150" s="22"/>
      <c r="J150" s="20"/>
      <c r="K150" s="68"/>
      <c r="L150" s="21"/>
      <c r="M150" s="21"/>
      <c r="N150" s="68"/>
      <c r="O150" s="68"/>
      <c r="P150" s="68"/>
      <c r="Q150" s="22"/>
    </row>
    <row r="151" customHeight="1" spans="1:17">
      <c r="A151" s="20"/>
      <c r="B151" s="68"/>
      <c r="C151" s="19">
        <f t="shared" si="29"/>
        <v>0</v>
      </c>
      <c r="D151" s="21"/>
      <c r="E151" s="21"/>
      <c r="F151" s="22"/>
      <c r="G151" s="68"/>
      <c r="H151" s="22"/>
      <c r="J151" s="20"/>
      <c r="K151" s="68"/>
      <c r="L151" s="21"/>
      <c r="M151" s="21"/>
      <c r="N151" s="68"/>
      <c r="O151" s="68"/>
      <c r="P151" s="68"/>
      <c r="Q151" s="22"/>
    </row>
    <row r="152" customHeight="1" spans="1:17">
      <c r="A152" s="20"/>
      <c r="B152" s="68"/>
      <c r="C152" s="19">
        <f t="shared" si="29"/>
        <v>0</v>
      </c>
      <c r="D152" s="21"/>
      <c r="E152" s="21"/>
      <c r="F152" s="22"/>
      <c r="G152" s="68"/>
      <c r="H152" s="22"/>
      <c r="J152" s="20"/>
      <c r="K152" s="68"/>
      <c r="L152" s="21"/>
      <c r="M152" s="21"/>
      <c r="N152" s="68"/>
      <c r="O152" s="68"/>
      <c r="P152" s="68"/>
      <c r="Q152" s="22"/>
    </row>
    <row r="153" customHeight="1" spans="1:17">
      <c r="A153" s="28"/>
      <c r="B153" s="74"/>
      <c r="C153" s="19">
        <f t="shared" si="29"/>
        <v>0</v>
      </c>
      <c r="D153" s="29"/>
      <c r="E153" s="21"/>
      <c r="F153" s="22"/>
      <c r="G153" s="74"/>
      <c r="H153" s="75"/>
      <c r="J153" s="28"/>
      <c r="K153" s="74"/>
      <c r="L153" s="29"/>
      <c r="M153" s="29"/>
      <c r="N153" s="74"/>
      <c r="O153" s="74"/>
      <c r="P153" s="68"/>
      <c r="Q153" s="22"/>
    </row>
    <row r="154" customHeight="1" spans="1:17">
      <c r="A154" s="20"/>
      <c r="B154" s="68"/>
      <c r="C154" s="19">
        <f t="shared" si="29"/>
        <v>0</v>
      </c>
      <c r="D154" s="21"/>
      <c r="E154" s="21"/>
      <c r="F154" s="22"/>
      <c r="G154" s="68"/>
      <c r="H154" s="22"/>
      <c r="J154" s="20"/>
      <c r="K154" s="68"/>
      <c r="L154" s="21"/>
      <c r="M154" s="21"/>
      <c r="N154" s="68"/>
      <c r="O154" s="68"/>
      <c r="P154" s="68"/>
      <c r="Q154" s="22"/>
    </row>
    <row r="155" customHeight="1" spans="1:17">
      <c r="A155" s="20"/>
      <c r="B155" s="68"/>
      <c r="C155" s="19">
        <f t="shared" si="29"/>
        <v>0</v>
      </c>
      <c r="D155" s="21"/>
      <c r="E155" s="21"/>
      <c r="F155" s="22"/>
      <c r="G155" s="68"/>
      <c r="H155" s="22"/>
      <c r="J155" s="20"/>
      <c r="K155" s="68"/>
      <c r="L155" s="21"/>
      <c r="M155" s="21"/>
      <c r="N155" s="68"/>
      <c r="O155" s="68"/>
      <c r="P155" s="68"/>
      <c r="Q155" s="22"/>
    </row>
    <row r="156" customHeight="1" spans="1:17">
      <c r="A156" s="23"/>
      <c r="B156" s="69"/>
      <c r="C156" s="70">
        <f t="shared" si="29"/>
        <v>0</v>
      </c>
      <c r="D156" s="71"/>
      <c r="E156" s="71"/>
      <c r="F156" s="25"/>
      <c r="G156" s="72"/>
      <c r="H156" s="25"/>
      <c r="J156" s="23"/>
      <c r="K156" s="72"/>
      <c r="L156" s="24"/>
      <c r="M156" s="24"/>
      <c r="N156" s="72"/>
      <c r="O156" s="72"/>
      <c r="P156" s="72"/>
      <c r="Q156" s="25"/>
    </row>
    <row r="157" customHeight="1" spans="1:17">
      <c r="A157" s="26" t="s">
        <v>21</v>
      </c>
      <c r="B157" s="69"/>
      <c r="C157" s="19">
        <f t="shared" si="29"/>
        <v>0</v>
      </c>
      <c r="D157" s="76"/>
      <c r="E157" s="76"/>
      <c r="F157" s="30"/>
      <c r="G157" s="34">
        <f>G137-G138-G144</f>
        <v>0</v>
      </c>
      <c r="H157" s="43">
        <f>H137-H138-H144</f>
        <v>0</v>
      </c>
      <c r="J157" s="26" t="s">
        <v>21</v>
      </c>
      <c r="K157" s="85"/>
      <c r="L157" s="30"/>
      <c r="M157" s="30"/>
      <c r="N157" s="85"/>
      <c r="O157" s="85"/>
      <c r="P157" s="34">
        <f>P137-P138-P144</f>
        <v>0</v>
      </c>
      <c r="Q157" s="43">
        <f>Q137-Q138-Q144</f>
        <v>0</v>
      </c>
    </row>
    <row r="158" customHeight="1" spans="1:17">
      <c r="A158" s="31" t="s">
        <v>22</v>
      </c>
      <c r="B158" s="59" t="e">
        <f>G157*(B159+100)/100</f>
        <v>#DIV/0!</v>
      </c>
      <c r="C158" s="32" t="e">
        <f>H157*(C159+100)/100</f>
        <v>#DIV/0!</v>
      </c>
      <c r="D158" s="33" t="s">
        <v>10</v>
      </c>
      <c r="E158" s="33" t="s">
        <v>10</v>
      </c>
      <c r="F158" s="33" t="s">
        <v>10</v>
      </c>
      <c r="G158" s="33" t="s">
        <v>10</v>
      </c>
      <c r="H158" s="44" t="s">
        <v>10</v>
      </c>
      <c r="J158" s="31" t="s">
        <v>22</v>
      </c>
      <c r="K158" s="59" t="e">
        <f>P157*(K159+100)/100</f>
        <v>#DIV/0!</v>
      </c>
      <c r="L158" s="32" t="e">
        <f>Q157*(L159+100)/100</f>
        <v>#DIV/0!</v>
      </c>
      <c r="M158" s="59" t="s">
        <v>10</v>
      </c>
      <c r="N158" s="59" t="s">
        <v>10</v>
      </c>
      <c r="O158" s="59" t="s">
        <v>10</v>
      </c>
      <c r="P158" s="59" t="s">
        <v>10</v>
      </c>
      <c r="Q158" s="91" t="s">
        <v>10</v>
      </c>
    </row>
    <row r="159" customHeight="1" spans="1:17">
      <c r="A159" s="31" t="s">
        <v>23</v>
      </c>
      <c r="B159" s="34" t="e">
        <f>SUM(B160:B169)/SUM(G160:G169)*100-100</f>
        <v>#DIV/0!</v>
      </c>
      <c r="C159" s="27" t="e">
        <f>SUM(C160:C169)/SUM(H160:H169)*100-100</f>
        <v>#DIV/0!</v>
      </c>
      <c r="D159" s="33" t="s">
        <v>10</v>
      </c>
      <c r="E159" s="33" t="s">
        <v>10</v>
      </c>
      <c r="F159" s="33" t="s">
        <v>10</v>
      </c>
      <c r="G159" s="33" t="s">
        <v>10</v>
      </c>
      <c r="H159" s="44" t="s">
        <v>10</v>
      </c>
      <c r="J159" s="31" t="s">
        <v>23</v>
      </c>
      <c r="K159" s="34" t="e">
        <f>SUM(K160:K169)/SUM(P160:P169)*100-100</f>
        <v>#DIV/0!</v>
      </c>
      <c r="L159" s="34" t="e">
        <f>SUM(L160:L169)/SUM(Q160:Q169)*100-100</f>
        <v>#DIV/0!</v>
      </c>
      <c r="M159" s="59" t="s">
        <v>10</v>
      </c>
      <c r="N159" s="59" t="s">
        <v>10</v>
      </c>
      <c r="O159" s="59" t="s">
        <v>10</v>
      </c>
      <c r="P159" s="59" t="s">
        <v>10</v>
      </c>
      <c r="Q159" s="91" t="s">
        <v>10</v>
      </c>
    </row>
    <row r="160" customHeight="1" spans="1:17">
      <c r="A160" s="20"/>
      <c r="B160" s="68"/>
      <c r="C160" s="19">
        <f t="shared" ref="C160:C169" si="33">SUM(D160:F160)</f>
        <v>0</v>
      </c>
      <c r="D160" s="21"/>
      <c r="E160" s="21"/>
      <c r="F160" s="22"/>
      <c r="G160" s="68"/>
      <c r="H160" s="22"/>
      <c r="J160" s="20"/>
      <c r="K160" s="68"/>
      <c r="L160" s="21"/>
      <c r="M160" s="21"/>
      <c r="N160" s="68"/>
      <c r="O160" s="68"/>
      <c r="P160" s="68"/>
      <c r="Q160" s="22"/>
    </row>
    <row r="161" customHeight="1" spans="1:17">
      <c r="A161" s="20"/>
      <c r="B161" s="68"/>
      <c r="C161" s="19">
        <f t="shared" si="33"/>
        <v>0</v>
      </c>
      <c r="D161" s="21"/>
      <c r="E161" s="21"/>
      <c r="F161" s="22"/>
      <c r="G161" s="68"/>
      <c r="H161" s="22"/>
      <c r="J161" s="20"/>
      <c r="K161" s="68"/>
      <c r="L161" s="21"/>
      <c r="M161" s="21"/>
      <c r="N161" s="68"/>
      <c r="O161" s="68"/>
      <c r="P161" s="68"/>
      <c r="Q161" s="22"/>
    </row>
    <row r="162" s="4" customFormat="1" customHeight="1" spans="1:17">
      <c r="A162" s="20"/>
      <c r="B162" s="68"/>
      <c r="C162" s="19">
        <f t="shared" si="33"/>
        <v>0</v>
      </c>
      <c r="D162" s="21"/>
      <c r="E162" s="21"/>
      <c r="F162" s="22"/>
      <c r="G162" s="68"/>
      <c r="H162" s="22"/>
      <c r="I162" s="48"/>
      <c r="J162" s="20"/>
      <c r="K162" s="68"/>
      <c r="L162" s="21"/>
      <c r="M162" s="21"/>
      <c r="N162" s="68"/>
      <c r="O162" s="68"/>
      <c r="P162" s="68"/>
      <c r="Q162" s="22"/>
    </row>
    <row r="163" s="4" customFormat="1" customHeight="1" spans="1:17">
      <c r="A163" s="20"/>
      <c r="B163" s="68"/>
      <c r="C163" s="19">
        <f t="shared" si="33"/>
        <v>0</v>
      </c>
      <c r="D163" s="21"/>
      <c r="E163" s="21"/>
      <c r="F163" s="22"/>
      <c r="G163" s="68"/>
      <c r="H163" s="22"/>
      <c r="I163" s="48"/>
      <c r="J163" s="20"/>
      <c r="K163" s="68"/>
      <c r="L163" s="21"/>
      <c r="M163" s="21"/>
      <c r="N163" s="68"/>
      <c r="O163" s="68"/>
      <c r="P163" s="68"/>
      <c r="Q163" s="22"/>
    </row>
    <row r="164" customHeight="1" spans="1:17">
      <c r="A164" s="20"/>
      <c r="B164" s="68"/>
      <c r="C164" s="19">
        <f t="shared" si="33"/>
        <v>0</v>
      </c>
      <c r="D164" s="21"/>
      <c r="E164" s="21"/>
      <c r="F164" s="22"/>
      <c r="G164" s="68"/>
      <c r="H164" s="22"/>
      <c r="J164" s="20"/>
      <c r="K164" s="68"/>
      <c r="L164" s="21"/>
      <c r="M164" s="21"/>
      <c r="N164" s="68"/>
      <c r="O164" s="68"/>
      <c r="P164" s="68"/>
      <c r="Q164" s="22"/>
    </row>
    <row r="165" customHeight="1" spans="1:17">
      <c r="A165" s="20"/>
      <c r="B165" s="68"/>
      <c r="C165" s="19">
        <f t="shared" si="33"/>
        <v>0</v>
      </c>
      <c r="D165" s="21"/>
      <c r="E165" s="21"/>
      <c r="F165" s="22"/>
      <c r="G165" s="68"/>
      <c r="H165" s="22"/>
      <c r="J165" s="20"/>
      <c r="K165" s="68"/>
      <c r="L165" s="21"/>
      <c r="M165" s="21"/>
      <c r="N165" s="68"/>
      <c r="O165" s="68"/>
      <c r="P165" s="68"/>
      <c r="Q165" s="22"/>
    </row>
    <row r="166" customHeight="1" spans="1:17">
      <c r="A166" s="28"/>
      <c r="B166" s="74"/>
      <c r="C166" s="19">
        <f t="shared" si="33"/>
        <v>0</v>
      </c>
      <c r="D166" s="29"/>
      <c r="E166" s="21"/>
      <c r="F166" s="22"/>
      <c r="G166" s="74"/>
      <c r="H166" s="75"/>
      <c r="J166" s="28"/>
      <c r="K166" s="74"/>
      <c r="L166" s="29"/>
      <c r="M166" s="29"/>
      <c r="N166" s="74"/>
      <c r="O166" s="74"/>
      <c r="P166" s="68"/>
      <c r="Q166" s="22"/>
    </row>
    <row r="167" customHeight="1" spans="1:17">
      <c r="A167" s="20"/>
      <c r="B167" s="68"/>
      <c r="C167" s="19">
        <f t="shared" si="33"/>
        <v>0</v>
      </c>
      <c r="D167" s="21"/>
      <c r="E167" s="21"/>
      <c r="F167" s="22"/>
      <c r="G167" s="68"/>
      <c r="H167" s="22"/>
      <c r="J167" s="20"/>
      <c r="K167" s="68"/>
      <c r="L167" s="21"/>
      <c r="M167" s="21"/>
      <c r="N167" s="68"/>
      <c r="O167" s="68"/>
      <c r="P167" s="68"/>
      <c r="Q167" s="22"/>
    </row>
    <row r="168" customHeight="1" spans="1:17">
      <c r="A168" s="20"/>
      <c r="B168" s="68"/>
      <c r="C168" s="19">
        <f t="shared" si="33"/>
        <v>0</v>
      </c>
      <c r="D168" s="21"/>
      <c r="E168" s="21"/>
      <c r="F168" s="22"/>
      <c r="G168" s="68"/>
      <c r="H168" s="22"/>
      <c r="J168" s="20"/>
      <c r="K168" s="68"/>
      <c r="L168" s="21"/>
      <c r="M168" s="21"/>
      <c r="N168" s="68"/>
      <c r="O168" s="68"/>
      <c r="P168" s="68"/>
      <c r="Q168" s="22"/>
    </row>
    <row r="169" customHeight="1" spans="1:17">
      <c r="A169" s="35"/>
      <c r="B169" s="77"/>
      <c r="C169" s="78">
        <f t="shared" si="33"/>
        <v>0</v>
      </c>
      <c r="D169" s="36"/>
      <c r="E169" s="36"/>
      <c r="F169" s="37"/>
      <c r="G169" s="77"/>
      <c r="H169" s="37"/>
      <c r="J169" s="35"/>
      <c r="K169" s="77"/>
      <c r="L169" s="36"/>
      <c r="M169" s="36"/>
      <c r="N169" s="77"/>
      <c r="O169" s="77"/>
      <c r="P169" s="77"/>
      <c r="Q169" s="37"/>
    </row>
    <row r="170" customHeight="1" spans="1:17">
      <c r="A170" s="79" t="s">
        <v>15</v>
      </c>
      <c r="B170" s="64"/>
      <c r="C170" s="38"/>
      <c r="D170" s="38"/>
      <c r="E170" s="38"/>
      <c r="F170" s="45" t="s">
        <v>16</v>
      </c>
      <c r="G170" s="64"/>
      <c r="H170" s="38"/>
      <c r="J170" s="79" t="s">
        <v>15</v>
      </c>
      <c r="K170" s="64"/>
      <c r="L170" s="38"/>
      <c r="M170" s="38"/>
      <c r="N170" s="64"/>
      <c r="O170" s="86" t="s">
        <v>16</v>
      </c>
      <c r="P170" s="64"/>
      <c r="Q170" s="38"/>
    </row>
    <row r="171" s="3" customFormat="1" customHeight="1" spans="1:17">
      <c r="A171" s="8" t="s">
        <v>433</v>
      </c>
      <c r="B171" s="49"/>
      <c r="C171" s="9"/>
      <c r="D171" s="9"/>
      <c r="E171" s="9"/>
      <c r="F171" s="9"/>
      <c r="G171" s="49"/>
      <c r="H171" s="9"/>
      <c r="I171" s="80"/>
      <c r="K171" s="87"/>
      <c r="L171" s="88"/>
      <c r="M171" s="88"/>
      <c r="N171" s="87"/>
      <c r="O171" s="87"/>
      <c r="P171" s="87"/>
      <c r="Q171" s="88"/>
    </row>
    <row r="172" s="3" customFormat="1" customHeight="1" spans="1:17">
      <c r="A172" s="8" t="s">
        <v>434</v>
      </c>
      <c r="B172" s="49"/>
      <c r="C172" s="9"/>
      <c r="D172" s="9"/>
      <c r="E172" s="9"/>
      <c r="F172" s="9"/>
      <c r="G172" s="49"/>
      <c r="H172" s="9"/>
      <c r="I172" s="80"/>
      <c r="K172" s="87"/>
      <c r="L172" s="88"/>
      <c r="M172" s="88"/>
      <c r="N172" s="87"/>
      <c r="O172" s="87"/>
      <c r="P172" s="87"/>
      <c r="Q172" s="88"/>
    </row>
    <row r="173" customHeight="1" spans="1:17">
      <c r="A173" s="10" t="s">
        <v>2</v>
      </c>
      <c r="B173" s="50" t="s">
        <v>3</v>
      </c>
      <c r="C173" s="51"/>
      <c r="D173" s="51"/>
      <c r="E173" s="51"/>
      <c r="F173" s="52"/>
      <c r="G173" s="50" t="s">
        <v>107</v>
      </c>
      <c r="H173" s="51"/>
      <c r="K173" s="64"/>
      <c r="L173" s="38"/>
      <c r="M173" s="38"/>
      <c r="N173" s="64"/>
      <c r="O173" s="64"/>
      <c r="P173" s="64"/>
      <c r="Q173" s="38"/>
    </row>
    <row r="174" customHeight="1" spans="1:17">
      <c r="A174" s="53"/>
      <c r="B174" s="54" t="s">
        <v>418</v>
      </c>
      <c r="C174" s="55" t="s">
        <v>113</v>
      </c>
      <c r="D174" s="55" t="s">
        <v>250</v>
      </c>
      <c r="E174" s="55" t="s">
        <v>252</v>
      </c>
      <c r="F174" s="55" t="s">
        <v>254</v>
      </c>
      <c r="G174" s="54" t="s">
        <v>418</v>
      </c>
      <c r="H174" s="56" t="s">
        <v>113</v>
      </c>
      <c r="K174" s="64"/>
      <c r="L174" s="38"/>
      <c r="M174" s="38"/>
      <c r="N174" s="64"/>
      <c r="O174" s="64"/>
      <c r="P174" s="64"/>
      <c r="Q174" s="38"/>
    </row>
    <row r="175" customHeight="1" spans="1:17">
      <c r="A175" s="15" t="s">
        <v>20</v>
      </c>
      <c r="B175" s="33">
        <f t="shared" ref="B175:F175" si="34">SUM(B176,B182,B195)</f>
        <v>0</v>
      </c>
      <c r="C175" s="16">
        <f t="shared" si="34"/>
        <v>0</v>
      </c>
      <c r="D175" s="16">
        <f t="shared" si="34"/>
        <v>0</v>
      </c>
      <c r="E175" s="16">
        <f t="shared" si="34"/>
        <v>0</v>
      </c>
      <c r="F175" s="16">
        <f t="shared" si="34"/>
        <v>0</v>
      </c>
      <c r="G175" s="66"/>
      <c r="H175" s="41"/>
      <c r="K175" s="64"/>
      <c r="L175" s="38"/>
      <c r="M175" s="38"/>
      <c r="N175" s="64"/>
      <c r="O175" s="64"/>
      <c r="P175" s="64"/>
      <c r="Q175" s="38"/>
    </row>
    <row r="176" customHeight="1" spans="1:17">
      <c r="A176" s="18" t="s">
        <v>12</v>
      </c>
      <c r="B176" s="67">
        <f t="shared" ref="B176:H176" si="35">SUM(B177:B181)</f>
        <v>0</v>
      </c>
      <c r="C176" s="19">
        <f t="shared" ref="C176:C195" si="36">SUM(D176:F176)</f>
        <v>0</v>
      </c>
      <c r="D176" s="19">
        <f t="shared" si="35"/>
        <v>0</v>
      </c>
      <c r="E176" s="19">
        <f t="shared" si="35"/>
        <v>0</v>
      </c>
      <c r="F176" s="19">
        <f t="shared" si="35"/>
        <v>0</v>
      </c>
      <c r="G176" s="67">
        <f t="shared" si="35"/>
        <v>0</v>
      </c>
      <c r="H176" s="42">
        <f t="shared" si="35"/>
        <v>0</v>
      </c>
      <c r="K176" s="64"/>
      <c r="L176" s="38"/>
      <c r="M176" s="38"/>
      <c r="N176" s="64"/>
      <c r="O176" s="64"/>
      <c r="P176" s="64"/>
      <c r="Q176" s="38"/>
    </row>
    <row r="177" customHeight="1" spans="1:17">
      <c r="A177" s="20"/>
      <c r="B177" s="68"/>
      <c r="C177" s="19">
        <f t="shared" si="36"/>
        <v>0</v>
      </c>
      <c r="D177" s="21"/>
      <c r="E177" s="21"/>
      <c r="F177" s="22"/>
      <c r="G177" s="68"/>
      <c r="H177" s="22"/>
      <c r="K177" s="64"/>
      <c r="L177" s="38"/>
      <c r="M177" s="38"/>
      <c r="N177" s="64"/>
      <c r="O177" s="64"/>
      <c r="P177" s="64"/>
      <c r="Q177" s="38"/>
    </row>
    <row r="178" customHeight="1" spans="1:17">
      <c r="A178" s="20"/>
      <c r="B178" s="68"/>
      <c r="C178" s="19">
        <f t="shared" si="36"/>
        <v>0</v>
      </c>
      <c r="D178" s="21"/>
      <c r="E178" s="21"/>
      <c r="F178" s="22"/>
      <c r="G178" s="68"/>
      <c r="H178" s="22"/>
      <c r="J178" s="89"/>
      <c r="K178" s="64"/>
      <c r="L178" s="38"/>
      <c r="M178" s="38"/>
      <c r="N178" s="64"/>
      <c r="O178" s="64"/>
      <c r="P178" s="64"/>
      <c r="Q178" s="38"/>
    </row>
    <row r="179" customHeight="1" spans="1:17">
      <c r="A179" s="20"/>
      <c r="B179" s="68"/>
      <c r="C179" s="19">
        <f t="shared" si="36"/>
        <v>0</v>
      </c>
      <c r="D179" s="21"/>
      <c r="E179" s="21"/>
      <c r="F179" s="22"/>
      <c r="G179" s="68"/>
      <c r="H179" s="22"/>
      <c r="K179" s="64"/>
      <c r="L179" s="38"/>
      <c r="M179" s="38"/>
      <c r="N179" s="64"/>
      <c r="O179" s="64"/>
      <c r="P179" s="64"/>
      <c r="Q179" s="38"/>
    </row>
    <row r="180" customHeight="1" spans="1:17">
      <c r="A180" s="20"/>
      <c r="B180" s="68"/>
      <c r="C180" s="19">
        <f t="shared" si="36"/>
        <v>0</v>
      </c>
      <c r="D180" s="21"/>
      <c r="E180" s="21"/>
      <c r="F180" s="22"/>
      <c r="G180" s="68"/>
      <c r="H180" s="22"/>
      <c r="K180" s="64"/>
      <c r="L180" s="38"/>
      <c r="M180" s="38"/>
      <c r="N180" s="64"/>
      <c r="O180" s="64"/>
      <c r="P180" s="64"/>
      <c r="Q180" s="38"/>
    </row>
    <row r="181" customHeight="1" spans="1:17">
      <c r="A181" s="23"/>
      <c r="B181" s="69"/>
      <c r="C181" s="70">
        <f t="shared" si="36"/>
        <v>0</v>
      </c>
      <c r="D181" s="71"/>
      <c r="E181" s="71"/>
      <c r="F181" s="25"/>
      <c r="G181" s="72"/>
      <c r="H181" s="25"/>
      <c r="K181" s="64"/>
      <c r="L181" s="38"/>
      <c r="M181" s="38"/>
      <c r="N181" s="64"/>
      <c r="O181" s="64"/>
      <c r="P181" s="64"/>
      <c r="Q181" s="38"/>
    </row>
    <row r="182" customHeight="1" spans="1:17">
      <c r="A182" s="26" t="s">
        <v>13</v>
      </c>
      <c r="B182" s="67">
        <f t="shared" ref="B182:H182" si="37">SUM(B183:B194)</f>
        <v>0</v>
      </c>
      <c r="C182" s="19">
        <f t="shared" si="36"/>
        <v>0</v>
      </c>
      <c r="D182" s="19">
        <f t="shared" si="37"/>
        <v>0</v>
      </c>
      <c r="E182" s="19">
        <f t="shared" si="37"/>
        <v>0</v>
      </c>
      <c r="F182" s="27">
        <f t="shared" si="37"/>
        <v>0</v>
      </c>
      <c r="G182" s="34">
        <f t="shared" si="37"/>
        <v>0</v>
      </c>
      <c r="H182" s="43">
        <f t="shared" si="37"/>
        <v>0</v>
      </c>
      <c r="K182" s="64"/>
      <c r="L182" s="38"/>
      <c r="M182" s="38"/>
      <c r="N182" s="64"/>
      <c r="O182" s="64"/>
      <c r="P182" s="64"/>
      <c r="Q182" s="38"/>
    </row>
    <row r="183" customHeight="1" spans="1:17">
      <c r="A183" s="20"/>
      <c r="B183" s="68"/>
      <c r="C183" s="19">
        <f t="shared" si="36"/>
        <v>0</v>
      </c>
      <c r="D183" s="21"/>
      <c r="E183" s="21"/>
      <c r="F183" s="22"/>
      <c r="G183" s="68"/>
      <c r="H183" s="22"/>
      <c r="K183" s="64"/>
      <c r="L183" s="38"/>
      <c r="M183" s="38"/>
      <c r="N183" s="64"/>
      <c r="O183" s="64"/>
      <c r="P183" s="64"/>
      <c r="Q183" s="38"/>
    </row>
    <row r="184" customHeight="1" spans="1:17">
      <c r="A184" s="20"/>
      <c r="B184" s="68"/>
      <c r="C184" s="19">
        <f t="shared" si="36"/>
        <v>0</v>
      </c>
      <c r="D184" s="73"/>
      <c r="E184" s="21"/>
      <c r="F184" s="22"/>
      <c r="G184" s="68"/>
      <c r="H184" s="22"/>
      <c r="K184" s="64"/>
      <c r="L184" s="38"/>
      <c r="M184" s="38"/>
      <c r="N184" s="64"/>
      <c r="O184" s="64"/>
      <c r="P184" s="64"/>
      <c r="Q184" s="38"/>
    </row>
    <row r="185" customHeight="1" spans="1:17">
      <c r="A185" s="20"/>
      <c r="B185" s="68"/>
      <c r="C185" s="19">
        <f t="shared" si="36"/>
        <v>0</v>
      </c>
      <c r="D185" s="21"/>
      <c r="E185" s="21"/>
      <c r="F185" s="22"/>
      <c r="G185" s="68"/>
      <c r="H185" s="22"/>
      <c r="K185" s="64"/>
      <c r="L185" s="38"/>
      <c r="M185" s="38"/>
      <c r="N185" s="64"/>
      <c r="O185" s="64"/>
      <c r="P185" s="64"/>
      <c r="Q185" s="38"/>
    </row>
    <row r="186" customHeight="1" spans="2:17">
      <c r="B186" s="68"/>
      <c r="C186" s="19">
        <f t="shared" si="36"/>
        <v>0</v>
      </c>
      <c r="D186" s="21"/>
      <c r="E186" s="21"/>
      <c r="F186" s="22"/>
      <c r="G186" s="68"/>
      <c r="H186" s="22"/>
      <c r="K186" s="64"/>
      <c r="L186" s="38"/>
      <c r="M186" s="38"/>
      <c r="N186" s="64"/>
      <c r="O186" s="64"/>
      <c r="P186" s="64"/>
      <c r="Q186" s="38"/>
    </row>
    <row r="187" customHeight="1" spans="1:17">
      <c r="A187" s="20"/>
      <c r="B187" s="68"/>
      <c r="C187" s="19">
        <f t="shared" si="36"/>
        <v>0</v>
      </c>
      <c r="D187" s="21"/>
      <c r="E187" s="21"/>
      <c r="F187" s="22"/>
      <c r="G187" s="68"/>
      <c r="H187" s="22"/>
      <c r="K187" s="64"/>
      <c r="L187" s="38"/>
      <c r="M187" s="38"/>
      <c r="N187" s="64"/>
      <c r="O187" s="64"/>
      <c r="P187" s="64"/>
      <c r="Q187" s="38"/>
    </row>
    <row r="188" customHeight="1" spans="1:17">
      <c r="A188" s="20"/>
      <c r="B188" s="68"/>
      <c r="C188" s="19">
        <f t="shared" si="36"/>
        <v>0</v>
      </c>
      <c r="D188" s="21"/>
      <c r="E188" s="21"/>
      <c r="F188" s="22"/>
      <c r="G188" s="68"/>
      <c r="H188" s="22"/>
      <c r="K188" s="64"/>
      <c r="L188" s="38"/>
      <c r="M188" s="38"/>
      <c r="N188" s="64"/>
      <c r="O188" s="64"/>
      <c r="P188" s="64"/>
      <c r="Q188" s="38"/>
    </row>
    <row r="189" customHeight="1" spans="1:17">
      <c r="A189" s="20"/>
      <c r="B189" s="68"/>
      <c r="C189" s="19">
        <f t="shared" si="36"/>
        <v>0</v>
      </c>
      <c r="D189" s="21"/>
      <c r="E189" s="21"/>
      <c r="F189" s="22"/>
      <c r="G189" s="68"/>
      <c r="H189" s="22"/>
      <c r="K189" s="64"/>
      <c r="L189" s="38"/>
      <c r="M189" s="38"/>
      <c r="N189" s="64"/>
      <c r="O189" s="64"/>
      <c r="P189" s="64"/>
      <c r="Q189" s="38"/>
    </row>
    <row r="190" customHeight="1" spans="1:17">
      <c r="A190" s="20"/>
      <c r="B190" s="68"/>
      <c r="C190" s="19">
        <f t="shared" si="36"/>
        <v>0</v>
      </c>
      <c r="D190" s="21"/>
      <c r="E190" s="21"/>
      <c r="F190" s="22"/>
      <c r="G190" s="68"/>
      <c r="H190" s="22"/>
      <c r="K190" s="64"/>
      <c r="L190" s="38"/>
      <c r="M190" s="38"/>
      <c r="N190" s="64"/>
      <c r="O190" s="64"/>
      <c r="P190" s="64"/>
      <c r="Q190" s="38"/>
    </row>
    <row r="191" customHeight="1" spans="1:17">
      <c r="A191" s="28"/>
      <c r="B191" s="74"/>
      <c r="C191" s="19">
        <f t="shared" si="36"/>
        <v>0</v>
      </c>
      <c r="D191" s="29"/>
      <c r="E191" s="21"/>
      <c r="F191" s="22"/>
      <c r="G191" s="74"/>
      <c r="H191" s="75"/>
      <c r="K191" s="64"/>
      <c r="L191" s="38"/>
      <c r="M191" s="38"/>
      <c r="N191" s="64"/>
      <c r="O191" s="64"/>
      <c r="P191" s="64"/>
      <c r="Q191" s="38"/>
    </row>
    <row r="192" customHeight="1" spans="1:17">
      <c r="A192" s="20"/>
      <c r="B192" s="68"/>
      <c r="C192" s="19">
        <f t="shared" si="36"/>
        <v>0</v>
      </c>
      <c r="D192" s="21"/>
      <c r="E192" s="21"/>
      <c r="F192" s="22"/>
      <c r="G192" s="68"/>
      <c r="H192" s="22"/>
      <c r="K192" s="64"/>
      <c r="L192" s="38"/>
      <c r="M192" s="38"/>
      <c r="N192" s="64"/>
      <c r="O192" s="64"/>
      <c r="P192" s="64"/>
      <c r="Q192" s="38"/>
    </row>
    <row r="193" customHeight="1" spans="1:17">
      <c r="A193" s="20"/>
      <c r="B193" s="68"/>
      <c r="C193" s="19">
        <f t="shared" si="36"/>
        <v>0</v>
      </c>
      <c r="D193" s="21"/>
      <c r="E193" s="21"/>
      <c r="F193" s="22"/>
      <c r="G193" s="68"/>
      <c r="H193" s="22"/>
      <c r="K193" s="64"/>
      <c r="L193" s="38"/>
      <c r="M193" s="38"/>
      <c r="N193" s="64"/>
      <c r="O193" s="64"/>
      <c r="P193" s="64"/>
      <c r="Q193" s="38"/>
    </row>
    <row r="194" customHeight="1" spans="1:17">
      <c r="A194" s="23"/>
      <c r="B194" s="69"/>
      <c r="C194" s="70">
        <f t="shared" si="36"/>
        <v>0</v>
      </c>
      <c r="D194" s="71"/>
      <c r="E194" s="71"/>
      <c r="F194" s="25"/>
      <c r="G194" s="72"/>
      <c r="H194" s="25"/>
      <c r="K194" s="64"/>
      <c r="L194" s="38"/>
      <c r="M194" s="38"/>
      <c r="N194" s="64"/>
      <c r="O194" s="64"/>
      <c r="P194" s="64"/>
      <c r="Q194" s="38"/>
    </row>
    <row r="195" customHeight="1" spans="1:17">
      <c r="A195" s="26" t="s">
        <v>21</v>
      </c>
      <c r="B195" s="69"/>
      <c r="C195" s="19">
        <f t="shared" si="36"/>
        <v>0</v>
      </c>
      <c r="D195" s="76"/>
      <c r="E195" s="76"/>
      <c r="F195" s="30"/>
      <c r="G195" s="34">
        <f>G175-G176-G182</f>
        <v>0</v>
      </c>
      <c r="H195" s="43">
        <f>H175-H176-H182</f>
        <v>0</v>
      </c>
      <c r="K195" s="64"/>
      <c r="L195" s="38"/>
      <c r="M195" s="38"/>
      <c r="N195" s="64"/>
      <c r="O195" s="64"/>
      <c r="P195" s="64"/>
      <c r="Q195" s="38"/>
    </row>
    <row r="196" customHeight="1" spans="1:17">
      <c r="A196" s="31" t="s">
        <v>22</v>
      </c>
      <c r="B196" s="59" t="e">
        <f>G195*(B197+100)/100</f>
        <v>#DIV/0!</v>
      </c>
      <c r="C196" s="32" t="e">
        <f>H195*(C197+100)/100</f>
        <v>#DIV/0!</v>
      </c>
      <c r="D196" s="33" t="s">
        <v>10</v>
      </c>
      <c r="E196" s="33" t="s">
        <v>10</v>
      </c>
      <c r="F196" s="33" t="s">
        <v>10</v>
      </c>
      <c r="G196" s="33" t="s">
        <v>10</v>
      </c>
      <c r="H196" s="44" t="s">
        <v>10</v>
      </c>
      <c r="K196" s="64"/>
      <c r="L196" s="38"/>
      <c r="M196" s="38"/>
      <c r="N196" s="64"/>
      <c r="O196" s="64"/>
      <c r="P196" s="64"/>
      <c r="Q196" s="38"/>
    </row>
    <row r="197" customHeight="1" spans="1:17">
      <c r="A197" s="31" t="s">
        <v>23</v>
      </c>
      <c r="B197" s="34" t="e">
        <f>SUM(B198:B207)/SUM(G198:G207)*100-100</f>
        <v>#DIV/0!</v>
      </c>
      <c r="C197" s="27" t="e">
        <f>SUM(C198:C207)/SUM(H198:H207)*100-100</f>
        <v>#DIV/0!</v>
      </c>
      <c r="D197" s="33" t="s">
        <v>10</v>
      </c>
      <c r="E197" s="33" t="s">
        <v>10</v>
      </c>
      <c r="F197" s="33" t="s">
        <v>10</v>
      </c>
      <c r="G197" s="33" t="s">
        <v>10</v>
      </c>
      <c r="H197" s="44" t="s">
        <v>10</v>
      </c>
      <c r="K197" s="64"/>
      <c r="L197" s="38"/>
      <c r="M197" s="38"/>
      <c r="N197" s="64"/>
      <c r="O197" s="64"/>
      <c r="P197" s="64"/>
      <c r="Q197" s="38"/>
    </row>
    <row r="198" customHeight="1" spans="1:17">
      <c r="A198" s="20"/>
      <c r="B198" s="68"/>
      <c r="C198" s="19">
        <f t="shared" ref="C198:C207" si="38">SUM(D198:F198)</f>
        <v>0</v>
      </c>
      <c r="D198" s="21"/>
      <c r="E198" s="21"/>
      <c r="F198" s="22"/>
      <c r="G198" s="68"/>
      <c r="H198" s="22"/>
      <c r="K198" s="64"/>
      <c r="L198" s="38"/>
      <c r="M198" s="38"/>
      <c r="N198" s="64"/>
      <c r="O198" s="64"/>
      <c r="P198" s="64"/>
      <c r="Q198" s="38"/>
    </row>
    <row r="199" customHeight="1" spans="1:17">
      <c r="A199" s="20"/>
      <c r="B199" s="68"/>
      <c r="C199" s="19">
        <f t="shared" si="38"/>
        <v>0</v>
      </c>
      <c r="D199" s="21"/>
      <c r="E199" s="21"/>
      <c r="F199" s="22"/>
      <c r="G199" s="68"/>
      <c r="H199" s="22"/>
      <c r="K199" s="64"/>
      <c r="L199" s="38"/>
      <c r="M199" s="38"/>
      <c r="N199" s="64"/>
      <c r="O199" s="64"/>
      <c r="P199" s="64"/>
      <c r="Q199" s="38"/>
    </row>
    <row r="200" customHeight="1" spans="1:17">
      <c r="A200" s="20"/>
      <c r="B200" s="68"/>
      <c r="C200" s="19">
        <f t="shared" si="38"/>
        <v>0</v>
      </c>
      <c r="D200" s="21"/>
      <c r="E200" s="21"/>
      <c r="F200" s="22"/>
      <c r="G200" s="68"/>
      <c r="H200" s="22"/>
      <c r="K200" s="64"/>
      <c r="L200" s="38"/>
      <c r="M200" s="38"/>
      <c r="N200" s="64"/>
      <c r="O200" s="64"/>
      <c r="P200" s="64"/>
      <c r="Q200" s="38"/>
    </row>
    <row r="201" customHeight="1" spans="1:17">
      <c r="A201" s="20"/>
      <c r="B201" s="68"/>
      <c r="C201" s="19">
        <f t="shared" si="38"/>
        <v>0</v>
      </c>
      <c r="D201" s="21"/>
      <c r="E201" s="21"/>
      <c r="F201" s="22"/>
      <c r="G201" s="68"/>
      <c r="H201" s="22"/>
      <c r="K201" s="64"/>
      <c r="L201" s="38"/>
      <c r="M201" s="38"/>
      <c r="N201" s="64"/>
      <c r="O201" s="64"/>
      <c r="P201" s="64"/>
      <c r="Q201" s="38"/>
    </row>
    <row r="202" customHeight="1" spans="1:17">
      <c r="A202" s="20"/>
      <c r="B202" s="68"/>
      <c r="C202" s="19">
        <f t="shared" si="38"/>
        <v>0</v>
      </c>
      <c r="D202" s="21"/>
      <c r="E202" s="21"/>
      <c r="F202" s="22"/>
      <c r="G202" s="68"/>
      <c r="H202" s="22"/>
      <c r="K202" s="64"/>
      <c r="L202" s="38"/>
      <c r="M202" s="38"/>
      <c r="N202" s="64"/>
      <c r="O202" s="64"/>
      <c r="P202" s="64"/>
      <c r="Q202" s="38"/>
    </row>
    <row r="203" customHeight="1" spans="1:17">
      <c r="A203" s="20"/>
      <c r="B203" s="68"/>
      <c r="C203" s="19">
        <f t="shared" si="38"/>
        <v>0</v>
      </c>
      <c r="D203" s="21"/>
      <c r="E203" s="21"/>
      <c r="F203" s="22"/>
      <c r="G203" s="68"/>
      <c r="H203" s="22"/>
      <c r="K203" s="64"/>
      <c r="L203" s="38"/>
      <c r="M203" s="38"/>
      <c r="N203" s="64"/>
      <c r="O203" s="64"/>
      <c r="P203" s="64"/>
      <c r="Q203" s="38"/>
    </row>
    <row r="204" customHeight="1" spans="1:17">
      <c r="A204" s="28"/>
      <c r="B204" s="74"/>
      <c r="C204" s="19">
        <f t="shared" si="38"/>
        <v>0</v>
      </c>
      <c r="D204" s="29"/>
      <c r="E204" s="21"/>
      <c r="F204" s="22"/>
      <c r="G204" s="74"/>
      <c r="H204" s="75"/>
      <c r="K204" s="64"/>
      <c r="L204" s="38"/>
      <c r="M204" s="38"/>
      <c r="N204" s="64"/>
      <c r="O204" s="64"/>
      <c r="P204" s="64"/>
      <c r="Q204" s="38"/>
    </row>
    <row r="205" customHeight="1" spans="1:17">
      <c r="A205" s="20"/>
      <c r="B205" s="68"/>
      <c r="C205" s="19">
        <f t="shared" si="38"/>
        <v>0</v>
      </c>
      <c r="D205" s="21"/>
      <c r="E205" s="21"/>
      <c r="F205" s="22"/>
      <c r="G205" s="68"/>
      <c r="H205" s="22"/>
      <c r="K205" s="64"/>
      <c r="L205" s="38"/>
      <c r="M205" s="38"/>
      <c r="N205" s="64"/>
      <c r="O205" s="64"/>
      <c r="P205" s="64"/>
      <c r="Q205" s="38"/>
    </row>
    <row r="206" customHeight="1" spans="1:17">
      <c r="A206" s="20"/>
      <c r="B206" s="68"/>
      <c r="C206" s="19">
        <f t="shared" si="38"/>
        <v>0</v>
      </c>
      <c r="D206" s="21"/>
      <c r="E206" s="21"/>
      <c r="F206" s="22"/>
      <c r="G206" s="68"/>
      <c r="H206" s="22"/>
      <c r="K206" s="64"/>
      <c r="L206" s="38"/>
      <c r="M206" s="38"/>
      <c r="N206" s="64"/>
      <c r="O206" s="64"/>
      <c r="P206" s="64"/>
      <c r="Q206" s="38"/>
    </row>
    <row r="207" customHeight="1" spans="1:17">
      <c r="A207" s="35"/>
      <c r="B207" s="77"/>
      <c r="C207" s="78">
        <f t="shared" si="38"/>
        <v>0</v>
      </c>
      <c r="D207" s="36"/>
      <c r="E207" s="36"/>
      <c r="F207" s="37"/>
      <c r="G207" s="77"/>
      <c r="H207" s="37"/>
      <c r="K207" s="64"/>
      <c r="L207" s="38"/>
      <c r="M207" s="38"/>
      <c r="N207" s="64"/>
      <c r="O207" s="64"/>
      <c r="P207" s="64"/>
      <c r="Q207" s="38"/>
    </row>
    <row r="208" customHeight="1" spans="1:17">
      <c r="A208" s="79" t="s">
        <v>15</v>
      </c>
      <c r="B208" s="64"/>
      <c r="C208" s="38"/>
      <c r="D208" s="38"/>
      <c r="E208" s="38"/>
      <c r="F208" s="45" t="s">
        <v>16</v>
      </c>
      <c r="G208" s="64"/>
      <c r="H208" s="38"/>
      <c r="K208" s="64"/>
      <c r="L208" s="38"/>
      <c r="M208" s="38"/>
      <c r="N208" s="64"/>
      <c r="O208" s="64"/>
      <c r="P208" s="64"/>
      <c r="Q208" s="38"/>
    </row>
    <row r="209" s="3" customFormat="1" customHeight="1" spans="1:17">
      <c r="A209" s="8" t="s">
        <v>435</v>
      </c>
      <c r="B209" s="49"/>
      <c r="C209" s="9"/>
      <c r="D209" s="9"/>
      <c r="E209" s="9"/>
      <c r="F209" s="9"/>
      <c r="G209" s="49"/>
      <c r="H209" s="9"/>
      <c r="I209" s="80"/>
      <c r="K209" s="87"/>
      <c r="L209" s="88"/>
      <c r="M209" s="88"/>
      <c r="N209" s="87"/>
      <c r="O209" s="87"/>
      <c r="P209" s="87"/>
      <c r="Q209" s="88"/>
    </row>
    <row r="210" s="3" customFormat="1" customHeight="1" spans="1:17">
      <c r="A210" s="8" t="s">
        <v>436</v>
      </c>
      <c r="B210" s="49"/>
      <c r="C210" s="9"/>
      <c r="D210" s="9"/>
      <c r="E210" s="9"/>
      <c r="F210" s="9"/>
      <c r="G210" s="49"/>
      <c r="H210" s="9"/>
      <c r="I210" s="80"/>
      <c r="K210" s="87"/>
      <c r="L210" s="88"/>
      <c r="M210" s="88"/>
      <c r="N210" s="87"/>
      <c r="O210" s="87"/>
      <c r="P210" s="87"/>
      <c r="Q210" s="88"/>
    </row>
    <row r="211" customHeight="1" spans="1:17">
      <c r="A211" s="10" t="s">
        <v>2</v>
      </c>
      <c r="B211" s="50" t="s">
        <v>3</v>
      </c>
      <c r="C211" s="51"/>
      <c r="D211" s="51"/>
      <c r="E211" s="51"/>
      <c r="F211" s="52"/>
      <c r="G211" s="50" t="s">
        <v>107</v>
      </c>
      <c r="H211" s="51"/>
      <c r="K211" s="64"/>
      <c r="L211" s="38"/>
      <c r="M211" s="38"/>
      <c r="N211" s="64"/>
      <c r="O211" s="64"/>
      <c r="P211" s="64"/>
      <c r="Q211" s="38"/>
    </row>
    <row r="212" customHeight="1" spans="1:17">
      <c r="A212" s="53"/>
      <c r="B212" s="54" t="s">
        <v>418</v>
      </c>
      <c r="C212" s="55" t="s">
        <v>113</v>
      </c>
      <c r="D212" s="55" t="s">
        <v>250</v>
      </c>
      <c r="E212" s="55" t="s">
        <v>252</v>
      </c>
      <c r="F212" s="55" t="s">
        <v>254</v>
      </c>
      <c r="G212" s="54" t="s">
        <v>418</v>
      </c>
      <c r="H212" s="56" t="s">
        <v>113</v>
      </c>
      <c r="K212" s="64"/>
      <c r="L212" s="38"/>
      <c r="M212" s="38"/>
      <c r="N212" s="64"/>
      <c r="O212" s="64"/>
      <c r="P212" s="64"/>
      <c r="Q212" s="38"/>
    </row>
    <row r="213" customHeight="1" spans="1:17">
      <c r="A213" s="15" t="s">
        <v>20</v>
      </c>
      <c r="B213" s="33">
        <f t="shared" ref="B213:F213" si="39">SUM(B214,B220,B233)</f>
        <v>0</v>
      </c>
      <c r="C213" s="16">
        <f t="shared" si="39"/>
        <v>0</v>
      </c>
      <c r="D213" s="16">
        <f t="shared" si="39"/>
        <v>0</v>
      </c>
      <c r="E213" s="16">
        <f t="shared" si="39"/>
        <v>0</v>
      </c>
      <c r="F213" s="16">
        <f t="shared" si="39"/>
        <v>0</v>
      </c>
      <c r="G213" s="66"/>
      <c r="H213" s="41"/>
      <c r="K213" s="64"/>
      <c r="L213" s="38"/>
      <c r="M213" s="38"/>
      <c r="N213" s="64"/>
      <c r="O213" s="64"/>
      <c r="P213" s="64"/>
      <c r="Q213" s="38"/>
    </row>
    <row r="214" customHeight="1" spans="1:17">
      <c r="A214" s="18" t="s">
        <v>12</v>
      </c>
      <c r="B214" s="67">
        <f t="shared" ref="B214:H214" si="40">SUM(B215:B219)</f>
        <v>0</v>
      </c>
      <c r="C214" s="19">
        <f t="shared" ref="C214:C233" si="41">SUM(D214:F214)</f>
        <v>0</v>
      </c>
      <c r="D214" s="19">
        <f t="shared" si="40"/>
        <v>0</v>
      </c>
      <c r="E214" s="19">
        <f t="shared" si="40"/>
        <v>0</v>
      </c>
      <c r="F214" s="19">
        <f t="shared" si="40"/>
        <v>0</v>
      </c>
      <c r="G214" s="67">
        <f t="shared" si="40"/>
        <v>0</v>
      </c>
      <c r="H214" s="42">
        <f t="shared" si="40"/>
        <v>0</v>
      </c>
      <c r="K214" s="64"/>
      <c r="L214" s="38"/>
      <c r="M214" s="38"/>
      <c r="N214" s="64"/>
      <c r="O214" s="64"/>
      <c r="P214" s="64"/>
      <c r="Q214" s="38"/>
    </row>
    <row r="215" customHeight="1" spans="1:17">
      <c r="A215" s="20"/>
      <c r="B215" s="68"/>
      <c r="C215" s="19">
        <f t="shared" si="41"/>
        <v>0</v>
      </c>
      <c r="D215" s="21"/>
      <c r="E215" s="21"/>
      <c r="F215" s="22"/>
      <c r="G215" s="68"/>
      <c r="H215" s="22"/>
      <c r="K215" s="64"/>
      <c r="L215" s="38"/>
      <c r="M215" s="38"/>
      <c r="N215" s="64"/>
      <c r="O215" s="64"/>
      <c r="P215" s="64"/>
      <c r="Q215" s="38"/>
    </row>
    <row r="216" customHeight="1" spans="1:17">
      <c r="A216" s="20"/>
      <c r="B216" s="68"/>
      <c r="C216" s="19">
        <f t="shared" si="41"/>
        <v>0</v>
      </c>
      <c r="D216" s="21"/>
      <c r="E216" s="21"/>
      <c r="F216" s="22"/>
      <c r="G216" s="68"/>
      <c r="H216" s="22"/>
      <c r="K216" s="64"/>
      <c r="L216" s="38"/>
      <c r="M216" s="38"/>
      <c r="N216" s="64"/>
      <c r="O216" s="64"/>
      <c r="P216" s="64"/>
      <c r="Q216" s="38"/>
    </row>
    <row r="217" customHeight="1" spans="1:17">
      <c r="A217" s="20"/>
      <c r="B217" s="68"/>
      <c r="C217" s="19">
        <f t="shared" si="41"/>
        <v>0</v>
      </c>
      <c r="D217" s="21"/>
      <c r="E217" s="21"/>
      <c r="F217" s="22"/>
      <c r="G217" s="68"/>
      <c r="H217" s="22"/>
      <c r="K217" s="64"/>
      <c r="L217" s="38"/>
      <c r="M217" s="92"/>
      <c r="N217" s="64"/>
      <c r="O217" s="64"/>
      <c r="P217" s="64"/>
      <c r="Q217" s="38"/>
    </row>
    <row r="218" customHeight="1" spans="1:17">
      <c r="A218" s="20"/>
      <c r="B218" s="68"/>
      <c r="C218" s="19">
        <f t="shared" si="41"/>
        <v>0</v>
      </c>
      <c r="D218" s="21"/>
      <c r="E218" s="21"/>
      <c r="F218" s="22"/>
      <c r="G218" s="68"/>
      <c r="H218" s="22"/>
      <c r="K218" s="64"/>
      <c r="L218" s="38"/>
      <c r="M218" s="92"/>
      <c r="N218" s="64"/>
      <c r="O218" s="64"/>
      <c r="P218" s="64"/>
      <c r="Q218" s="38"/>
    </row>
    <row r="219" customHeight="1" spans="1:17">
      <c r="A219" s="23"/>
      <c r="B219" s="69"/>
      <c r="C219" s="70">
        <f t="shared" si="41"/>
        <v>0</v>
      </c>
      <c r="D219" s="71"/>
      <c r="E219" s="71"/>
      <c r="F219" s="25"/>
      <c r="G219" s="72"/>
      <c r="H219" s="25"/>
      <c r="K219" s="64"/>
      <c r="L219" s="38"/>
      <c r="M219" s="38"/>
      <c r="N219" s="64"/>
      <c r="O219" s="64"/>
      <c r="P219" s="64"/>
      <c r="Q219" s="38"/>
    </row>
    <row r="220" customHeight="1" spans="1:17">
      <c r="A220" s="26" t="s">
        <v>13</v>
      </c>
      <c r="B220" s="67">
        <f t="shared" ref="B220:H220" si="42">SUM(B221:B232)</f>
        <v>0</v>
      </c>
      <c r="C220" s="19">
        <f t="shared" si="41"/>
        <v>0</v>
      </c>
      <c r="D220" s="19">
        <f t="shared" si="42"/>
        <v>0</v>
      </c>
      <c r="E220" s="19">
        <f t="shared" si="42"/>
        <v>0</v>
      </c>
      <c r="F220" s="27">
        <f t="shared" si="42"/>
        <v>0</v>
      </c>
      <c r="G220" s="34">
        <f t="shared" si="42"/>
        <v>0</v>
      </c>
      <c r="H220" s="43">
        <f t="shared" si="42"/>
        <v>0</v>
      </c>
      <c r="K220" s="64"/>
      <c r="L220" s="38"/>
      <c r="M220" s="38"/>
      <c r="N220" s="64"/>
      <c r="O220" s="64"/>
      <c r="P220" s="64"/>
      <c r="Q220" s="38"/>
    </row>
    <row r="221" customHeight="1" spans="1:17">
      <c r="A221" s="20"/>
      <c r="B221" s="68"/>
      <c r="C221" s="19">
        <f t="shared" si="41"/>
        <v>0</v>
      </c>
      <c r="D221" s="21"/>
      <c r="E221" s="21"/>
      <c r="F221" s="22"/>
      <c r="G221" s="68"/>
      <c r="H221" s="22"/>
      <c r="K221" s="64"/>
      <c r="L221" s="38"/>
      <c r="M221" s="38"/>
      <c r="N221" s="64"/>
      <c r="O221" s="64"/>
      <c r="P221" s="64"/>
      <c r="Q221" s="38"/>
    </row>
    <row r="222" customHeight="1" spans="1:17">
      <c r="A222" s="20"/>
      <c r="B222" s="68"/>
      <c r="C222" s="19">
        <f t="shared" si="41"/>
        <v>0</v>
      </c>
      <c r="D222" s="73"/>
      <c r="E222" s="21"/>
      <c r="F222" s="22"/>
      <c r="G222" s="68"/>
      <c r="H222" s="22"/>
      <c r="K222" s="64"/>
      <c r="L222" s="38"/>
      <c r="M222" s="38"/>
      <c r="N222" s="64"/>
      <c r="O222" s="64"/>
      <c r="P222" s="64"/>
      <c r="Q222" s="38"/>
    </row>
    <row r="223" customHeight="1" spans="1:17">
      <c r="A223" s="20"/>
      <c r="B223" s="68"/>
      <c r="C223" s="19">
        <f t="shared" si="41"/>
        <v>0</v>
      </c>
      <c r="D223" s="21"/>
      <c r="E223" s="21"/>
      <c r="F223" s="22"/>
      <c r="G223" s="68"/>
      <c r="H223" s="22"/>
      <c r="K223" s="64"/>
      <c r="L223" s="38"/>
      <c r="M223" s="38"/>
      <c r="N223" s="64"/>
      <c r="O223" s="64"/>
      <c r="P223" s="64"/>
      <c r="Q223" s="38"/>
    </row>
    <row r="224" customHeight="1" spans="2:17">
      <c r="B224" s="68"/>
      <c r="C224" s="19">
        <f t="shared" si="41"/>
        <v>0</v>
      </c>
      <c r="D224" s="21"/>
      <c r="E224" s="21"/>
      <c r="F224" s="22"/>
      <c r="G224" s="68"/>
      <c r="H224" s="22"/>
      <c r="K224" s="64"/>
      <c r="L224" s="38"/>
      <c r="M224" s="38"/>
      <c r="N224" s="64"/>
      <c r="O224" s="64"/>
      <c r="P224" s="64"/>
      <c r="Q224" s="38"/>
    </row>
    <row r="225" customHeight="1" spans="1:17">
      <c r="A225" s="20"/>
      <c r="B225" s="68"/>
      <c r="C225" s="19">
        <f t="shared" si="41"/>
        <v>0</v>
      </c>
      <c r="D225" s="21"/>
      <c r="E225" s="21"/>
      <c r="F225" s="22"/>
      <c r="G225" s="68"/>
      <c r="H225" s="22"/>
      <c r="K225" s="93"/>
      <c r="L225" s="38"/>
      <c r="M225" s="38"/>
      <c r="N225" s="64"/>
      <c r="O225" s="64"/>
      <c r="P225" s="64"/>
      <c r="Q225" s="38"/>
    </row>
    <row r="226" customHeight="1" spans="1:17">
      <c r="A226" s="20"/>
      <c r="B226" s="68"/>
      <c r="C226" s="19">
        <f t="shared" si="41"/>
        <v>0</v>
      </c>
      <c r="D226" s="21"/>
      <c r="E226" s="21"/>
      <c r="F226" s="22"/>
      <c r="G226" s="68"/>
      <c r="H226" s="22"/>
      <c r="K226" s="64"/>
      <c r="L226" s="38"/>
      <c r="M226" s="38"/>
      <c r="N226" s="64"/>
      <c r="O226" s="64"/>
      <c r="P226" s="64"/>
      <c r="Q226" s="38"/>
    </row>
    <row r="227" customHeight="1" spans="1:17">
      <c r="A227" s="20"/>
      <c r="B227" s="68"/>
      <c r="C227" s="19">
        <f t="shared" si="41"/>
        <v>0</v>
      </c>
      <c r="D227" s="21"/>
      <c r="E227" s="21"/>
      <c r="F227" s="22"/>
      <c r="G227" s="68"/>
      <c r="H227" s="22"/>
      <c r="K227" s="64"/>
      <c r="L227" s="38"/>
      <c r="M227" s="38"/>
      <c r="N227" s="64"/>
      <c r="O227" s="64"/>
      <c r="P227" s="64"/>
      <c r="Q227" s="38"/>
    </row>
    <row r="228" customHeight="1" spans="1:17">
      <c r="A228" s="20"/>
      <c r="B228" s="68"/>
      <c r="C228" s="19">
        <f t="shared" si="41"/>
        <v>0</v>
      </c>
      <c r="D228" s="21"/>
      <c r="E228" s="21"/>
      <c r="F228" s="22"/>
      <c r="G228" s="68"/>
      <c r="H228" s="22"/>
      <c r="K228" s="64"/>
      <c r="L228" s="38"/>
      <c r="M228" s="38"/>
      <c r="N228" s="64"/>
      <c r="O228" s="64"/>
      <c r="P228" s="64"/>
      <c r="Q228" s="38"/>
    </row>
    <row r="229" customHeight="1" spans="1:17">
      <c r="A229" s="28"/>
      <c r="B229" s="74"/>
      <c r="C229" s="19">
        <f t="shared" si="41"/>
        <v>0</v>
      </c>
      <c r="D229" s="29"/>
      <c r="E229" s="21"/>
      <c r="F229" s="22"/>
      <c r="G229" s="74"/>
      <c r="H229" s="75"/>
      <c r="K229" s="64"/>
      <c r="L229" s="38"/>
      <c r="M229" s="38"/>
      <c r="N229" s="64"/>
      <c r="O229" s="64"/>
      <c r="P229" s="64"/>
      <c r="Q229" s="38"/>
    </row>
    <row r="230" customHeight="1" spans="1:17">
      <c r="A230" s="20"/>
      <c r="B230" s="68"/>
      <c r="C230" s="19">
        <f t="shared" si="41"/>
        <v>0</v>
      </c>
      <c r="D230" s="21"/>
      <c r="E230" s="21"/>
      <c r="F230" s="22"/>
      <c r="G230" s="68"/>
      <c r="H230" s="22"/>
      <c r="K230" s="64"/>
      <c r="L230" s="38"/>
      <c r="M230" s="38"/>
      <c r="N230" s="64"/>
      <c r="O230" s="64"/>
      <c r="P230" s="64"/>
      <c r="Q230" s="38"/>
    </row>
    <row r="231" customHeight="1" spans="1:17">
      <c r="A231" s="20"/>
      <c r="B231" s="68"/>
      <c r="C231" s="19">
        <f t="shared" si="41"/>
        <v>0</v>
      </c>
      <c r="D231" s="21"/>
      <c r="E231" s="21"/>
      <c r="F231" s="22"/>
      <c r="G231" s="68"/>
      <c r="H231" s="22"/>
      <c r="K231" s="64"/>
      <c r="L231" s="38"/>
      <c r="M231" s="38"/>
      <c r="N231" s="64"/>
      <c r="O231" s="64"/>
      <c r="P231" s="64"/>
      <c r="Q231" s="38"/>
    </row>
    <row r="232" customHeight="1" spans="1:17">
      <c r="A232" s="23"/>
      <c r="B232" s="69"/>
      <c r="C232" s="70">
        <f t="shared" si="41"/>
        <v>0</v>
      </c>
      <c r="D232" s="71"/>
      <c r="E232" s="71"/>
      <c r="F232" s="25"/>
      <c r="G232" s="72"/>
      <c r="H232" s="25"/>
      <c r="K232" s="64"/>
      <c r="L232" s="38"/>
      <c r="M232" s="38"/>
      <c r="N232" s="64"/>
      <c r="O232" s="64"/>
      <c r="P232" s="64"/>
      <c r="Q232" s="38"/>
    </row>
    <row r="233" customHeight="1" spans="1:17">
      <c r="A233" s="26" t="s">
        <v>21</v>
      </c>
      <c r="B233" s="69"/>
      <c r="C233" s="19">
        <f t="shared" si="41"/>
        <v>0</v>
      </c>
      <c r="D233" s="76"/>
      <c r="E233" s="76"/>
      <c r="F233" s="30"/>
      <c r="G233" s="34">
        <f>G213-G214-G220</f>
        <v>0</v>
      </c>
      <c r="H233" s="43">
        <f>H213-H214-H220</f>
        <v>0</v>
      </c>
      <c r="K233" s="64"/>
      <c r="L233" s="38"/>
      <c r="M233" s="38"/>
      <c r="N233" s="64"/>
      <c r="O233" s="64"/>
      <c r="P233" s="64"/>
      <c r="Q233" s="38"/>
    </row>
    <row r="234" customHeight="1" spans="1:17">
      <c r="A234" s="31" t="s">
        <v>22</v>
      </c>
      <c r="B234" s="59" t="e">
        <f>G233*(B235+100)/100</f>
        <v>#DIV/0!</v>
      </c>
      <c r="C234" s="32" t="e">
        <f>H233*(C235+100)/100</f>
        <v>#DIV/0!</v>
      </c>
      <c r="D234" s="33" t="s">
        <v>10</v>
      </c>
      <c r="E234" s="33" t="s">
        <v>10</v>
      </c>
      <c r="F234" s="33" t="s">
        <v>10</v>
      </c>
      <c r="G234" s="33" t="s">
        <v>10</v>
      </c>
      <c r="H234" s="44" t="s">
        <v>10</v>
      </c>
      <c r="K234" s="64"/>
      <c r="L234" s="38"/>
      <c r="M234" s="38"/>
      <c r="N234" s="64"/>
      <c r="O234" s="64"/>
      <c r="P234" s="64"/>
      <c r="Q234" s="38"/>
    </row>
    <row r="235" customHeight="1" spans="1:17">
      <c r="A235" s="31" t="s">
        <v>23</v>
      </c>
      <c r="B235" s="34" t="e">
        <f>SUM(B236:B245)/SUM(G236:G245)*100-100</f>
        <v>#DIV/0!</v>
      </c>
      <c r="C235" s="27" t="e">
        <f>SUM(C236:C245)/SUM(H236:H245)*100-100</f>
        <v>#DIV/0!</v>
      </c>
      <c r="D235" s="33" t="s">
        <v>10</v>
      </c>
      <c r="E235" s="33" t="s">
        <v>10</v>
      </c>
      <c r="F235" s="33" t="s">
        <v>10</v>
      </c>
      <c r="G235" s="33" t="s">
        <v>10</v>
      </c>
      <c r="H235" s="44" t="s">
        <v>10</v>
      </c>
      <c r="K235" s="64"/>
      <c r="L235" s="38"/>
      <c r="M235" s="38"/>
      <c r="N235" s="64"/>
      <c r="O235" s="64"/>
      <c r="P235" s="64"/>
      <c r="Q235" s="38"/>
    </row>
    <row r="236" customHeight="1" spans="1:17">
      <c r="A236" s="20"/>
      <c r="B236" s="68"/>
      <c r="C236" s="19">
        <f t="shared" ref="C236:C245" si="43">SUM(D236:F236)</f>
        <v>0</v>
      </c>
      <c r="D236" s="21"/>
      <c r="E236" s="21"/>
      <c r="F236" s="22"/>
      <c r="G236" s="68"/>
      <c r="H236" s="22"/>
      <c r="K236" s="64"/>
      <c r="L236" s="38"/>
      <c r="M236" s="38"/>
      <c r="N236" s="64"/>
      <c r="O236" s="64"/>
      <c r="P236" s="64"/>
      <c r="Q236" s="38"/>
    </row>
    <row r="237" customHeight="1" spans="1:17">
      <c r="A237" s="20"/>
      <c r="B237" s="68"/>
      <c r="C237" s="19">
        <f t="shared" si="43"/>
        <v>0</v>
      </c>
      <c r="D237" s="21"/>
      <c r="E237" s="21"/>
      <c r="F237" s="22"/>
      <c r="G237" s="68"/>
      <c r="H237" s="22"/>
      <c r="K237" s="64"/>
      <c r="L237" s="38"/>
      <c r="M237" s="38"/>
      <c r="N237" s="64"/>
      <c r="O237" s="64"/>
      <c r="P237" s="64"/>
      <c r="Q237" s="38"/>
    </row>
    <row r="238" customHeight="1" spans="1:17">
      <c r="A238" s="20"/>
      <c r="B238" s="68"/>
      <c r="C238" s="19">
        <f t="shared" si="43"/>
        <v>0</v>
      </c>
      <c r="D238" s="21"/>
      <c r="E238" s="21"/>
      <c r="F238" s="22"/>
      <c r="G238" s="68"/>
      <c r="H238" s="22"/>
      <c r="K238" s="64"/>
      <c r="L238" s="38"/>
      <c r="M238" s="38"/>
      <c r="N238" s="64"/>
      <c r="O238" s="64"/>
      <c r="P238" s="64"/>
      <c r="Q238" s="38"/>
    </row>
    <row r="239" customHeight="1" spans="1:17">
      <c r="A239" s="20"/>
      <c r="B239" s="68"/>
      <c r="C239" s="19">
        <f t="shared" si="43"/>
        <v>0</v>
      </c>
      <c r="D239" s="21"/>
      <c r="E239" s="21"/>
      <c r="F239" s="22"/>
      <c r="G239" s="68"/>
      <c r="H239" s="22"/>
      <c r="K239" s="64"/>
      <c r="L239" s="38"/>
      <c r="M239" s="38"/>
      <c r="N239" s="64"/>
      <c r="O239" s="64"/>
      <c r="P239" s="64"/>
      <c r="Q239" s="38"/>
    </row>
    <row r="240" customHeight="1" spans="1:17">
      <c r="A240" s="20"/>
      <c r="B240" s="68"/>
      <c r="C240" s="19">
        <f t="shared" si="43"/>
        <v>0</v>
      </c>
      <c r="D240" s="21"/>
      <c r="E240" s="21"/>
      <c r="F240" s="22"/>
      <c r="G240" s="68"/>
      <c r="H240" s="22"/>
      <c r="K240" s="64"/>
      <c r="L240" s="38"/>
      <c r="M240" s="38"/>
      <c r="N240" s="64"/>
      <c r="O240" s="64"/>
      <c r="P240" s="64"/>
      <c r="Q240" s="38"/>
    </row>
    <row r="241" customHeight="1" spans="1:17">
      <c r="A241" s="20"/>
      <c r="B241" s="68"/>
      <c r="C241" s="19">
        <f t="shared" si="43"/>
        <v>0</v>
      </c>
      <c r="D241" s="21"/>
      <c r="E241" s="21"/>
      <c r="F241" s="22"/>
      <c r="G241" s="68"/>
      <c r="H241" s="22"/>
      <c r="K241" s="64"/>
      <c r="L241" s="38"/>
      <c r="M241" s="38"/>
      <c r="N241" s="64"/>
      <c r="O241" s="64"/>
      <c r="P241" s="64"/>
      <c r="Q241" s="38"/>
    </row>
    <row r="242" customHeight="1" spans="1:17">
      <c r="A242" s="28"/>
      <c r="B242" s="74"/>
      <c r="C242" s="19">
        <f t="shared" si="43"/>
        <v>0</v>
      </c>
      <c r="D242" s="29"/>
      <c r="E242" s="21"/>
      <c r="F242" s="22"/>
      <c r="G242" s="74"/>
      <c r="H242" s="75"/>
      <c r="K242" s="64"/>
      <c r="L242" s="38"/>
      <c r="M242" s="38"/>
      <c r="N242" s="64"/>
      <c r="O242" s="64"/>
      <c r="P242" s="64"/>
      <c r="Q242" s="38"/>
    </row>
    <row r="243" customHeight="1" spans="1:17">
      <c r="A243" s="20"/>
      <c r="B243" s="68"/>
      <c r="C243" s="19">
        <f t="shared" si="43"/>
        <v>0</v>
      </c>
      <c r="D243" s="21"/>
      <c r="E243" s="21"/>
      <c r="F243" s="22"/>
      <c r="G243" s="68"/>
      <c r="H243" s="22"/>
      <c r="J243" s="89"/>
      <c r="K243" s="64"/>
      <c r="L243" s="38"/>
      <c r="M243" s="38"/>
      <c r="N243" s="64"/>
      <c r="O243" s="64"/>
      <c r="P243" s="64"/>
      <c r="Q243" s="38"/>
    </row>
    <row r="244" customHeight="1" spans="1:17">
      <c r="A244" s="20"/>
      <c r="B244" s="68"/>
      <c r="C244" s="19">
        <f t="shared" si="43"/>
        <v>0</v>
      </c>
      <c r="D244" s="21"/>
      <c r="E244" s="21"/>
      <c r="F244" s="22"/>
      <c r="G244" s="68"/>
      <c r="H244" s="22"/>
      <c r="K244" s="64"/>
      <c r="L244" s="38"/>
      <c r="M244" s="38"/>
      <c r="N244" s="64"/>
      <c r="O244" s="64"/>
      <c r="P244" s="64"/>
      <c r="Q244" s="38"/>
    </row>
    <row r="245" customHeight="1" spans="1:17">
      <c r="A245" s="35"/>
      <c r="B245" s="77"/>
      <c r="C245" s="78">
        <f t="shared" si="43"/>
        <v>0</v>
      </c>
      <c r="D245" s="36"/>
      <c r="E245" s="36"/>
      <c r="F245" s="37"/>
      <c r="G245" s="77"/>
      <c r="H245" s="37"/>
      <c r="K245" s="64"/>
      <c r="L245" s="38"/>
      <c r="M245" s="38"/>
      <c r="N245" s="64"/>
      <c r="O245" s="64"/>
      <c r="P245" s="64"/>
      <c r="Q245" s="38"/>
    </row>
    <row r="246" customHeight="1" spans="1:17">
      <c r="A246" s="79" t="s">
        <v>15</v>
      </c>
      <c r="B246" s="64"/>
      <c r="C246" s="38"/>
      <c r="D246" s="38"/>
      <c r="E246" s="38"/>
      <c r="F246" s="45" t="s">
        <v>16</v>
      </c>
      <c r="G246" s="64"/>
      <c r="H246" s="38"/>
      <c r="K246" s="64"/>
      <c r="L246" s="38"/>
      <c r="M246" s="38"/>
      <c r="N246" s="64"/>
      <c r="O246" s="64"/>
      <c r="P246" s="64"/>
      <c r="Q246" s="38"/>
    </row>
    <row r="247" s="3" customFormat="1" customHeight="1" spans="1:17">
      <c r="A247" s="8" t="s">
        <v>437</v>
      </c>
      <c r="B247" s="49"/>
      <c r="C247" s="9"/>
      <c r="D247" s="9"/>
      <c r="E247" s="9"/>
      <c r="F247" s="9"/>
      <c r="G247" s="49"/>
      <c r="H247" s="9"/>
      <c r="I247" s="80"/>
      <c r="J247" s="8" t="s">
        <v>438</v>
      </c>
      <c r="K247" s="49"/>
      <c r="L247" s="9"/>
      <c r="M247" s="9"/>
      <c r="N247" s="49"/>
      <c r="O247" s="49"/>
      <c r="P247" s="49"/>
      <c r="Q247" s="9"/>
    </row>
    <row r="248" s="3" customFormat="1" customHeight="1" spans="1:17">
      <c r="A248" s="8" t="s">
        <v>439</v>
      </c>
      <c r="B248" s="49"/>
      <c r="C248" s="9"/>
      <c r="D248" s="9"/>
      <c r="E248" s="9"/>
      <c r="F248" s="9"/>
      <c r="G248" s="49"/>
      <c r="H248" s="9"/>
      <c r="I248" s="80"/>
      <c r="J248" s="81" t="s">
        <v>440</v>
      </c>
      <c r="K248" s="49"/>
      <c r="L248" s="9"/>
      <c r="M248" s="9"/>
      <c r="N248" s="49"/>
      <c r="O248" s="49"/>
      <c r="P248" s="49"/>
      <c r="Q248" s="9"/>
    </row>
    <row r="249" customHeight="1" spans="1:17">
      <c r="A249" s="10" t="s">
        <v>2</v>
      </c>
      <c r="B249" s="50" t="s">
        <v>3</v>
      </c>
      <c r="C249" s="51"/>
      <c r="D249" s="51"/>
      <c r="E249" s="51"/>
      <c r="F249" s="52"/>
      <c r="G249" s="50" t="s">
        <v>107</v>
      </c>
      <c r="H249" s="51"/>
      <c r="J249" s="10" t="s">
        <v>2</v>
      </c>
      <c r="K249" s="50" t="s">
        <v>107</v>
      </c>
      <c r="L249" s="51"/>
      <c r="M249" s="51"/>
      <c r="N249" s="51"/>
      <c r="O249" s="52"/>
      <c r="P249" s="82" t="s">
        <v>432</v>
      </c>
      <c r="Q249" s="39"/>
    </row>
    <row r="250" customHeight="1" spans="1:17">
      <c r="A250" s="53"/>
      <c r="B250" s="54" t="s">
        <v>418</v>
      </c>
      <c r="C250" s="55" t="s">
        <v>113</v>
      </c>
      <c r="D250" s="55" t="s">
        <v>250</v>
      </c>
      <c r="E250" s="55" t="s">
        <v>252</v>
      </c>
      <c r="F250" s="55" t="s">
        <v>254</v>
      </c>
      <c r="G250" s="54" t="s">
        <v>418</v>
      </c>
      <c r="H250" s="56" t="s">
        <v>113</v>
      </c>
      <c r="J250" s="53"/>
      <c r="K250" s="83" t="s">
        <v>67</v>
      </c>
      <c r="L250" s="55" t="s">
        <v>68</v>
      </c>
      <c r="M250" s="55" t="s">
        <v>69</v>
      </c>
      <c r="N250" s="83" t="s">
        <v>70</v>
      </c>
      <c r="O250" s="83" t="s">
        <v>71</v>
      </c>
      <c r="P250" s="83" t="s">
        <v>67</v>
      </c>
      <c r="Q250" s="56" t="s">
        <v>68</v>
      </c>
    </row>
    <row r="251" customHeight="1" spans="1:17">
      <c r="A251" s="15" t="s">
        <v>20</v>
      </c>
      <c r="B251" s="33">
        <f t="shared" ref="B251:F251" si="44">SUM(B252,B258,B271)</f>
        <v>0</v>
      </c>
      <c r="C251" s="16">
        <f t="shared" si="44"/>
        <v>0</v>
      </c>
      <c r="D251" s="16">
        <f t="shared" si="44"/>
        <v>0</v>
      </c>
      <c r="E251" s="16">
        <f t="shared" si="44"/>
        <v>0</v>
      </c>
      <c r="F251" s="16">
        <f t="shared" si="44"/>
        <v>0</v>
      </c>
      <c r="G251" s="66"/>
      <c r="H251" s="41"/>
      <c r="J251" s="15" t="s">
        <v>20</v>
      </c>
      <c r="K251" s="33">
        <f t="shared" ref="K251:O251" si="45">K252+K258+K271</f>
        <v>0</v>
      </c>
      <c r="L251" s="16">
        <f t="shared" si="45"/>
        <v>0</v>
      </c>
      <c r="M251" s="16">
        <f t="shared" si="45"/>
        <v>0</v>
      </c>
      <c r="N251" s="33">
        <f t="shared" si="45"/>
        <v>0</v>
      </c>
      <c r="O251" s="33">
        <f t="shared" si="45"/>
        <v>0</v>
      </c>
      <c r="P251" s="66"/>
      <c r="Q251" s="41"/>
    </row>
    <row r="252" customHeight="1" spans="1:17">
      <c r="A252" s="18" t="s">
        <v>12</v>
      </c>
      <c r="B252" s="67">
        <f t="shared" ref="B252:H252" si="46">SUM(B253:B257)</f>
        <v>0</v>
      </c>
      <c r="C252" s="19">
        <f t="shared" ref="C252:C271" si="47">SUM(D252:F252)</f>
        <v>0</v>
      </c>
      <c r="D252" s="19">
        <f t="shared" si="46"/>
        <v>0</v>
      </c>
      <c r="E252" s="19">
        <f t="shared" si="46"/>
        <v>0</v>
      </c>
      <c r="F252" s="19">
        <f t="shared" si="46"/>
        <v>0</v>
      </c>
      <c r="G252" s="67">
        <f t="shared" si="46"/>
        <v>0</v>
      </c>
      <c r="H252" s="42">
        <f t="shared" si="46"/>
        <v>0</v>
      </c>
      <c r="J252" s="18" t="s">
        <v>12</v>
      </c>
      <c r="K252" s="67">
        <f t="shared" ref="K252:Q252" si="48">SUM(K253:K257)</f>
        <v>0</v>
      </c>
      <c r="L252" s="19">
        <f t="shared" si="48"/>
        <v>0</v>
      </c>
      <c r="M252" s="19">
        <f t="shared" si="48"/>
        <v>0</v>
      </c>
      <c r="N252" s="67">
        <f t="shared" si="48"/>
        <v>0</v>
      </c>
      <c r="O252" s="67">
        <f t="shared" si="48"/>
        <v>0</v>
      </c>
      <c r="P252" s="67">
        <f t="shared" si="48"/>
        <v>0</v>
      </c>
      <c r="Q252" s="42">
        <f t="shared" si="48"/>
        <v>0</v>
      </c>
    </row>
    <row r="253" customHeight="1" spans="1:17">
      <c r="A253" s="20"/>
      <c r="B253" s="68"/>
      <c r="C253" s="19">
        <f t="shared" si="47"/>
        <v>0</v>
      </c>
      <c r="D253" s="21"/>
      <c r="E253" s="21"/>
      <c r="F253" s="22"/>
      <c r="G253" s="68"/>
      <c r="H253" s="22"/>
      <c r="J253" s="20"/>
      <c r="K253" s="68"/>
      <c r="L253" s="21"/>
      <c r="M253" s="21"/>
      <c r="N253" s="68"/>
      <c r="O253" s="68"/>
      <c r="P253" s="68"/>
      <c r="Q253" s="22"/>
    </row>
    <row r="254" customHeight="1" spans="1:17">
      <c r="A254" s="20"/>
      <c r="B254" s="68"/>
      <c r="C254" s="19">
        <f t="shared" si="47"/>
        <v>0</v>
      </c>
      <c r="D254" s="21"/>
      <c r="E254" s="21"/>
      <c r="F254" s="22"/>
      <c r="G254" s="68"/>
      <c r="H254" s="22"/>
      <c r="J254" s="20"/>
      <c r="K254" s="68"/>
      <c r="L254" s="21"/>
      <c r="M254" s="21"/>
      <c r="N254" s="68"/>
      <c r="O254" s="68"/>
      <c r="P254" s="68"/>
      <c r="Q254" s="22"/>
    </row>
    <row r="255" customHeight="1" spans="1:17">
      <c r="A255" s="20"/>
      <c r="B255" s="68"/>
      <c r="C255" s="19">
        <f t="shared" si="47"/>
        <v>0</v>
      </c>
      <c r="D255" s="21"/>
      <c r="E255" s="21"/>
      <c r="F255" s="22"/>
      <c r="G255" s="68"/>
      <c r="H255" s="22"/>
      <c r="J255" s="20"/>
      <c r="K255" s="68"/>
      <c r="L255" s="21"/>
      <c r="M255" s="21"/>
      <c r="N255" s="68"/>
      <c r="O255" s="68"/>
      <c r="P255" s="68"/>
      <c r="Q255" s="22"/>
    </row>
    <row r="256" customHeight="1" spans="1:17">
      <c r="A256" s="20"/>
      <c r="B256" s="68"/>
      <c r="C256" s="19">
        <f t="shared" si="47"/>
        <v>0</v>
      </c>
      <c r="D256" s="21"/>
      <c r="E256" s="21"/>
      <c r="F256" s="22"/>
      <c r="G256" s="68"/>
      <c r="H256" s="22"/>
      <c r="J256" s="20"/>
      <c r="K256" s="68"/>
      <c r="L256" s="21"/>
      <c r="M256" s="21"/>
      <c r="N256" s="68"/>
      <c r="O256" s="68"/>
      <c r="P256" s="68"/>
      <c r="Q256" s="22"/>
    </row>
    <row r="257" customHeight="1" spans="1:17">
      <c r="A257" s="23"/>
      <c r="B257" s="69"/>
      <c r="C257" s="70">
        <f t="shared" si="47"/>
        <v>0</v>
      </c>
      <c r="D257" s="71"/>
      <c r="E257" s="71"/>
      <c r="F257" s="25"/>
      <c r="G257" s="72"/>
      <c r="H257" s="25"/>
      <c r="J257" s="23"/>
      <c r="K257" s="72"/>
      <c r="L257" s="24"/>
      <c r="M257" s="24"/>
      <c r="N257" s="72"/>
      <c r="O257" s="72"/>
      <c r="P257" s="72"/>
      <c r="Q257" s="25"/>
    </row>
    <row r="258" customHeight="1" spans="1:17">
      <c r="A258" s="26" t="s">
        <v>13</v>
      </c>
      <c r="B258" s="67">
        <f t="shared" ref="B258:H258" si="49">SUM(B259:B270)</f>
        <v>0</v>
      </c>
      <c r="C258" s="19">
        <f t="shared" si="47"/>
        <v>0</v>
      </c>
      <c r="D258" s="19">
        <f t="shared" si="49"/>
        <v>0</v>
      </c>
      <c r="E258" s="19">
        <f t="shared" si="49"/>
        <v>0</v>
      </c>
      <c r="F258" s="27">
        <f t="shared" si="49"/>
        <v>0</v>
      </c>
      <c r="G258" s="34">
        <f t="shared" si="49"/>
        <v>0</v>
      </c>
      <c r="H258" s="43">
        <f t="shared" si="49"/>
        <v>0</v>
      </c>
      <c r="J258" s="26" t="s">
        <v>13</v>
      </c>
      <c r="K258" s="34">
        <f t="shared" ref="K258:Q258" si="50">SUM(K259:K270)</f>
        <v>0</v>
      </c>
      <c r="L258" s="27">
        <f t="shared" si="50"/>
        <v>0</v>
      </c>
      <c r="M258" s="27">
        <f t="shared" si="50"/>
        <v>0</v>
      </c>
      <c r="N258" s="34">
        <f t="shared" si="50"/>
        <v>0</v>
      </c>
      <c r="O258" s="34">
        <f t="shared" si="50"/>
        <v>0</v>
      </c>
      <c r="P258" s="34">
        <f t="shared" si="50"/>
        <v>0</v>
      </c>
      <c r="Q258" s="43">
        <f t="shared" si="50"/>
        <v>0</v>
      </c>
    </row>
    <row r="259" customHeight="1" spans="1:17">
      <c r="A259" s="20"/>
      <c r="B259" s="68"/>
      <c r="C259" s="19">
        <f t="shared" si="47"/>
        <v>0</v>
      </c>
      <c r="D259" s="21"/>
      <c r="E259" s="21"/>
      <c r="F259" s="22"/>
      <c r="G259" s="68"/>
      <c r="H259" s="22"/>
      <c r="J259" s="20"/>
      <c r="K259" s="68"/>
      <c r="L259" s="21"/>
      <c r="M259" s="21"/>
      <c r="N259" s="68"/>
      <c r="O259" s="68"/>
      <c r="P259" s="68"/>
      <c r="Q259" s="22"/>
    </row>
    <row r="260" customHeight="1" spans="1:17">
      <c r="A260" s="20"/>
      <c r="B260" s="68"/>
      <c r="C260" s="19">
        <f t="shared" si="47"/>
        <v>0</v>
      </c>
      <c r="D260" s="73"/>
      <c r="E260" s="21"/>
      <c r="F260" s="22"/>
      <c r="G260" s="68"/>
      <c r="H260" s="22"/>
      <c r="J260" s="20"/>
      <c r="K260" s="68"/>
      <c r="L260" s="21"/>
      <c r="M260" s="21"/>
      <c r="N260" s="68"/>
      <c r="O260" s="68"/>
      <c r="P260" s="68"/>
      <c r="Q260" s="22"/>
    </row>
    <row r="261" customHeight="1" spans="1:17">
      <c r="A261" s="20"/>
      <c r="B261" s="68"/>
      <c r="C261" s="19">
        <f t="shared" si="47"/>
        <v>0</v>
      </c>
      <c r="D261" s="21"/>
      <c r="E261" s="21"/>
      <c r="F261" s="22"/>
      <c r="G261" s="68"/>
      <c r="H261" s="22"/>
      <c r="J261" s="20"/>
      <c r="K261" s="68"/>
      <c r="L261" s="21"/>
      <c r="M261" s="21"/>
      <c r="N261" s="68"/>
      <c r="O261" s="68"/>
      <c r="P261" s="68"/>
      <c r="Q261" s="22"/>
    </row>
    <row r="262" customHeight="1" spans="2:17">
      <c r="B262" s="68"/>
      <c r="C262" s="19">
        <f t="shared" si="47"/>
        <v>0</v>
      </c>
      <c r="D262" s="21"/>
      <c r="E262" s="21"/>
      <c r="F262" s="22"/>
      <c r="G262" s="68"/>
      <c r="H262" s="22"/>
      <c r="K262" s="68"/>
      <c r="L262" s="21"/>
      <c r="M262" s="21"/>
      <c r="N262" s="68"/>
      <c r="O262" s="68"/>
      <c r="P262" s="68"/>
      <c r="Q262" s="22"/>
    </row>
    <row r="263" customHeight="1" spans="1:17">
      <c r="A263" s="20"/>
      <c r="B263" s="68"/>
      <c r="C263" s="19">
        <f t="shared" si="47"/>
        <v>0</v>
      </c>
      <c r="D263" s="21"/>
      <c r="E263" s="21"/>
      <c r="F263" s="22"/>
      <c r="G263" s="68"/>
      <c r="H263" s="22"/>
      <c r="J263" s="20"/>
      <c r="K263" s="68"/>
      <c r="L263" s="21"/>
      <c r="M263" s="21"/>
      <c r="N263" s="68"/>
      <c r="O263" s="68"/>
      <c r="P263" s="68"/>
      <c r="Q263" s="22"/>
    </row>
    <row r="264" customHeight="1" spans="1:17">
      <c r="A264" s="20"/>
      <c r="B264" s="68"/>
      <c r="C264" s="19">
        <f t="shared" si="47"/>
        <v>0</v>
      </c>
      <c r="D264" s="21"/>
      <c r="E264" s="21"/>
      <c r="F264" s="22"/>
      <c r="G264" s="68"/>
      <c r="H264" s="22"/>
      <c r="J264" s="20"/>
      <c r="K264" s="68"/>
      <c r="L264" s="21"/>
      <c r="M264" s="21"/>
      <c r="N264" s="68"/>
      <c r="O264" s="68"/>
      <c r="P264" s="68"/>
      <c r="Q264" s="22"/>
    </row>
    <row r="265" customHeight="1" spans="1:17">
      <c r="A265" s="20"/>
      <c r="B265" s="68"/>
      <c r="C265" s="19">
        <f t="shared" si="47"/>
        <v>0</v>
      </c>
      <c r="D265" s="21"/>
      <c r="E265" s="21"/>
      <c r="F265" s="22"/>
      <c r="G265" s="68"/>
      <c r="H265" s="22"/>
      <c r="J265" s="20"/>
      <c r="K265" s="68"/>
      <c r="L265" s="21"/>
      <c r="M265" s="21"/>
      <c r="N265" s="68"/>
      <c r="O265" s="68"/>
      <c r="P265" s="68"/>
      <c r="Q265" s="22"/>
    </row>
    <row r="266" customHeight="1" spans="1:17">
      <c r="A266" s="20"/>
      <c r="B266" s="68"/>
      <c r="C266" s="19">
        <f t="shared" si="47"/>
        <v>0</v>
      </c>
      <c r="D266" s="21"/>
      <c r="E266" s="21"/>
      <c r="F266" s="22"/>
      <c r="G266" s="68"/>
      <c r="H266" s="22"/>
      <c r="J266" s="20"/>
      <c r="K266" s="68"/>
      <c r="L266" s="21"/>
      <c r="M266" s="21"/>
      <c r="N266" s="68"/>
      <c r="O266" s="68"/>
      <c r="P266" s="68"/>
      <c r="Q266" s="22"/>
    </row>
    <row r="267" customHeight="1" spans="1:17">
      <c r="A267" s="28"/>
      <c r="B267" s="74"/>
      <c r="C267" s="19">
        <f t="shared" si="47"/>
        <v>0</v>
      </c>
      <c r="D267" s="29"/>
      <c r="E267" s="21"/>
      <c r="F267" s="22"/>
      <c r="G267" s="74"/>
      <c r="H267" s="75"/>
      <c r="J267" s="28"/>
      <c r="K267" s="74"/>
      <c r="L267" s="29"/>
      <c r="M267" s="29"/>
      <c r="N267" s="74"/>
      <c r="O267" s="74"/>
      <c r="P267" s="68"/>
      <c r="Q267" s="22"/>
    </row>
    <row r="268" customHeight="1" spans="1:17">
      <c r="A268" s="20"/>
      <c r="B268" s="68"/>
      <c r="C268" s="19">
        <f t="shared" si="47"/>
        <v>0</v>
      </c>
      <c r="D268" s="21"/>
      <c r="E268" s="21"/>
      <c r="F268" s="22"/>
      <c r="G268" s="68"/>
      <c r="H268" s="22"/>
      <c r="J268" s="20"/>
      <c r="K268" s="68"/>
      <c r="L268" s="21"/>
      <c r="M268" s="21"/>
      <c r="N268" s="68"/>
      <c r="O268" s="68"/>
      <c r="P268" s="68"/>
      <c r="Q268" s="22"/>
    </row>
    <row r="269" customHeight="1" spans="1:17">
      <c r="A269" s="20"/>
      <c r="B269" s="68"/>
      <c r="C269" s="19">
        <f t="shared" si="47"/>
        <v>0</v>
      </c>
      <c r="D269" s="21"/>
      <c r="E269" s="21"/>
      <c r="F269" s="22"/>
      <c r="G269" s="68"/>
      <c r="H269" s="22"/>
      <c r="J269" s="20"/>
      <c r="K269" s="68"/>
      <c r="L269" s="21"/>
      <c r="M269" s="21"/>
      <c r="N269" s="68"/>
      <c r="O269" s="68"/>
      <c r="P269" s="68"/>
      <c r="Q269" s="22"/>
    </row>
    <row r="270" customHeight="1" spans="1:17">
      <c r="A270" s="23"/>
      <c r="B270" s="69"/>
      <c r="C270" s="70">
        <f t="shared" si="47"/>
        <v>0</v>
      </c>
      <c r="D270" s="71"/>
      <c r="E270" s="71"/>
      <c r="F270" s="25"/>
      <c r="G270" s="72"/>
      <c r="H270" s="25"/>
      <c r="J270" s="23"/>
      <c r="K270" s="72"/>
      <c r="L270" s="24"/>
      <c r="M270" s="24"/>
      <c r="N270" s="72"/>
      <c r="O270" s="72"/>
      <c r="P270" s="72"/>
      <c r="Q270" s="25"/>
    </row>
    <row r="271" customHeight="1" spans="1:17">
      <c r="A271" s="26" t="s">
        <v>21</v>
      </c>
      <c r="B271" s="69"/>
      <c r="C271" s="19">
        <f t="shared" si="47"/>
        <v>0</v>
      </c>
      <c r="D271" s="76"/>
      <c r="E271" s="76"/>
      <c r="F271" s="30"/>
      <c r="G271" s="34">
        <f>G251-G252-G258</f>
        <v>0</v>
      </c>
      <c r="H271" s="43">
        <f>H251-H252-H258</f>
        <v>0</v>
      </c>
      <c r="J271" s="26" t="s">
        <v>21</v>
      </c>
      <c r="K271" s="85"/>
      <c r="L271" s="30"/>
      <c r="M271" s="30"/>
      <c r="N271" s="85"/>
      <c r="O271" s="85"/>
      <c r="P271" s="34">
        <f>P251-P252-P258</f>
        <v>0</v>
      </c>
      <c r="Q271" s="43">
        <f>Q251-Q252-Q258</f>
        <v>0</v>
      </c>
    </row>
    <row r="272" customHeight="1" spans="1:17">
      <c r="A272" s="31" t="s">
        <v>22</v>
      </c>
      <c r="B272" s="59" t="e">
        <f>G271*(B273+100)/100</f>
        <v>#DIV/0!</v>
      </c>
      <c r="C272" s="32" t="e">
        <f>H271*(C273+100)/100</f>
        <v>#DIV/0!</v>
      </c>
      <c r="D272" s="33" t="s">
        <v>10</v>
      </c>
      <c r="E272" s="33" t="s">
        <v>10</v>
      </c>
      <c r="F272" s="33" t="s">
        <v>10</v>
      </c>
      <c r="G272" s="33" t="s">
        <v>10</v>
      </c>
      <c r="H272" s="44" t="s">
        <v>10</v>
      </c>
      <c r="J272" s="31" t="s">
        <v>22</v>
      </c>
      <c r="K272" s="59" t="e">
        <f>P271*(K273+100)/100</f>
        <v>#DIV/0!</v>
      </c>
      <c r="L272" s="32" t="e">
        <f>Q271*(L273+100)/100</f>
        <v>#DIV/0!</v>
      </c>
      <c r="M272" s="59" t="s">
        <v>10</v>
      </c>
      <c r="N272" s="59" t="s">
        <v>10</v>
      </c>
      <c r="O272" s="59" t="s">
        <v>10</v>
      </c>
      <c r="P272" s="59" t="s">
        <v>10</v>
      </c>
      <c r="Q272" s="91" t="s">
        <v>10</v>
      </c>
    </row>
    <row r="273" customHeight="1" spans="1:17">
      <c r="A273" s="31" t="s">
        <v>23</v>
      </c>
      <c r="B273" s="34" t="e">
        <f>SUM(B274:B283)/SUM(G274:G283)*100-100</f>
        <v>#DIV/0!</v>
      </c>
      <c r="C273" s="27" t="e">
        <f>SUM(C274:C283)/SUM(H274:H283)*100-100</f>
        <v>#DIV/0!</v>
      </c>
      <c r="D273" s="33" t="s">
        <v>10</v>
      </c>
      <c r="E273" s="33" t="s">
        <v>10</v>
      </c>
      <c r="F273" s="33" t="s">
        <v>10</v>
      </c>
      <c r="G273" s="33" t="s">
        <v>10</v>
      </c>
      <c r="H273" s="44" t="s">
        <v>10</v>
      </c>
      <c r="J273" s="31" t="s">
        <v>23</v>
      </c>
      <c r="K273" s="34" t="e">
        <f>SUM(K274:K283)/SUM(P274:P283)*100-100</f>
        <v>#DIV/0!</v>
      </c>
      <c r="L273" s="34" t="e">
        <f>SUM(L274:L283)/SUM(Q274:Q283)*100-100</f>
        <v>#DIV/0!</v>
      </c>
      <c r="M273" s="59" t="s">
        <v>10</v>
      </c>
      <c r="N273" s="59" t="s">
        <v>10</v>
      </c>
      <c r="O273" s="59" t="s">
        <v>10</v>
      </c>
      <c r="P273" s="59" t="s">
        <v>10</v>
      </c>
      <c r="Q273" s="91" t="s">
        <v>10</v>
      </c>
    </row>
    <row r="274" customHeight="1" spans="1:17">
      <c r="A274" s="20"/>
      <c r="B274" s="68"/>
      <c r="C274" s="19">
        <f t="shared" ref="C274:C283" si="51">SUM(D274:F274)</f>
        <v>0</v>
      </c>
      <c r="D274" s="21"/>
      <c r="E274" s="21"/>
      <c r="F274" s="22"/>
      <c r="G274" s="68"/>
      <c r="H274" s="22"/>
      <c r="J274" s="20"/>
      <c r="K274" s="68"/>
      <c r="L274" s="21"/>
      <c r="M274" s="21"/>
      <c r="N274" s="68"/>
      <c r="O274" s="68"/>
      <c r="P274" s="68"/>
      <c r="Q274" s="22"/>
    </row>
    <row r="275" customHeight="1" spans="1:17">
      <c r="A275" s="20"/>
      <c r="B275" s="68"/>
      <c r="C275" s="19">
        <f t="shared" si="51"/>
        <v>0</v>
      </c>
      <c r="D275" s="21"/>
      <c r="E275" s="21"/>
      <c r="F275" s="22"/>
      <c r="G275" s="68"/>
      <c r="H275" s="22"/>
      <c r="J275" s="20"/>
      <c r="K275" s="68"/>
      <c r="L275" s="21"/>
      <c r="M275" s="21"/>
      <c r="N275" s="68"/>
      <c r="O275" s="68"/>
      <c r="P275" s="68"/>
      <c r="Q275" s="22"/>
    </row>
    <row r="276" customHeight="1" spans="1:17">
      <c r="A276" s="20"/>
      <c r="B276" s="68"/>
      <c r="C276" s="19">
        <f t="shared" si="51"/>
        <v>0</v>
      </c>
      <c r="D276" s="21"/>
      <c r="E276" s="21"/>
      <c r="F276" s="22"/>
      <c r="G276" s="68"/>
      <c r="H276" s="22"/>
      <c r="J276" s="20"/>
      <c r="K276" s="68"/>
      <c r="L276" s="21"/>
      <c r="M276" s="21"/>
      <c r="N276" s="68"/>
      <c r="O276" s="68"/>
      <c r="P276" s="68"/>
      <c r="Q276" s="22"/>
    </row>
    <row r="277" customHeight="1" spans="1:17">
      <c r="A277" s="20"/>
      <c r="B277" s="68"/>
      <c r="C277" s="19">
        <f t="shared" si="51"/>
        <v>0</v>
      </c>
      <c r="D277" s="21"/>
      <c r="E277" s="21"/>
      <c r="F277" s="22"/>
      <c r="G277" s="68"/>
      <c r="H277" s="22"/>
      <c r="J277" s="20"/>
      <c r="K277" s="68"/>
      <c r="L277" s="21"/>
      <c r="M277" s="21"/>
      <c r="N277" s="68"/>
      <c r="O277" s="68"/>
      <c r="P277" s="68"/>
      <c r="Q277" s="22"/>
    </row>
    <row r="278" customHeight="1" spans="1:17">
      <c r="A278" s="20"/>
      <c r="B278" s="68"/>
      <c r="C278" s="19">
        <f t="shared" si="51"/>
        <v>0</v>
      </c>
      <c r="D278" s="21"/>
      <c r="E278" s="21"/>
      <c r="F278" s="22"/>
      <c r="G278" s="68"/>
      <c r="H278" s="22"/>
      <c r="J278" s="20"/>
      <c r="K278" s="68"/>
      <c r="L278" s="21"/>
      <c r="M278" s="21"/>
      <c r="N278" s="68"/>
      <c r="O278" s="68"/>
      <c r="P278" s="68"/>
      <c r="Q278" s="22"/>
    </row>
    <row r="279" customHeight="1" spans="1:17">
      <c r="A279" s="20"/>
      <c r="B279" s="68"/>
      <c r="C279" s="19">
        <f t="shared" si="51"/>
        <v>0</v>
      </c>
      <c r="D279" s="21"/>
      <c r="E279" s="21"/>
      <c r="F279" s="22"/>
      <c r="G279" s="68"/>
      <c r="H279" s="22"/>
      <c r="J279" s="20"/>
      <c r="K279" s="68"/>
      <c r="L279" s="21"/>
      <c r="M279" s="21"/>
      <c r="N279" s="68"/>
      <c r="O279" s="68"/>
      <c r="P279" s="68"/>
      <c r="Q279" s="22"/>
    </row>
    <row r="280" customHeight="1" spans="1:17">
      <c r="A280" s="28"/>
      <c r="B280" s="74"/>
      <c r="C280" s="19">
        <f t="shared" si="51"/>
        <v>0</v>
      </c>
      <c r="D280" s="29"/>
      <c r="E280" s="21"/>
      <c r="F280" s="22"/>
      <c r="G280" s="74"/>
      <c r="H280" s="75"/>
      <c r="J280" s="28"/>
      <c r="K280" s="74"/>
      <c r="L280" s="29"/>
      <c r="M280" s="29"/>
      <c r="N280" s="74"/>
      <c r="O280" s="74"/>
      <c r="P280" s="68"/>
      <c r="Q280" s="22"/>
    </row>
    <row r="281" customHeight="1" spans="1:17">
      <c r="A281" s="20"/>
      <c r="B281" s="68"/>
      <c r="C281" s="19">
        <f t="shared" si="51"/>
        <v>0</v>
      </c>
      <c r="D281" s="21"/>
      <c r="E281" s="21"/>
      <c r="F281" s="22"/>
      <c r="G281" s="68"/>
      <c r="H281" s="22"/>
      <c r="J281" s="20"/>
      <c r="K281" s="68"/>
      <c r="L281" s="21"/>
      <c r="M281" s="21"/>
      <c r="N281" s="68"/>
      <c r="O281" s="68"/>
      <c r="P281" s="68"/>
      <c r="Q281" s="22"/>
    </row>
    <row r="282" customHeight="1" spans="1:17">
      <c r="A282" s="20"/>
      <c r="B282" s="68"/>
      <c r="C282" s="19">
        <f t="shared" si="51"/>
        <v>0</v>
      </c>
      <c r="D282" s="21"/>
      <c r="E282" s="21"/>
      <c r="F282" s="22"/>
      <c r="G282" s="68"/>
      <c r="H282" s="22"/>
      <c r="J282" s="20"/>
      <c r="K282" s="68"/>
      <c r="L282" s="21"/>
      <c r="M282" s="21"/>
      <c r="N282" s="68"/>
      <c r="O282" s="68"/>
      <c r="P282" s="68"/>
      <c r="Q282" s="22"/>
    </row>
    <row r="283" customHeight="1" spans="1:17">
      <c r="A283" s="35"/>
      <c r="B283" s="77"/>
      <c r="C283" s="78">
        <f t="shared" si="51"/>
        <v>0</v>
      </c>
      <c r="D283" s="36"/>
      <c r="E283" s="36"/>
      <c r="F283" s="37"/>
      <c r="G283" s="77"/>
      <c r="H283" s="37"/>
      <c r="J283" s="35"/>
      <c r="K283" s="77"/>
      <c r="L283" s="36"/>
      <c r="M283" s="36"/>
      <c r="N283" s="77"/>
      <c r="O283" s="77"/>
      <c r="P283" s="77"/>
      <c r="Q283" s="37"/>
    </row>
    <row r="284" customHeight="1" spans="1:17">
      <c r="A284" s="79" t="s">
        <v>15</v>
      </c>
      <c r="B284" s="64"/>
      <c r="C284" s="38"/>
      <c r="D284" s="38"/>
      <c r="E284" s="38"/>
      <c r="F284" s="45" t="s">
        <v>16</v>
      </c>
      <c r="G284" s="64"/>
      <c r="H284" s="38"/>
      <c r="J284" s="79" t="s">
        <v>15</v>
      </c>
      <c r="K284" s="64"/>
      <c r="L284" s="38"/>
      <c r="M284" s="38"/>
      <c r="N284" s="64"/>
      <c r="O284" s="86" t="s">
        <v>16</v>
      </c>
      <c r="P284" s="64"/>
      <c r="Q284" s="38"/>
    </row>
    <row r="285" s="3" customFormat="1" customHeight="1" spans="1:17">
      <c r="A285" s="8" t="s">
        <v>441</v>
      </c>
      <c r="B285" s="49"/>
      <c r="C285" s="9"/>
      <c r="D285" s="9"/>
      <c r="E285" s="9"/>
      <c r="F285" s="9"/>
      <c r="G285" s="49"/>
      <c r="H285" s="9"/>
      <c r="I285" s="80"/>
      <c r="K285" s="87"/>
      <c r="L285" s="88"/>
      <c r="M285" s="88"/>
      <c r="N285" s="87"/>
      <c r="O285" s="87"/>
      <c r="P285" s="87"/>
      <c r="Q285" s="88"/>
    </row>
    <row r="286" s="3" customFormat="1" customHeight="1" spans="1:17">
      <c r="A286" s="8" t="s">
        <v>442</v>
      </c>
      <c r="B286" s="49"/>
      <c r="C286" s="9"/>
      <c r="D286" s="9"/>
      <c r="E286" s="9"/>
      <c r="F286" s="9"/>
      <c r="G286" s="49"/>
      <c r="H286" s="9"/>
      <c r="I286" s="80"/>
      <c r="K286" s="87"/>
      <c r="L286" s="88"/>
      <c r="M286" s="88"/>
      <c r="N286" s="87"/>
      <c r="O286" s="87"/>
      <c r="P286" s="87"/>
      <c r="Q286" s="88"/>
    </row>
    <row r="287" customHeight="1" spans="1:17">
      <c r="A287" s="10" t="s">
        <v>2</v>
      </c>
      <c r="B287" s="50" t="s">
        <v>3</v>
      </c>
      <c r="C287" s="51"/>
      <c r="D287" s="51"/>
      <c r="E287" s="51"/>
      <c r="F287" s="52"/>
      <c r="G287" s="50" t="s">
        <v>107</v>
      </c>
      <c r="H287" s="51"/>
      <c r="K287" s="64"/>
      <c r="L287" s="38"/>
      <c r="M287" s="38"/>
      <c r="N287" s="64"/>
      <c r="O287" s="64"/>
      <c r="P287" s="64"/>
      <c r="Q287" s="38"/>
    </row>
    <row r="288" customHeight="1" spans="1:17">
      <c r="A288" s="53"/>
      <c r="B288" s="54" t="s">
        <v>418</v>
      </c>
      <c r="C288" s="55" t="s">
        <v>113</v>
      </c>
      <c r="D288" s="55" t="s">
        <v>250</v>
      </c>
      <c r="E288" s="55" t="s">
        <v>252</v>
      </c>
      <c r="F288" s="55" t="s">
        <v>254</v>
      </c>
      <c r="G288" s="54" t="s">
        <v>418</v>
      </c>
      <c r="H288" s="56" t="s">
        <v>113</v>
      </c>
      <c r="K288" s="64"/>
      <c r="L288" s="38"/>
      <c r="M288" s="38"/>
      <c r="N288" s="64"/>
      <c r="O288" s="64"/>
      <c r="P288" s="64"/>
      <c r="Q288" s="38"/>
    </row>
    <row r="289" customHeight="1" spans="1:17">
      <c r="A289" s="15" t="s">
        <v>20</v>
      </c>
      <c r="B289" s="33">
        <f t="shared" ref="B289:F289" si="52">SUM(B290,B296,B309)</f>
        <v>0</v>
      </c>
      <c r="C289" s="16">
        <f t="shared" si="52"/>
        <v>0</v>
      </c>
      <c r="D289" s="16">
        <f t="shared" si="52"/>
        <v>0</v>
      </c>
      <c r="E289" s="16">
        <f t="shared" si="52"/>
        <v>0</v>
      </c>
      <c r="F289" s="16">
        <f t="shared" si="52"/>
        <v>0</v>
      </c>
      <c r="G289" s="66"/>
      <c r="H289" s="41"/>
      <c r="K289" s="64"/>
      <c r="L289" s="38"/>
      <c r="M289" s="38"/>
      <c r="N289" s="64"/>
      <c r="O289" s="64"/>
      <c r="P289" s="64"/>
      <c r="Q289" s="38"/>
    </row>
    <row r="290" customHeight="1" spans="1:17">
      <c r="A290" s="18" t="s">
        <v>12</v>
      </c>
      <c r="B290" s="67">
        <f t="shared" ref="B290:H290" si="53">SUM(B291:B295)</f>
        <v>0</v>
      </c>
      <c r="C290" s="19">
        <f t="shared" ref="C290:C309" si="54">SUM(D290:F290)</f>
        <v>0</v>
      </c>
      <c r="D290" s="19">
        <f t="shared" si="53"/>
        <v>0</v>
      </c>
      <c r="E290" s="19">
        <f t="shared" si="53"/>
        <v>0</v>
      </c>
      <c r="F290" s="19">
        <f t="shared" si="53"/>
        <v>0</v>
      </c>
      <c r="G290" s="67">
        <f t="shared" si="53"/>
        <v>0</v>
      </c>
      <c r="H290" s="42">
        <f t="shared" si="53"/>
        <v>0</v>
      </c>
      <c r="K290" s="64"/>
      <c r="L290" s="38"/>
      <c r="M290" s="38"/>
      <c r="N290" s="64"/>
      <c r="O290" s="64"/>
      <c r="P290" s="64"/>
      <c r="Q290" s="38"/>
    </row>
    <row r="291" customHeight="1" spans="1:17">
      <c r="A291" s="20"/>
      <c r="B291" s="68"/>
      <c r="C291" s="19">
        <f t="shared" si="54"/>
        <v>0</v>
      </c>
      <c r="D291" s="21"/>
      <c r="E291" s="21"/>
      <c r="F291" s="22"/>
      <c r="G291" s="68"/>
      <c r="H291" s="22"/>
      <c r="K291" s="64"/>
      <c r="L291" s="38"/>
      <c r="M291" s="38"/>
      <c r="N291" s="64"/>
      <c r="O291" s="64"/>
      <c r="P291" s="64"/>
      <c r="Q291" s="38"/>
    </row>
    <row r="292" customHeight="1" spans="1:17">
      <c r="A292" s="20"/>
      <c r="B292" s="68"/>
      <c r="C292" s="19">
        <f t="shared" si="54"/>
        <v>0</v>
      </c>
      <c r="D292" s="21"/>
      <c r="E292" s="21"/>
      <c r="F292" s="22"/>
      <c r="G292" s="68"/>
      <c r="H292" s="22"/>
      <c r="K292" s="64"/>
      <c r="L292" s="38"/>
      <c r="M292" s="38"/>
      <c r="N292" s="64"/>
      <c r="O292" s="64"/>
      <c r="P292" s="64"/>
      <c r="Q292" s="38"/>
    </row>
    <row r="293" customHeight="1" spans="1:17">
      <c r="A293" s="20"/>
      <c r="B293" s="68"/>
      <c r="C293" s="19">
        <f t="shared" si="54"/>
        <v>0</v>
      </c>
      <c r="D293" s="21"/>
      <c r="E293" s="21"/>
      <c r="F293" s="22"/>
      <c r="G293" s="68"/>
      <c r="H293" s="22"/>
      <c r="K293" s="64"/>
      <c r="L293" s="38"/>
      <c r="M293" s="38"/>
      <c r="N293" s="64"/>
      <c r="O293" s="64"/>
      <c r="P293" s="64"/>
      <c r="Q293" s="38"/>
    </row>
    <row r="294" customHeight="1" spans="1:17">
      <c r="A294" s="20"/>
      <c r="B294" s="68"/>
      <c r="C294" s="19">
        <f t="shared" si="54"/>
        <v>0</v>
      </c>
      <c r="D294" s="21"/>
      <c r="E294" s="21"/>
      <c r="F294" s="22"/>
      <c r="G294" s="68"/>
      <c r="H294" s="22"/>
      <c r="K294" s="64"/>
      <c r="L294" s="38"/>
      <c r="M294" s="38"/>
      <c r="N294" s="64"/>
      <c r="O294" s="64"/>
      <c r="P294" s="64"/>
      <c r="Q294" s="38"/>
    </row>
    <row r="295" customHeight="1" spans="1:17">
      <c r="A295" s="23"/>
      <c r="B295" s="69"/>
      <c r="C295" s="70">
        <f t="shared" si="54"/>
        <v>0</v>
      </c>
      <c r="D295" s="71"/>
      <c r="E295" s="71"/>
      <c r="F295" s="25"/>
      <c r="G295" s="72"/>
      <c r="H295" s="25"/>
      <c r="K295" s="64"/>
      <c r="L295" s="38"/>
      <c r="M295" s="38"/>
      <c r="N295" s="64"/>
      <c r="O295" s="64"/>
      <c r="P295" s="64"/>
      <c r="Q295" s="38"/>
    </row>
    <row r="296" customHeight="1" spans="1:17">
      <c r="A296" s="26" t="s">
        <v>13</v>
      </c>
      <c r="B296" s="67">
        <f t="shared" ref="B296:H296" si="55">SUM(B297:B308)</f>
        <v>0</v>
      </c>
      <c r="C296" s="19">
        <f t="shared" si="54"/>
        <v>0</v>
      </c>
      <c r="D296" s="19">
        <f t="shared" si="55"/>
        <v>0</v>
      </c>
      <c r="E296" s="19">
        <f t="shared" si="55"/>
        <v>0</v>
      </c>
      <c r="F296" s="27">
        <f t="shared" si="55"/>
        <v>0</v>
      </c>
      <c r="G296" s="34">
        <f t="shared" si="55"/>
        <v>0</v>
      </c>
      <c r="H296" s="43">
        <f t="shared" si="55"/>
        <v>0</v>
      </c>
      <c r="K296" s="64"/>
      <c r="L296" s="38"/>
      <c r="M296" s="38"/>
      <c r="N296" s="64"/>
      <c r="O296" s="64"/>
      <c r="P296" s="64"/>
      <c r="Q296" s="38"/>
    </row>
    <row r="297" customHeight="1" spans="1:17">
      <c r="A297" s="20"/>
      <c r="B297" s="68"/>
      <c r="C297" s="19">
        <f t="shared" si="54"/>
        <v>0</v>
      </c>
      <c r="D297" s="21"/>
      <c r="E297" s="21"/>
      <c r="F297" s="22"/>
      <c r="G297" s="68"/>
      <c r="H297" s="22"/>
      <c r="K297" s="64"/>
      <c r="L297" s="38"/>
      <c r="M297" s="38"/>
      <c r="N297" s="64"/>
      <c r="O297" s="64"/>
      <c r="P297" s="64"/>
      <c r="Q297" s="38"/>
    </row>
    <row r="298" customHeight="1" spans="1:17">
      <c r="A298" s="20"/>
      <c r="B298" s="68"/>
      <c r="C298" s="19">
        <f t="shared" si="54"/>
        <v>0</v>
      </c>
      <c r="D298" s="73"/>
      <c r="E298" s="21"/>
      <c r="F298" s="22"/>
      <c r="G298" s="68"/>
      <c r="H298" s="22"/>
      <c r="K298" s="64"/>
      <c r="L298" s="38"/>
      <c r="M298" s="38"/>
      <c r="N298" s="64"/>
      <c r="O298" s="64"/>
      <c r="P298" s="64"/>
      <c r="Q298" s="38"/>
    </row>
    <row r="299" customHeight="1" spans="1:17">
      <c r="A299" s="20"/>
      <c r="B299" s="68"/>
      <c r="C299" s="19">
        <f t="shared" si="54"/>
        <v>0</v>
      </c>
      <c r="D299" s="21"/>
      <c r="E299" s="21"/>
      <c r="F299" s="22"/>
      <c r="G299" s="68"/>
      <c r="H299" s="22"/>
      <c r="K299" s="64"/>
      <c r="L299" s="38"/>
      <c r="M299" s="38"/>
      <c r="N299" s="64"/>
      <c r="O299" s="64"/>
      <c r="P299" s="64"/>
      <c r="Q299" s="38"/>
    </row>
    <row r="300" customHeight="1" spans="2:17">
      <c r="B300" s="68"/>
      <c r="C300" s="19">
        <f t="shared" si="54"/>
        <v>0</v>
      </c>
      <c r="D300" s="21"/>
      <c r="E300" s="21"/>
      <c r="F300" s="22"/>
      <c r="G300" s="68"/>
      <c r="H300" s="22"/>
      <c r="K300" s="64"/>
      <c r="L300" s="38"/>
      <c r="M300" s="38"/>
      <c r="N300" s="64"/>
      <c r="O300" s="64"/>
      <c r="P300" s="64"/>
      <c r="Q300" s="38"/>
    </row>
    <row r="301" customHeight="1" spans="1:17">
      <c r="A301" s="20"/>
      <c r="B301" s="68"/>
      <c r="C301" s="19">
        <f t="shared" si="54"/>
        <v>0</v>
      </c>
      <c r="D301" s="21"/>
      <c r="E301" s="21"/>
      <c r="F301" s="22"/>
      <c r="G301" s="68"/>
      <c r="H301" s="22"/>
      <c r="K301" s="64"/>
      <c r="L301" s="38"/>
      <c r="M301" s="38"/>
      <c r="N301" s="64"/>
      <c r="O301" s="64"/>
      <c r="P301" s="64"/>
      <c r="Q301" s="38"/>
    </row>
    <row r="302" customHeight="1" spans="1:17">
      <c r="A302" s="20"/>
      <c r="B302" s="68"/>
      <c r="C302" s="19">
        <f t="shared" si="54"/>
        <v>0</v>
      </c>
      <c r="D302" s="21"/>
      <c r="E302" s="21"/>
      <c r="F302" s="22"/>
      <c r="G302" s="68"/>
      <c r="H302" s="22"/>
      <c r="K302" s="64"/>
      <c r="L302" s="38"/>
      <c r="M302" s="38"/>
      <c r="N302" s="64"/>
      <c r="O302" s="64"/>
      <c r="P302" s="64"/>
      <c r="Q302" s="38"/>
    </row>
    <row r="303" customHeight="1" spans="1:17">
      <c r="A303" s="20"/>
      <c r="B303" s="68"/>
      <c r="C303" s="19">
        <f t="shared" si="54"/>
        <v>0</v>
      </c>
      <c r="D303" s="21"/>
      <c r="E303" s="21"/>
      <c r="F303" s="22"/>
      <c r="G303" s="68"/>
      <c r="H303" s="22"/>
      <c r="K303" s="64"/>
      <c r="L303" s="38"/>
      <c r="M303" s="38"/>
      <c r="N303" s="64"/>
      <c r="O303" s="64"/>
      <c r="P303" s="64"/>
      <c r="Q303" s="38"/>
    </row>
    <row r="304" customHeight="1" spans="1:17">
      <c r="A304" s="20"/>
      <c r="B304" s="68"/>
      <c r="C304" s="19">
        <f t="shared" si="54"/>
        <v>0</v>
      </c>
      <c r="D304" s="21"/>
      <c r="E304" s="21"/>
      <c r="F304" s="22"/>
      <c r="G304" s="68"/>
      <c r="H304" s="22"/>
      <c r="K304" s="64"/>
      <c r="L304" s="38"/>
      <c r="M304" s="38"/>
      <c r="N304" s="64"/>
      <c r="O304" s="64"/>
      <c r="P304" s="64"/>
      <c r="Q304" s="38"/>
    </row>
    <row r="305" customHeight="1" spans="1:17">
      <c r="A305" s="28"/>
      <c r="B305" s="74"/>
      <c r="C305" s="19">
        <f t="shared" si="54"/>
        <v>0</v>
      </c>
      <c r="D305" s="29"/>
      <c r="E305" s="21"/>
      <c r="F305" s="22"/>
      <c r="G305" s="74"/>
      <c r="H305" s="75"/>
      <c r="K305" s="64"/>
      <c r="L305" s="38"/>
      <c r="M305" s="38"/>
      <c r="N305" s="64"/>
      <c r="O305" s="64"/>
      <c r="P305" s="64"/>
      <c r="Q305" s="38"/>
    </row>
    <row r="306" customHeight="1" spans="1:17">
      <c r="A306" s="20"/>
      <c r="B306" s="68"/>
      <c r="C306" s="19">
        <f t="shared" si="54"/>
        <v>0</v>
      </c>
      <c r="D306" s="21"/>
      <c r="E306" s="21"/>
      <c r="F306" s="22"/>
      <c r="G306" s="68"/>
      <c r="H306" s="22"/>
      <c r="K306" s="64"/>
      <c r="L306" s="38"/>
      <c r="M306" s="38"/>
      <c r="N306" s="64"/>
      <c r="O306" s="64"/>
      <c r="P306" s="64"/>
      <c r="Q306" s="38"/>
    </row>
    <row r="307" customHeight="1" spans="1:17">
      <c r="A307" s="20"/>
      <c r="B307" s="68"/>
      <c r="C307" s="19">
        <f t="shared" si="54"/>
        <v>0</v>
      </c>
      <c r="D307" s="21"/>
      <c r="E307" s="21"/>
      <c r="F307" s="22"/>
      <c r="G307" s="68"/>
      <c r="H307" s="22"/>
      <c r="K307" s="64"/>
      <c r="L307" s="38"/>
      <c r="M307" s="38"/>
      <c r="N307" s="64"/>
      <c r="O307" s="64"/>
      <c r="P307" s="64"/>
      <c r="Q307" s="38"/>
    </row>
    <row r="308" customHeight="1" spans="1:17">
      <c r="A308" s="23"/>
      <c r="B308" s="69"/>
      <c r="C308" s="70">
        <f t="shared" si="54"/>
        <v>0</v>
      </c>
      <c r="D308" s="71"/>
      <c r="E308" s="71"/>
      <c r="F308" s="25"/>
      <c r="G308" s="72"/>
      <c r="H308" s="25"/>
      <c r="K308" s="64"/>
      <c r="L308" s="38"/>
      <c r="M308" s="38"/>
      <c r="N308" s="64"/>
      <c r="O308" s="64"/>
      <c r="P308" s="64"/>
      <c r="Q308" s="38"/>
    </row>
    <row r="309" customHeight="1" spans="1:17">
      <c r="A309" s="26" t="s">
        <v>21</v>
      </c>
      <c r="B309" s="69"/>
      <c r="C309" s="19">
        <f t="shared" si="54"/>
        <v>0</v>
      </c>
      <c r="D309" s="76"/>
      <c r="E309" s="76"/>
      <c r="F309" s="30"/>
      <c r="G309" s="34">
        <f>G289-G290-G296</f>
        <v>0</v>
      </c>
      <c r="H309" s="43">
        <f>H289-H290-H296</f>
        <v>0</v>
      </c>
      <c r="K309" s="64"/>
      <c r="L309" s="38"/>
      <c r="M309" s="38"/>
      <c r="N309" s="64"/>
      <c r="O309" s="64"/>
      <c r="P309" s="64"/>
      <c r="Q309" s="38"/>
    </row>
    <row r="310" customHeight="1" spans="1:17">
      <c r="A310" s="31" t="s">
        <v>22</v>
      </c>
      <c r="B310" s="59" t="e">
        <f>G309*(B311+100)/100</f>
        <v>#DIV/0!</v>
      </c>
      <c r="C310" s="32" t="e">
        <f>H309*(C311+100)/100</f>
        <v>#DIV/0!</v>
      </c>
      <c r="D310" s="33" t="s">
        <v>10</v>
      </c>
      <c r="E310" s="33" t="s">
        <v>10</v>
      </c>
      <c r="F310" s="33" t="s">
        <v>10</v>
      </c>
      <c r="G310" s="33" t="s">
        <v>10</v>
      </c>
      <c r="H310" s="44" t="s">
        <v>10</v>
      </c>
      <c r="K310" s="64"/>
      <c r="L310" s="38"/>
      <c r="M310" s="38"/>
      <c r="N310" s="64"/>
      <c r="O310" s="64"/>
      <c r="P310" s="64"/>
      <c r="Q310" s="38"/>
    </row>
    <row r="311" customHeight="1" spans="1:17">
      <c r="A311" s="31" t="s">
        <v>23</v>
      </c>
      <c r="B311" s="34" t="e">
        <f>SUM(B312:B321)/SUM(G312:G321)*100-100</f>
        <v>#DIV/0!</v>
      </c>
      <c r="C311" s="27" t="e">
        <f>SUM(C312:C321)/SUM(H312:H321)*100-100</f>
        <v>#DIV/0!</v>
      </c>
      <c r="D311" s="33" t="s">
        <v>10</v>
      </c>
      <c r="E311" s="33" t="s">
        <v>10</v>
      </c>
      <c r="F311" s="33" t="s">
        <v>10</v>
      </c>
      <c r="G311" s="33" t="s">
        <v>10</v>
      </c>
      <c r="H311" s="44" t="s">
        <v>10</v>
      </c>
      <c r="K311" s="64"/>
      <c r="L311" s="38"/>
      <c r="M311" s="38"/>
      <c r="N311" s="64"/>
      <c r="O311" s="64"/>
      <c r="P311" s="64"/>
      <c r="Q311" s="38"/>
    </row>
    <row r="312" customHeight="1" spans="1:17">
      <c r="A312" s="20"/>
      <c r="B312" s="68"/>
      <c r="C312" s="19">
        <f t="shared" ref="C312:C321" si="56">SUM(D312:F312)</f>
        <v>0</v>
      </c>
      <c r="D312" s="21"/>
      <c r="E312" s="21"/>
      <c r="F312" s="22"/>
      <c r="G312" s="68"/>
      <c r="H312" s="22"/>
      <c r="K312" s="64"/>
      <c r="L312" s="38"/>
      <c r="M312" s="38"/>
      <c r="N312" s="64"/>
      <c r="O312" s="64"/>
      <c r="P312" s="64"/>
      <c r="Q312" s="38"/>
    </row>
    <row r="313" customHeight="1" spans="1:17">
      <c r="A313" s="20"/>
      <c r="B313" s="68"/>
      <c r="C313" s="19">
        <f t="shared" si="56"/>
        <v>0</v>
      </c>
      <c r="D313" s="21"/>
      <c r="E313" s="21"/>
      <c r="F313" s="22"/>
      <c r="G313" s="68"/>
      <c r="H313" s="22"/>
      <c r="K313" s="64"/>
      <c r="L313" s="38"/>
      <c r="M313" s="38"/>
      <c r="N313" s="64"/>
      <c r="O313" s="64"/>
      <c r="P313" s="64"/>
      <c r="Q313" s="38"/>
    </row>
    <row r="314" customHeight="1" spans="1:17">
      <c r="A314" s="20"/>
      <c r="B314" s="68"/>
      <c r="C314" s="19">
        <f t="shared" si="56"/>
        <v>0</v>
      </c>
      <c r="D314" s="21"/>
      <c r="E314" s="21"/>
      <c r="F314" s="22"/>
      <c r="G314" s="68"/>
      <c r="H314" s="22"/>
      <c r="K314" s="64"/>
      <c r="L314" s="38"/>
      <c r="M314" s="38"/>
      <c r="N314" s="64"/>
      <c r="O314" s="64"/>
      <c r="P314" s="64"/>
      <c r="Q314" s="38"/>
    </row>
    <row r="315" customHeight="1" spans="1:17">
      <c r="A315" s="20"/>
      <c r="B315" s="68"/>
      <c r="C315" s="19">
        <f t="shared" si="56"/>
        <v>0</v>
      </c>
      <c r="D315" s="21"/>
      <c r="E315" s="21"/>
      <c r="F315" s="22"/>
      <c r="G315" s="68"/>
      <c r="H315" s="22"/>
      <c r="K315" s="64"/>
      <c r="L315" s="38"/>
      <c r="M315" s="38"/>
      <c r="N315" s="64"/>
      <c r="O315" s="64"/>
      <c r="P315" s="64"/>
      <c r="Q315" s="38"/>
    </row>
    <row r="316" customHeight="1" spans="1:17">
      <c r="A316" s="20"/>
      <c r="B316" s="68"/>
      <c r="C316" s="19">
        <f t="shared" si="56"/>
        <v>0</v>
      </c>
      <c r="D316" s="21"/>
      <c r="E316" s="21"/>
      <c r="F316" s="22"/>
      <c r="G316" s="68"/>
      <c r="H316" s="22"/>
      <c r="K316" s="64"/>
      <c r="L316" s="38"/>
      <c r="M316" s="38"/>
      <c r="N316" s="64"/>
      <c r="O316" s="64"/>
      <c r="P316" s="64"/>
      <c r="Q316" s="38"/>
    </row>
    <row r="317" customHeight="1" spans="1:17">
      <c r="A317" s="20"/>
      <c r="B317" s="68"/>
      <c r="C317" s="19">
        <f t="shared" si="56"/>
        <v>0</v>
      </c>
      <c r="D317" s="21"/>
      <c r="E317" s="21"/>
      <c r="F317" s="22"/>
      <c r="G317" s="68"/>
      <c r="H317" s="22"/>
      <c r="K317" s="64"/>
      <c r="L317" s="38"/>
      <c r="M317" s="38"/>
      <c r="N317" s="64"/>
      <c r="O317" s="64"/>
      <c r="P317" s="64"/>
      <c r="Q317" s="38"/>
    </row>
    <row r="318" customHeight="1" spans="1:17">
      <c r="A318" s="28"/>
      <c r="B318" s="74"/>
      <c r="C318" s="19">
        <f t="shared" si="56"/>
        <v>0</v>
      </c>
      <c r="D318" s="29"/>
      <c r="E318" s="21"/>
      <c r="F318" s="22"/>
      <c r="G318" s="74"/>
      <c r="H318" s="75"/>
      <c r="K318" s="64"/>
      <c r="L318" s="38"/>
      <c r="M318" s="38"/>
      <c r="N318" s="64"/>
      <c r="O318" s="64"/>
      <c r="P318" s="64"/>
      <c r="Q318" s="38"/>
    </row>
    <row r="319" customHeight="1" spans="1:17">
      <c r="A319" s="20"/>
      <c r="B319" s="68"/>
      <c r="C319" s="19">
        <f t="shared" si="56"/>
        <v>0</v>
      </c>
      <c r="D319" s="21"/>
      <c r="E319" s="21"/>
      <c r="F319" s="22"/>
      <c r="G319" s="68"/>
      <c r="H319" s="22"/>
      <c r="K319" s="64"/>
      <c r="L319" s="38"/>
      <c r="M319" s="38"/>
      <c r="N319" s="64"/>
      <c r="O319" s="64"/>
      <c r="P319" s="64"/>
      <c r="Q319" s="38"/>
    </row>
    <row r="320" customHeight="1" spans="1:17">
      <c r="A320" s="20"/>
      <c r="B320" s="68"/>
      <c r="C320" s="19">
        <f t="shared" si="56"/>
        <v>0</v>
      </c>
      <c r="D320" s="21"/>
      <c r="E320" s="21"/>
      <c r="F320" s="22"/>
      <c r="G320" s="68"/>
      <c r="H320" s="22"/>
      <c r="K320" s="64"/>
      <c r="L320" s="38"/>
      <c r="M320" s="38"/>
      <c r="N320" s="64"/>
      <c r="O320" s="64"/>
      <c r="P320" s="64"/>
      <c r="Q320" s="38"/>
    </row>
    <row r="321" customHeight="1" spans="1:17">
      <c r="A321" s="35"/>
      <c r="B321" s="77"/>
      <c r="C321" s="78">
        <f t="shared" si="56"/>
        <v>0</v>
      </c>
      <c r="D321" s="36"/>
      <c r="E321" s="36"/>
      <c r="F321" s="37"/>
      <c r="G321" s="77"/>
      <c r="H321" s="37"/>
      <c r="K321" s="64"/>
      <c r="L321" s="38"/>
      <c r="M321" s="38"/>
      <c r="N321" s="64"/>
      <c r="O321" s="64"/>
      <c r="P321" s="64"/>
      <c r="Q321" s="38"/>
    </row>
    <row r="322" customHeight="1" spans="1:17">
      <c r="A322" s="79" t="s">
        <v>15</v>
      </c>
      <c r="B322" s="64"/>
      <c r="C322" s="38"/>
      <c r="D322" s="38"/>
      <c r="E322" s="38"/>
      <c r="F322" s="45" t="s">
        <v>16</v>
      </c>
      <c r="G322" s="64"/>
      <c r="H322" s="38"/>
      <c r="K322" s="64"/>
      <c r="L322" s="38"/>
      <c r="M322" s="38"/>
      <c r="N322" s="64"/>
      <c r="O322" s="64"/>
      <c r="P322" s="64"/>
      <c r="Q322" s="38"/>
    </row>
    <row r="323" s="3" customFormat="1" customHeight="1" spans="1:17">
      <c r="A323" s="8" t="s">
        <v>443</v>
      </c>
      <c r="B323" s="49"/>
      <c r="C323" s="9"/>
      <c r="D323" s="9"/>
      <c r="E323" s="9"/>
      <c r="F323" s="9"/>
      <c r="G323" s="49"/>
      <c r="H323" s="9"/>
      <c r="I323" s="80"/>
      <c r="K323" s="87"/>
      <c r="L323" s="88"/>
      <c r="M323" s="88"/>
      <c r="N323" s="87"/>
      <c r="O323" s="87"/>
      <c r="P323" s="87"/>
      <c r="Q323" s="88"/>
    </row>
    <row r="324" s="3" customFormat="1" customHeight="1" spans="1:17">
      <c r="A324" s="8" t="s">
        <v>444</v>
      </c>
      <c r="B324" s="49"/>
      <c r="C324" s="9"/>
      <c r="D324" s="9"/>
      <c r="E324" s="9"/>
      <c r="F324" s="9"/>
      <c r="G324" s="49"/>
      <c r="H324" s="9"/>
      <c r="I324" s="80"/>
      <c r="K324" s="87"/>
      <c r="L324" s="88"/>
      <c r="M324" s="88"/>
      <c r="N324" s="87"/>
      <c r="O324" s="87"/>
      <c r="P324" s="87"/>
      <c r="Q324" s="88"/>
    </row>
    <row r="325" customHeight="1" spans="1:17">
      <c r="A325" s="10" t="s">
        <v>2</v>
      </c>
      <c r="B325" s="50" t="s">
        <v>3</v>
      </c>
      <c r="C325" s="51"/>
      <c r="D325" s="51"/>
      <c r="E325" s="51"/>
      <c r="F325" s="52"/>
      <c r="G325" s="50" t="s">
        <v>107</v>
      </c>
      <c r="H325" s="51"/>
      <c r="K325" s="64"/>
      <c r="L325" s="38"/>
      <c r="M325" s="38"/>
      <c r="N325" s="64"/>
      <c r="O325" s="64"/>
      <c r="P325" s="64"/>
      <c r="Q325" s="38"/>
    </row>
    <row r="326" customHeight="1" spans="1:17">
      <c r="A326" s="53"/>
      <c r="B326" s="54" t="s">
        <v>418</v>
      </c>
      <c r="C326" s="55" t="s">
        <v>113</v>
      </c>
      <c r="D326" s="55" t="s">
        <v>250</v>
      </c>
      <c r="E326" s="55" t="s">
        <v>252</v>
      </c>
      <c r="F326" s="55" t="s">
        <v>254</v>
      </c>
      <c r="G326" s="54" t="s">
        <v>418</v>
      </c>
      <c r="H326" s="56" t="s">
        <v>113</v>
      </c>
      <c r="K326" s="64"/>
      <c r="L326" s="38"/>
      <c r="M326" s="38"/>
      <c r="N326" s="64"/>
      <c r="O326" s="64"/>
      <c r="P326" s="64"/>
      <c r="Q326" s="38"/>
    </row>
    <row r="327" customHeight="1" spans="1:17">
      <c r="A327" s="15" t="s">
        <v>20</v>
      </c>
      <c r="B327" s="33">
        <f t="shared" ref="B327:F327" si="57">SUM(B328,B334,B347)</f>
        <v>0</v>
      </c>
      <c r="C327" s="16">
        <f t="shared" si="57"/>
        <v>0</v>
      </c>
      <c r="D327" s="16">
        <f t="shared" si="57"/>
        <v>0</v>
      </c>
      <c r="E327" s="16">
        <f t="shared" si="57"/>
        <v>0</v>
      </c>
      <c r="F327" s="16">
        <f t="shared" si="57"/>
        <v>0</v>
      </c>
      <c r="G327" s="66"/>
      <c r="H327" s="41"/>
      <c r="K327" s="64"/>
      <c r="L327" s="38"/>
      <c r="M327" s="38"/>
      <c r="N327" s="64"/>
      <c r="O327" s="64"/>
      <c r="P327" s="64"/>
      <c r="Q327" s="38"/>
    </row>
    <row r="328" customHeight="1" spans="1:17">
      <c r="A328" s="18" t="s">
        <v>12</v>
      </c>
      <c r="B328" s="67">
        <f t="shared" ref="B328:H328" si="58">SUM(B329:B333)</f>
        <v>0</v>
      </c>
      <c r="C328" s="19">
        <f t="shared" ref="C328:C347" si="59">SUM(D328:F328)</f>
        <v>0</v>
      </c>
      <c r="D328" s="19">
        <f t="shared" si="58"/>
        <v>0</v>
      </c>
      <c r="E328" s="19">
        <f t="shared" si="58"/>
        <v>0</v>
      </c>
      <c r="F328" s="19">
        <f t="shared" si="58"/>
        <v>0</v>
      </c>
      <c r="G328" s="67">
        <f t="shared" si="58"/>
        <v>0</v>
      </c>
      <c r="H328" s="42">
        <f t="shared" si="58"/>
        <v>0</v>
      </c>
      <c r="K328" s="64"/>
      <c r="L328" s="38"/>
      <c r="M328" s="38"/>
      <c r="N328" s="64"/>
      <c r="O328" s="64"/>
      <c r="P328" s="64"/>
      <c r="Q328" s="38"/>
    </row>
    <row r="329" customHeight="1" spans="1:17">
      <c r="A329" s="20"/>
      <c r="B329" s="68"/>
      <c r="C329" s="19">
        <f t="shared" si="59"/>
        <v>0</v>
      </c>
      <c r="D329" s="21"/>
      <c r="E329" s="21"/>
      <c r="F329" s="22"/>
      <c r="G329" s="68"/>
      <c r="H329" s="22"/>
      <c r="K329" s="64"/>
      <c r="L329" s="38"/>
      <c r="M329" s="38"/>
      <c r="N329" s="64"/>
      <c r="O329" s="64"/>
      <c r="P329" s="64"/>
      <c r="Q329" s="38"/>
    </row>
    <row r="330" customHeight="1" spans="1:17">
      <c r="A330" s="20"/>
      <c r="B330" s="68"/>
      <c r="C330" s="19">
        <f t="shared" si="59"/>
        <v>0</v>
      </c>
      <c r="D330" s="21"/>
      <c r="E330" s="21"/>
      <c r="F330" s="22"/>
      <c r="G330" s="68"/>
      <c r="H330" s="22"/>
      <c r="K330" s="64"/>
      <c r="L330" s="38"/>
      <c r="M330" s="38"/>
      <c r="N330" s="64"/>
      <c r="O330" s="64"/>
      <c r="P330" s="64"/>
      <c r="Q330" s="38"/>
    </row>
    <row r="331" customHeight="1" spans="1:17">
      <c r="A331" s="20"/>
      <c r="B331" s="68"/>
      <c r="C331" s="19">
        <f t="shared" si="59"/>
        <v>0</v>
      </c>
      <c r="D331" s="21"/>
      <c r="E331" s="21"/>
      <c r="F331" s="22"/>
      <c r="G331" s="68"/>
      <c r="H331" s="22"/>
      <c r="K331" s="64"/>
      <c r="L331" s="38"/>
      <c r="M331" s="38"/>
      <c r="N331" s="64"/>
      <c r="O331" s="64"/>
      <c r="P331" s="64"/>
      <c r="Q331" s="38"/>
    </row>
    <row r="332" customHeight="1" spans="1:17">
      <c r="A332" s="20"/>
      <c r="B332" s="68"/>
      <c r="C332" s="19">
        <f t="shared" si="59"/>
        <v>0</v>
      </c>
      <c r="D332" s="21"/>
      <c r="E332" s="21"/>
      <c r="F332" s="22"/>
      <c r="G332" s="68"/>
      <c r="H332" s="22"/>
      <c r="K332" s="64"/>
      <c r="L332" s="38"/>
      <c r="M332" s="38"/>
      <c r="N332" s="64"/>
      <c r="O332" s="64"/>
      <c r="P332" s="64"/>
      <c r="Q332" s="38"/>
    </row>
    <row r="333" customHeight="1" spans="1:17">
      <c r="A333" s="23"/>
      <c r="B333" s="69"/>
      <c r="C333" s="70">
        <f t="shared" si="59"/>
        <v>0</v>
      </c>
      <c r="D333" s="71"/>
      <c r="E333" s="71"/>
      <c r="F333" s="25"/>
      <c r="G333" s="72"/>
      <c r="H333" s="25"/>
      <c r="K333" s="64"/>
      <c r="L333" s="38"/>
      <c r="M333" s="38"/>
      <c r="N333" s="64"/>
      <c r="O333" s="64"/>
      <c r="P333" s="64"/>
      <c r="Q333" s="38"/>
    </row>
    <row r="334" customHeight="1" spans="1:17">
      <c r="A334" s="26" t="s">
        <v>13</v>
      </c>
      <c r="B334" s="67">
        <f t="shared" ref="B334:H334" si="60">SUM(B335:B346)</f>
        <v>0</v>
      </c>
      <c r="C334" s="19">
        <f t="shared" si="59"/>
        <v>0</v>
      </c>
      <c r="D334" s="19">
        <f t="shared" si="60"/>
        <v>0</v>
      </c>
      <c r="E334" s="19">
        <f t="shared" si="60"/>
        <v>0</v>
      </c>
      <c r="F334" s="27">
        <f t="shared" si="60"/>
        <v>0</v>
      </c>
      <c r="G334" s="34">
        <f t="shared" si="60"/>
        <v>0</v>
      </c>
      <c r="H334" s="43">
        <f t="shared" si="60"/>
        <v>0</v>
      </c>
      <c r="K334" s="64"/>
      <c r="L334" s="38"/>
      <c r="M334" s="38"/>
      <c r="N334" s="64"/>
      <c r="O334" s="64"/>
      <c r="P334" s="64"/>
      <c r="Q334" s="38"/>
    </row>
    <row r="335" customHeight="1" spans="1:17">
      <c r="A335" s="20"/>
      <c r="B335" s="68"/>
      <c r="C335" s="19">
        <f t="shared" si="59"/>
        <v>0</v>
      </c>
      <c r="D335" s="21"/>
      <c r="E335" s="21"/>
      <c r="F335" s="22"/>
      <c r="G335" s="68"/>
      <c r="H335" s="22"/>
      <c r="K335" s="64"/>
      <c r="L335" s="38"/>
      <c r="M335" s="38"/>
      <c r="N335" s="64"/>
      <c r="O335" s="64"/>
      <c r="P335" s="64"/>
      <c r="Q335" s="38"/>
    </row>
    <row r="336" customHeight="1" spans="1:17">
      <c r="A336" s="20"/>
      <c r="B336" s="68"/>
      <c r="C336" s="19">
        <f t="shared" si="59"/>
        <v>0</v>
      </c>
      <c r="D336" s="73"/>
      <c r="E336" s="21"/>
      <c r="F336" s="22"/>
      <c r="G336" s="68"/>
      <c r="H336" s="22"/>
      <c r="K336" s="64"/>
      <c r="L336" s="38"/>
      <c r="M336" s="38"/>
      <c r="N336" s="64"/>
      <c r="O336" s="64"/>
      <c r="P336" s="64"/>
      <c r="Q336" s="38"/>
    </row>
    <row r="337" customHeight="1" spans="1:17">
      <c r="A337" s="20"/>
      <c r="B337" s="68"/>
      <c r="C337" s="19">
        <f t="shared" si="59"/>
        <v>0</v>
      </c>
      <c r="D337" s="21"/>
      <c r="E337" s="21"/>
      <c r="F337" s="22"/>
      <c r="G337" s="68"/>
      <c r="H337" s="22"/>
      <c r="K337" s="64"/>
      <c r="L337" s="38"/>
      <c r="M337" s="38"/>
      <c r="N337" s="64"/>
      <c r="O337" s="64"/>
      <c r="P337" s="64"/>
      <c r="Q337" s="38"/>
    </row>
    <row r="338" customHeight="1" spans="2:17">
      <c r="B338" s="68"/>
      <c r="C338" s="19">
        <f t="shared" si="59"/>
        <v>0</v>
      </c>
      <c r="D338" s="21"/>
      <c r="E338" s="21"/>
      <c r="F338" s="22"/>
      <c r="G338" s="68"/>
      <c r="H338" s="22"/>
      <c r="K338" s="64"/>
      <c r="L338" s="38"/>
      <c r="M338" s="38"/>
      <c r="N338" s="64"/>
      <c r="O338" s="64"/>
      <c r="P338" s="64"/>
      <c r="Q338" s="38"/>
    </row>
    <row r="339" customHeight="1" spans="1:17">
      <c r="A339" s="20"/>
      <c r="B339" s="68"/>
      <c r="C339" s="19">
        <f t="shared" si="59"/>
        <v>0</v>
      </c>
      <c r="D339" s="21"/>
      <c r="E339" s="21"/>
      <c r="F339" s="22"/>
      <c r="G339" s="68"/>
      <c r="H339" s="22"/>
      <c r="K339" s="64"/>
      <c r="L339" s="38"/>
      <c r="M339" s="38"/>
      <c r="N339" s="64"/>
      <c r="O339" s="64"/>
      <c r="P339" s="64"/>
      <c r="Q339" s="38"/>
    </row>
    <row r="340" customHeight="1" spans="1:17">
      <c r="A340" s="20"/>
      <c r="B340" s="68"/>
      <c r="C340" s="19">
        <f t="shared" si="59"/>
        <v>0</v>
      </c>
      <c r="D340" s="21"/>
      <c r="E340" s="21"/>
      <c r="F340" s="22"/>
      <c r="G340" s="68"/>
      <c r="H340" s="22"/>
      <c r="K340" s="64"/>
      <c r="L340" s="38"/>
      <c r="M340" s="38"/>
      <c r="N340" s="64"/>
      <c r="O340" s="64"/>
      <c r="P340" s="64"/>
      <c r="Q340" s="38"/>
    </row>
    <row r="341" customHeight="1" spans="1:17">
      <c r="A341" s="20"/>
      <c r="B341" s="68"/>
      <c r="C341" s="19">
        <f t="shared" si="59"/>
        <v>0</v>
      </c>
      <c r="D341" s="21"/>
      <c r="E341" s="21"/>
      <c r="F341" s="22"/>
      <c r="G341" s="68"/>
      <c r="H341" s="22"/>
      <c r="K341" s="64"/>
      <c r="L341" s="38"/>
      <c r="M341" s="38"/>
      <c r="N341" s="64"/>
      <c r="O341" s="64"/>
      <c r="P341" s="64"/>
      <c r="Q341" s="38"/>
    </row>
    <row r="342" customHeight="1" spans="1:17">
      <c r="A342" s="20"/>
      <c r="B342" s="68"/>
      <c r="C342" s="19">
        <f t="shared" si="59"/>
        <v>0</v>
      </c>
      <c r="D342" s="21"/>
      <c r="E342" s="21"/>
      <c r="F342" s="22"/>
      <c r="G342" s="68"/>
      <c r="H342" s="22"/>
      <c r="K342" s="64"/>
      <c r="L342" s="38"/>
      <c r="M342" s="38"/>
      <c r="N342" s="64"/>
      <c r="O342" s="64"/>
      <c r="P342" s="64"/>
      <c r="Q342" s="38"/>
    </row>
    <row r="343" customHeight="1" spans="1:17">
      <c r="A343" s="28"/>
      <c r="B343" s="74"/>
      <c r="C343" s="19">
        <f t="shared" si="59"/>
        <v>0</v>
      </c>
      <c r="D343" s="29"/>
      <c r="E343" s="21"/>
      <c r="F343" s="22"/>
      <c r="G343" s="74"/>
      <c r="H343" s="75"/>
      <c r="K343" s="64"/>
      <c r="L343" s="38"/>
      <c r="M343" s="38"/>
      <c r="N343" s="64"/>
      <c r="O343" s="64"/>
      <c r="P343" s="64"/>
      <c r="Q343" s="38"/>
    </row>
    <row r="344" customHeight="1" spans="1:17">
      <c r="A344" s="20"/>
      <c r="B344" s="68"/>
      <c r="C344" s="19">
        <f t="shared" si="59"/>
        <v>0</v>
      </c>
      <c r="D344" s="21"/>
      <c r="E344" s="21"/>
      <c r="F344" s="22"/>
      <c r="G344" s="68"/>
      <c r="H344" s="22"/>
      <c r="K344" s="64"/>
      <c r="L344" s="38"/>
      <c r="M344" s="38"/>
      <c r="N344" s="64"/>
      <c r="O344" s="64"/>
      <c r="P344" s="64"/>
      <c r="Q344" s="38"/>
    </row>
    <row r="345" customHeight="1" spans="1:17">
      <c r="A345" s="20"/>
      <c r="B345" s="68"/>
      <c r="C345" s="19">
        <f t="shared" si="59"/>
        <v>0</v>
      </c>
      <c r="D345" s="21"/>
      <c r="E345" s="21"/>
      <c r="F345" s="22"/>
      <c r="G345" s="68"/>
      <c r="H345" s="22"/>
      <c r="K345" s="64"/>
      <c r="L345" s="38"/>
      <c r="M345" s="38"/>
      <c r="N345" s="64"/>
      <c r="O345" s="64"/>
      <c r="P345" s="64"/>
      <c r="Q345" s="38"/>
    </row>
    <row r="346" customHeight="1" spans="1:17">
      <c r="A346" s="23"/>
      <c r="B346" s="69"/>
      <c r="C346" s="70">
        <f t="shared" si="59"/>
        <v>0</v>
      </c>
      <c r="D346" s="71"/>
      <c r="E346" s="71"/>
      <c r="F346" s="25"/>
      <c r="G346" s="72"/>
      <c r="H346" s="25"/>
      <c r="K346" s="64"/>
      <c r="L346" s="38"/>
      <c r="M346" s="38"/>
      <c r="N346" s="64"/>
      <c r="O346" s="64"/>
      <c r="P346" s="64"/>
      <c r="Q346" s="38"/>
    </row>
    <row r="347" customHeight="1" spans="1:17">
      <c r="A347" s="26" t="s">
        <v>21</v>
      </c>
      <c r="B347" s="69"/>
      <c r="C347" s="19">
        <f t="shared" si="59"/>
        <v>0</v>
      </c>
      <c r="D347" s="76"/>
      <c r="E347" s="76"/>
      <c r="F347" s="30"/>
      <c r="G347" s="34">
        <f>G327-G328-G334</f>
        <v>0</v>
      </c>
      <c r="H347" s="43">
        <f>H327-H328-H334</f>
        <v>0</v>
      </c>
      <c r="K347" s="64"/>
      <c r="L347" s="38"/>
      <c r="M347" s="38"/>
      <c r="N347" s="64"/>
      <c r="O347" s="64"/>
      <c r="P347" s="64"/>
      <c r="Q347" s="38"/>
    </row>
    <row r="348" customHeight="1" spans="1:17">
      <c r="A348" s="31" t="s">
        <v>22</v>
      </c>
      <c r="B348" s="59" t="e">
        <f>G347*(B349+100)/100</f>
        <v>#DIV/0!</v>
      </c>
      <c r="C348" s="32" t="e">
        <f>H347*(C349+100)/100</f>
        <v>#DIV/0!</v>
      </c>
      <c r="D348" s="33" t="s">
        <v>10</v>
      </c>
      <c r="E348" s="33" t="s">
        <v>10</v>
      </c>
      <c r="F348" s="33" t="s">
        <v>10</v>
      </c>
      <c r="G348" s="33" t="s">
        <v>10</v>
      </c>
      <c r="H348" s="44" t="s">
        <v>10</v>
      </c>
      <c r="K348" s="64"/>
      <c r="L348" s="38"/>
      <c r="M348" s="38"/>
      <c r="N348" s="64"/>
      <c r="O348" s="64"/>
      <c r="P348" s="64"/>
      <c r="Q348" s="38"/>
    </row>
    <row r="349" customHeight="1" spans="1:17">
      <c r="A349" s="31" t="s">
        <v>23</v>
      </c>
      <c r="B349" s="34" t="e">
        <f>SUM(B350:B359)/SUM(G350:G359)*100-100</f>
        <v>#DIV/0!</v>
      </c>
      <c r="C349" s="27" t="e">
        <f>SUM(C350:C359)/SUM(H350:H359)*100-100</f>
        <v>#DIV/0!</v>
      </c>
      <c r="D349" s="33" t="s">
        <v>10</v>
      </c>
      <c r="E349" s="33" t="s">
        <v>10</v>
      </c>
      <c r="F349" s="33" t="s">
        <v>10</v>
      </c>
      <c r="G349" s="33" t="s">
        <v>10</v>
      </c>
      <c r="H349" s="44" t="s">
        <v>10</v>
      </c>
      <c r="K349" s="64"/>
      <c r="L349" s="38"/>
      <c r="M349" s="38"/>
      <c r="N349" s="64"/>
      <c r="O349" s="64"/>
      <c r="P349" s="64"/>
      <c r="Q349" s="38"/>
    </row>
    <row r="350" customHeight="1" spans="1:17">
      <c r="A350" s="20"/>
      <c r="B350" s="68"/>
      <c r="C350" s="19">
        <f t="shared" ref="C350:C359" si="61">SUM(D350:F350)</f>
        <v>0</v>
      </c>
      <c r="D350" s="21"/>
      <c r="E350" s="21"/>
      <c r="F350" s="22"/>
      <c r="G350" s="68"/>
      <c r="H350" s="22"/>
      <c r="K350" s="64"/>
      <c r="L350" s="38"/>
      <c r="M350" s="38"/>
      <c r="N350" s="64"/>
      <c r="O350" s="64"/>
      <c r="P350" s="64"/>
      <c r="Q350" s="38"/>
    </row>
    <row r="351" customHeight="1" spans="1:17">
      <c r="A351" s="20"/>
      <c r="B351" s="68"/>
      <c r="C351" s="19">
        <f t="shared" si="61"/>
        <v>0</v>
      </c>
      <c r="D351" s="21"/>
      <c r="E351" s="21"/>
      <c r="F351" s="22"/>
      <c r="G351" s="68"/>
      <c r="H351" s="22"/>
      <c r="K351" s="64"/>
      <c r="L351" s="38"/>
      <c r="M351" s="38"/>
      <c r="N351" s="64"/>
      <c r="O351" s="64"/>
      <c r="P351" s="64"/>
      <c r="Q351" s="38"/>
    </row>
    <row r="352" customHeight="1" spans="1:17">
      <c r="A352" s="20"/>
      <c r="B352" s="68"/>
      <c r="C352" s="19">
        <f t="shared" si="61"/>
        <v>0</v>
      </c>
      <c r="D352" s="21"/>
      <c r="E352" s="21"/>
      <c r="F352" s="22"/>
      <c r="G352" s="68"/>
      <c r="H352" s="22"/>
      <c r="K352" s="64"/>
      <c r="L352" s="38"/>
      <c r="M352" s="38"/>
      <c r="N352" s="64"/>
      <c r="O352" s="64"/>
      <c r="P352" s="64"/>
      <c r="Q352" s="38"/>
    </row>
    <row r="353" customHeight="1" spans="1:17">
      <c r="A353" s="20"/>
      <c r="B353" s="68"/>
      <c r="C353" s="19">
        <f t="shared" si="61"/>
        <v>0</v>
      </c>
      <c r="D353" s="21"/>
      <c r="E353" s="21"/>
      <c r="F353" s="22"/>
      <c r="G353" s="68"/>
      <c r="H353" s="22"/>
      <c r="K353" s="64"/>
      <c r="L353" s="38"/>
      <c r="M353" s="38"/>
      <c r="N353" s="64"/>
      <c r="O353" s="64"/>
      <c r="P353" s="64"/>
      <c r="Q353" s="38"/>
    </row>
    <row r="354" customHeight="1" spans="1:17">
      <c r="A354" s="20"/>
      <c r="B354" s="68"/>
      <c r="C354" s="19">
        <f t="shared" si="61"/>
        <v>0</v>
      </c>
      <c r="D354" s="21"/>
      <c r="E354" s="21"/>
      <c r="F354" s="22"/>
      <c r="G354" s="68"/>
      <c r="H354" s="22"/>
      <c r="K354" s="64"/>
      <c r="L354" s="38"/>
      <c r="M354" s="38"/>
      <c r="N354" s="64"/>
      <c r="O354" s="64"/>
      <c r="P354" s="64"/>
      <c r="Q354" s="38"/>
    </row>
    <row r="355" customHeight="1" spans="1:17">
      <c r="A355" s="20"/>
      <c r="B355" s="68"/>
      <c r="C355" s="19">
        <f t="shared" si="61"/>
        <v>0</v>
      </c>
      <c r="D355" s="21"/>
      <c r="E355" s="21"/>
      <c r="F355" s="22"/>
      <c r="G355" s="68"/>
      <c r="H355" s="22"/>
      <c r="K355" s="64"/>
      <c r="L355" s="38"/>
      <c r="M355" s="38"/>
      <c r="N355" s="64"/>
      <c r="O355" s="64"/>
      <c r="P355" s="64"/>
      <c r="Q355" s="38"/>
    </row>
    <row r="356" customHeight="1" spans="1:17">
      <c r="A356" s="28"/>
      <c r="B356" s="74"/>
      <c r="C356" s="19">
        <f t="shared" si="61"/>
        <v>0</v>
      </c>
      <c r="D356" s="29"/>
      <c r="E356" s="21"/>
      <c r="F356" s="22"/>
      <c r="G356" s="74"/>
      <c r="H356" s="75"/>
      <c r="K356" s="64"/>
      <c r="L356" s="38"/>
      <c r="M356" s="38"/>
      <c r="N356" s="64"/>
      <c r="O356" s="64"/>
      <c r="P356" s="64"/>
      <c r="Q356" s="38"/>
    </row>
    <row r="357" customHeight="1" spans="1:17">
      <c r="A357" s="20"/>
      <c r="B357" s="68"/>
      <c r="C357" s="19">
        <f t="shared" si="61"/>
        <v>0</v>
      </c>
      <c r="D357" s="21"/>
      <c r="E357" s="21"/>
      <c r="F357" s="22"/>
      <c r="G357" s="68"/>
      <c r="H357" s="22"/>
      <c r="K357" s="64"/>
      <c r="L357" s="38"/>
      <c r="M357" s="38"/>
      <c r="N357" s="64"/>
      <c r="O357" s="64"/>
      <c r="P357" s="64"/>
      <c r="Q357" s="38"/>
    </row>
    <row r="358" customHeight="1" spans="1:17">
      <c r="A358" s="20"/>
      <c r="B358" s="68"/>
      <c r="C358" s="19">
        <f t="shared" si="61"/>
        <v>0</v>
      </c>
      <c r="D358" s="21"/>
      <c r="E358" s="21"/>
      <c r="F358" s="22"/>
      <c r="G358" s="68"/>
      <c r="H358" s="22"/>
      <c r="K358" s="64"/>
      <c r="L358" s="38"/>
      <c r="M358" s="38"/>
      <c r="N358" s="64"/>
      <c r="O358" s="64"/>
      <c r="P358" s="64"/>
      <c r="Q358" s="38"/>
    </row>
    <row r="359" customHeight="1" spans="1:17">
      <c r="A359" s="35"/>
      <c r="B359" s="77"/>
      <c r="C359" s="78">
        <f t="shared" si="61"/>
        <v>0</v>
      </c>
      <c r="D359" s="36"/>
      <c r="E359" s="36"/>
      <c r="F359" s="37"/>
      <c r="G359" s="77"/>
      <c r="H359" s="37"/>
      <c r="K359" s="64"/>
      <c r="L359" s="38"/>
      <c r="M359" s="38"/>
      <c r="N359" s="64"/>
      <c r="O359" s="64"/>
      <c r="P359" s="64"/>
      <c r="Q359" s="38"/>
    </row>
    <row r="360" customHeight="1" spans="1:17">
      <c r="A360" s="79" t="s">
        <v>15</v>
      </c>
      <c r="B360" s="64"/>
      <c r="C360" s="38"/>
      <c r="D360" s="38"/>
      <c r="E360" s="38"/>
      <c r="F360" s="45" t="s">
        <v>16</v>
      </c>
      <c r="G360" s="64"/>
      <c r="H360" s="38"/>
      <c r="K360" s="64"/>
      <c r="L360" s="38"/>
      <c r="M360" s="38"/>
      <c r="N360" s="64"/>
      <c r="O360" s="64"/>
      <c r="P360" s="64"/>
      <c r="Q360" s="38"/>
    </row>
    <row r="361" s="3" customFormat="1" customHeight="1" spans="1:17">
      <c r="A361" s="8" t="s">
        <v>445</v>
      </c>
      <c r="B361" s="49"/>
      <c r="C361" s="9"/>
      <c r="D361" s="9"/>
      <c r="E361" s="9"/>
      <c r="F361" s="9"/>
      <c r="G361" s="49"/>
      <c r="H361" s="9"/>
      <c r="I361" s="80"/>
      <c r="K361" s="87"/>
      <c r="L361" s="88"/>
      <c r="M361" s="88"/>
      <c r="N361" s="87"/>
      <c r="O361" s="87"/>
      <c r="P361" s="87"/>
      <c r="Q361" s="88"/>
    </row>
    <row r="362" s="3" customFormat="1" customHeight="1" spans="1:17">
      <c r="A362" s="8" t="s">
        <v>446</v>
      </c>
      <c r="B362" s="49"/>
      <c r="C362" s="9"/>
      <c r="D362" s="9"/>
      <c r="E362" s="9"/>
      <c r="F362" s="9"/>
      <c r="G362" s="49"/>
      <c r="H362" s="9"/>
      <c r="I362" s="80"/>
      <c r="K362" s="87"/>
      <c r="L362" s="88"/>
      <c r="M362" s="88"/>
      <c r="N362" s="87"/>
      <c r="O362" s="87"/>
      <c r="P362" s="87"/>
      <c r="Q362" s="88"/>
    </row>
    <row r="363" customHeight="1" spans="1:17">
      <c r="A363" s="10" t="s">
        <v>2</v>
      </c>
      <c r="B363" s="50" t="s">
        <v>3</v>
      </c>
      <c r="C363" s="51"/>
      <c r="D363" s="51"/>
      <c r="E363" s="51"/>
      <c r="F363" s="52"/>
      <c r="G363" s="50" t="s">
        <v>107</v>
      </c>
      <c r="H363" s="51"/>
      <c r="K363" s="64"/>
      <c r="L363" s="38"/>
      <c r="M363" s="38"/>
      <c r="N363" s="64"/>
      <c r="O363" s="64"/>
      <c r="P363" s="64"/>
      <c r="Q363" s="38"/>
    </row>
    <row r="364" customHeight="1" spans="1:17">
      <c r="A364" s="53"/>
      <c r="B364" s="54" t="s">
        <v>418</v>
      </c>
      <c r="C364" s="55" t="s">
        <v>113</v>
      </c>
      <c r="D364" s="55" t="s">
        <v>250</v>
      </c>
      <c r="E364" s="55" t="s">
        <v>252</v>
      </c>
      <c r="F364" s="55" t="s">
        <v>254</v>
      </c>
      <c r="G364" s="54" t="s">
        <v>418</v>
      </c>
      <c r="H364" s="56" t="s">
        <v>113</v>
      </c>
      <c r="K364" s="64"/>
      <c r="L364" s="38"/>
      <c r="M364" s="38"/>
      <c r="N364" s="64"/>
      <c r="O364" s="64"/>
      <c r="P364" s="64"/>
      <c r="Q364" s="38"/>
    </row>
    <row r="365" customHeight="1" spans="1:17">
      <c r="A365" s="15" t="s">
        <v>20</v>
      </c>
      <c r="B365" s="33">
        <f t="shared" ref="B365:F365" si="62">SUM(B366,B372,B385)</f>
        <v>0</v>
      </c>
      <c r="C365" s="16">
        <f t="shared" si="62"/>
        <v>0</v>
      </c>
      <c r="D365" s="16">
        <f t="shared" si="62"/>
        <v>0</v>
      </c>
      <c r="E365" s="16">
        <f t="shared" si="62"/>
        <v>0</v>
      </c>
      <c r="F365" s="16">
        <f t="shared" si="62"/>
        <v>0</v>
      </c>
      <c r="G365" s="66"/>
      <c r="H365" s="41"/>
      <c r="K365" s="64"/>
      <c r="L365" s="92"/>
      <c r="M365" s="38"/>
      <c r="N365" s="64"/>
      <c r="O365" s="64"/>
      <c r="P365" s="64"/>
      <c r="Q365" s="38"/>
    </row>
    <row r="366" customHeight="1" spans="1:17">
      <c r="A366" s="18" t="s">
        <v>12</v>
      </c>
      <c r="B366" s="67">
        <f t="shared" ref="B366:H366" si="63">SUM(B367:B371)</f>
        <v>0</v>
      </c>
      <c r="C366" s="19">
        <f t="shared" ref="C366:C385" si="64">SUM(D366:F366)</f>
        <v>0</v>
      </c>
      <c r="D366" s="19">
        <f t="shared" si="63"/>
        <v>0</v>
      </c>
      <c r="E366" s="19">
        <f t="shared" si="63"/>
        <v>0</v>
      </c>
      <c r="F366" s="19">
        <f t="shared" si="63"/>
        <v>0</v>
      </c>
      <c r="G366" s="67">
        <f t="shared" si="63"/>
        <v>0</v>
      </c>
      <c r="H366" s="42">
        <f t="shared" si="63"/>
        <v>0</v>
      </c>
      <c r="K366" s="64"/>
      <c r="L366" s="38"/>
      <c r="M366" s="38"/>
      <c r="N366" s="64"/>
      <c r="O366" s="64"/>
      <c r="P366" s="64"/>
      <c r="Q366" s="38"/>
    </row>
    <row r="367" customHeight="1" spans="1:17">
      <c r="A367" s="20"/>
      <c r="B367" s="68"/>
      <c r="C367" s="19">
        <f t="shared" si="64"/>
        <v>0</v>
      </c>
      <c r="D367" s="21"/>
      <c r="E367" s="21"/>
      <c r="F367" s="22"/>
      <c r="G367" s="68"/>
      <c r="H367" s="22"/>
      <c r="K367" s="64"/>
      <c r="L367" s="38"/>
      <c r="M367" s="38"/>
      <c r="N367" s="64"/>
      <c r="O367" s="64"/>
      <c r="P367" s="64"/>
      <c r="Q367" s="38"/>
    </row>
    <row r="368" customHeight="1" spans="1:17">
      <c r="A368" s="20"/>
      <c r="B368" s="68"/>
      <c r="C368" s="19">
        <f t="shared" si="64"/>
        <v>0</v>
      </c>
      <c r="D368" s="21"/>
      <c r="E368" s="21"/>
      <c r="F368" s="22"/>
      <c r="G368" s="68"/>
      <c r="H368" s="22"/>
      <c r="K368" s="64"/>
      <c r="L368" s="38"/>
      <c r="M368" s="38"/>
      <c r="N368" s="64"/>
      <c r="O368" s="64"/>
      <c r="P368" s="64"/>
      <c r="Q368" s="38"/>
    </row>
    <row r="369" customHeight="1" spans="1:17">
      <c r="A369" s="20"/>
      <c r="B369" s="68"/>
      <c r="C369" s="19">
        <f t="shared" si="64"/>
        <v>0</v>
      </c>
      <c r="D369" s="21"/>
      <c r="E369" s="21"/>
      <c r="F369" s="22"/>
      <c r="G369" s="68"/>
      <c r="H369" s="22"/>
      <c r="K369" s="64"/>
      <c r="L369" s="38"/>
      <c r="M369" s="38"/>
      <c r="N369" s="64"/>
      <c r="O369" s="64"/>
      <c r="P369" s="64"/>
      <c r="Q369" s="38"/>
    </row>
    <row r="370" customHeight="1" spans="1:17">
      <c r="A370" s="20"/>
      <c r="B370" s="68"/>
      <c r="C370" s="19">
        <f t="shared" si="64"/>
        <v>0</v>
      </c>
      <c r="D370" s="21"/>
      <c r="E370" s="21"/>
      <c r="F370" s="22"/>
      <c r="G370" s="68"/>
      <c r="H370" s="22"/>
      <c r="K370" s="64"/>
      <c r="L370" s="38"/>
      <c r="M370" s="38"/>
      <c r="N370" s="64"/>
      <c r="O370" s="64"/>
      <c r="P370" s="64"/>
      <c r="Q370" s="38"/>
    </row>
    <row r="371" customHeight="1" spans="1:17">
      <c r="A371" s="23"/>
      <c r="B371" s="69"/>
      <c r="C371" s="70">
        <f t="shared" si="64"/>
        <v>0</v>
      </c>
      <c r="D371" s="71"/>
      <c r="E371" s="71"/>
      <c r="F371" s="25"/>
      <c r="G371" s="72"/>
      <c r="H371" s="25"/>
      <c r="K371" s="64"/>
      <c r="L371" s="38"/>
      <c r="M371" s="38"/>
      <c r="N371" s="64"/>
      <c r="O371" s="64"/>
      <c r="P371" s="64"/>
      <c r="Q371" s="38"/>
    </row>
    <row r="372" customHeight="1" spans="1:17">
      <c r="A372" s="26" t="s">
        <v>13</v>
      </c>
      <c r="B372" s="67">
        <f t="shared" ref="B372:H372" si="65">SUM(B373:B384)</f>
        <v>0</v>
      </c>
      <c r="C372" s="19">
        <f t="shared" si="64"/>
        <v>0</v>
      </c>
      <c r="D372" s="19">
        <f t="shared" si="65"/>
        <v>0</v>
      </c>
      <c r="E372" s="19">
        <f t="shared" si="65"/>
        <v>0</v>
      </c>
      <c r="F372" s="27">
        <f t="shared" si="65"/>
        <v>0</v>
      </c>
      <c r="G372" s="34">
        <f t="shared" si="65"/>
        <v>0</v>
      </c>
      <c r="H372" s="43">
        <f t="shared" si="65"/>
        <v>0</v>
      </c>
      <c r="K372" s="64"/>
      <c r="L372" s="38"/>
      <c r="M372" s="38"/>
      <c r="N372" s="64"/>
      <c r="O372" s="64"/>
      <c r="P372" s="64"/>
      <c r="Q372" s="38"/>
    </row>
    <row r="373" customHeight="1" spans="1:17">
      <c r="A373" s="20"/>
      <c r="B373" s="68"/>
      <c r="C373" s="19">
        <f t="shared" si="64"/>
        <v>0</v>
      </c>
      <c r="D373" s="21"/>
      <c r="E373" s="21"/>
      <c r="F373" s="22"/>
      <c r="G373" s="68"/>
      <c r="H373" s="22"/>
      <c r="K373" s="64"/>
      <c r="L373" s="38"/>
      <c r="M373" s="38"/>
      <c r="N373" s="64"/>
      <c r="O373" s="64"/>
      <c r="P373" s="64"/>
      <c r="Q373" s="38"/>
    </row>
    <row r="374" customHeight="1" spans="1:17">
      <c r="A374" s="20"/>
      <c r="B374" s="68"/>
      <c r="C374" s="19">
        <f t="shared" si="64"/>
        <v>0</v>
      </c>
      <c r="D374" s="73"/>
      <c r="E374" s="21"/>
      <c r="F374" s="22"/>
      <c r="G374" s="68"/>
      <c r="H374" s="22"/>
      <c r="K374" s="64"/>
      <c r="L374" s="38"/>
      <c r="M374" s="38"/>
      <c r="N374" s="64"/>
      <c r="O374" s="64"/>
      <c r="P374" s="64"/>
      <c r="Q374" s="38"/>
    </row>
    <row r="375" customHeight="1" spans="1:17">
      <c r="A375" s="20"/>
      <c r="B375" s="68"/>
      <c r="C375" s="19">
        <f t="shared" si="64"/>
        <v>0</v>
      </c>
      <c r="D375" s="21"/>
      <c r="E375" s="21"/>
      <c r="F375" s="22"/>
      <c r="G375" s="68"/>
      <c r="H375" s="22"/>
      <c r="K375" s="64"/>
      <c r="L375" s="38"/>
      <c r="M375" s="38"/>
      <c r="N375" s="64"/>
      <c r="O375" s="64"/>
      <c r="P375" s="64"/>
      <c r="Q375" s="38"/>
    </row>
    <row r="376" customHeight="1" spans="2:17">
      <c r="B376" s="68"/>
      <c r="C376" s="19">
        <f t="shared" si="64"/>
        <v>0</v>
      </c>
      <c r="D376" s="21"/>
      <c r="E376" s="21"/>
      <c r="F376" s="22"/>
      <c r="G376" s="68"/>
      <c r="H376" s="22"/>
      <c r="K376" s="64"/>
      <c r="L376" s="38"/>
      <c r="M376" s="38"/>
      <c r="N376" s="64"/>
      <c r="O376" s="64"/>
      <c r="P376" s="64"/>
      <c r="Q376" s="38"/>
    </row>
    <row r="377" customHeight="1" spans="1:17">
      <c r="A377" s="20"/>
      <c r="B377" s="68"/>
      <c r="C377" s="19">
        <f t="shared" si="64"/>
        <v>0</v>
      </c>
      <c r="D377" s="21"/>
      <c r="E377" s="21"/>
      <c r="F377" s="22"/>
      <c r="G377" s="68"/>
      <c r="H377" s="22"/>
      <c r="K377" s="64"/>
      <c r="L377" s="38"/>
      <c r="M377" s="38"/>
      <c r="N377" s="64"/>
      <c r="O377" s="64"/>
      <c r="P377" s="64"/>
      <c r="Q377" s="38"/>
    </row>
    <row r="378" customHeight="1" spans="1:17">
      <c r="A378" s="20"/>
      <c r="B378" s="68"/>
      <c r="C378" s="19">
        <f t="shared" si="64"/>
        <v>0</v>
      </c>
      <c r="D378" s="21"/>
      <c r="E378" s="21"/>
      <c r="F378" s="22"/>
      <c r="G378" s="68"/>
      <c r="H378" s="22"/>
      <c r="K378" s="64"/>
      <c r="L378" s="38"/>
      <c r="M378" s="38"/>
      <c r="N378" s="64"/>
      <c r="O378" s="64"/>
      <c r="P378" s="64"/>
      <c r="Q378" s="38"/>
    </row>
    <row r="379" customHeight="1" spans="1:17">
      <c r="A379" s="20"/>
      <c r="B379" s="68"/>
      <c r="C379" s="19">
        <f t="shared" si="64"/>
        <v>0</v>
      </c>
      <c r="D379" s="21"/>
      <c r="E379" s="21"/>
      <c r="F379" s="22"/>
      <c r="G379" s="68"/>
      <c r="H379" s="22"/>
      <c r="K379" s="64"/>
      <c r="L379" s="38"/>
      <c r="M379" s="38"/>
      <c r="N379" s="64"/>
      <c r="O379" s="64"/>
      <c r="P379" s="64"/>
      <c r="Q379" s="38"/>
    </row>
    <row r="380" customHeight="1" spans="1:17">
      <c r="A380" s="20"/>
      <c r="B380" s="68"/>
      <c r="C380" s="19">
        <f t="shared" si="64"/>
        <v>0</v>
      </c>
      <c r="D380" s="21"/>
      <c r="E380" s="21"/>
      <c r="F380" s="22"/>
      <c r="G380" s="68"/>
      <c r="H380" s="22"/>
      <c r="K380" s="64"/>
      <c r="L380" s="38"/>
      <c r="M380" s="38"/>
      <c r="N380" s="64"/>
      <c r="O380" s="64"/>
      <c r="P380" s="64"/>
      <c r="Q380" s="38"/>
    </row>
    <row r="381" customHeight="1" spans="1:17">
      <c r="A381" s="28"/>
      <c r="B381" s="74"/>
      <c r="C381" s="19">
        <f t="shared" si="64"/>
        <v>0</v>
      </c>
      <c r="D381" s="29"/>
      <c r="E381" s="21"/>
      <c r="F381" s="22"/>
      <c r="G381" s="74"/>
      <c r="H381" s="75"/>
      <c r="K381" s="64"/>
      <c r="L381" s="38"/>
      <c r="M381" s="38"/>
      <c r="N381" s="64"/>
      <c r="O381" s="64"/>
      <c r="P381" s="64"/>
      <c r="Q381" s="38"/>
    </row>
    <row r="382" customHeight="1" spans="1:17">
      <c r="A382" s="20"/>
      <c r="B382" s="68"/>
      <c r="C382" s="19">
        <f t="shared" si="64"/>
        <v>0</v>
      </c>
      <c r="D382" s="21"/>
      <c r="E382" s="21"/>
      <c r="F382" s="22"/>
      <c r="G382" s="68"/>
      <c r="H382" s="22"/>
      <c r="K382" s="64"/>
      <c r="L382" s="38"/>
      <c r="M382" s="38"/>
      <c r="N382" s="64"/>
      <c r="O382" s="64"/>
      <c r="P382" s="64"/>
      <c r="Q382" s="38"/>
    </row>
    <row r="383" customHeight="1" spans="1:17">
      <c r="A383" s="20"/>
      <c r="B383" s="68"/>
      <c r="C383" s="19">
        <f t="shared" si="64"/>
        <v>0</v>
      </c>
      <c r="D383" s="21"/>
      <c r="E383" s="21"/>
      <c r="F383" s="22"/>
      <c r="G383" s="68"/>
      <c r="H383" s="22"/>
      <c r="K383" s="64"/>
      <c r="L383" s="38"/>
      <c r="M383" s="38"/>
      <c r="N383" s="64"/>
      <c r="O383" s="64"/>
      <c r="P383" s="64"/>
      <c r="Q383" s="38"/>
    </row>
    <row r="384" customHeight="1" spans="1:17">
      <c r="A384" s="23"/>
      <c r="B384" s="69"/>
      <c r="C384" s="70">
        <f t="shared" si="64"/>
        <v>0</v>
      </c>
      <c r="D384" s="71"/>
      <c r="E384" s="71"/>
      <c r="F384" s="25"/>
      <c r="G384" s="72"/>
      <c r="H384" s="25"/>
      <c r="K384" s="64"/>
      <c r="L384" s="38"/>
      <c r="M384" s="38"/>
      <c r="N384" s="64"/>
      <c r="O384" s="64"/>
      <c r="P384" s="64"/>
      <c r="Q384" s="38"/>
    </row>
    <row r="385" customHeight="1" spans="1:17">
      <c r="A385" s="26" t="s">
        <v>21</v>
      </c>
      <c r="B385" s="69"/>
      <c r="C385" s="19">
        <f t="shared" si="64"/>
        <v>0</v>
      </c>
      <c r="D385" s="76"/>
      <c r="E385" s="76"/>
      <c r="F385" s="30"/>
      <c r="G385" s="34">
        <f>G365-G366-G372</f>
        <v>0</v>
      </c>
      <c r="H385" s="43">
        <f>H365-H366-H372</f>
        <v>0</v>
      </c>
      <c r="K385" s="64"/>
      <c r="L385" s="38"/>
      <c r="M385" s="38"/>
      <c r="N385" s="64"/>
      <c r="O385" s="64"/>
      <c r="P385" s="64"/>
      <c r="Q385" s="38"/>
    </row>
    <row r="386" customHeight="1" spans="1:17">
      <c r="A386" s="31" t="s">
        <v>22</v>
      </c>
      <c r="B386" s="59" t="e">
        <f>G385*(B387+100)/100</f>
        <v>#DIV/0!</v>
      </c>
      <c r="C386" s="32" t="e">
        <f>H385*(C387+100)/100</f>
        <v>#DIV/0!</v>
      </c>
      <c r="D386" s="33" t="s">
        <v>10</v>
      </c>
      <c r="E386" s="33" t="s">
        <v>10</v>
      </c>
      <c r="F386" s="33" t="s">
        <v>10</v>
      </c>
      <c r="G386" s="33" t="s">
        <v>10</v>
      </c>
      <c r="H386" s="44" t="s">
        <v>10</v>
      </c>
      <c r="K386" s="64"/>
      <c r="L386" s="38"/>
      <c r="M386" s="38"/>
      <c r="N386" s="64"/>
      <c r="O386" s="64"/>
      <c r="P386" s="64"/>
      <c r="Q386" s="38"/>
    </row>
    <row r="387" customHeight="1" spans="1:17">
      <c r="A387" s="31" t="s">
        <v>23</v>
      </c>
      <c r="B387" s="34" t="e">
        <f>SUM(B388:B397)/SUM(G388:G397)*100-100</f>
        <v>#DIV/0!</v>
      </c>
      <c r="C387" s="27" t="e">
        <f>SUM(C388:C397)/SUM(H388:H397)*100-100</f>
        <v>#DIV/0!</v>
      </c>
      <c r="D387" s="33" t="s">
        <v>10</v>
      </c>
      <c r="E387" s="33" t="s">
        <v>10</v>
      </c>
      <c r="F387" s="33" t="s">
        <v>10</v>
      </c>
      <c r="G387" s="33" t="s">
        <v>10</v>
      </c>
      <c r="H387" s="44" t="s">
        <v>10</v>
      </c>
      <c r="K387" s="64"/>
      <c r="L387" s="38"/>
      <c r="M387" s="38"/>
      <c r="N387" s="64"/>
      <c r="O387" s="64"/>
      <c r="P387" s="64"/>
      <c r="Q387" s="38"/>
    </row>
    <row r="388" customHeight="1" spans="1:17">
      <c r="A388" s="20"/>
      <c r="B388" s="68"/>
      <c r="C388" s="19">
        <f t="shared" ref="C388:C397" si="66">SUM(D388:F388)</f>
        <v>0</v>
      </c>
      <c r="D388" s="21"/>
      <c r="E388" s="21"/>
      <c r="F388" s="22"/>
      <c r="G388" s="68"/>
      <c r="H388" s="22"/>
      <c r="K388" s="64"/>
      <c r="L388" s="38"/>
      <c r="M388" s="38"/>
      <c r="N388" s="64"/>
      <c r="O388" s="64"/>
      <c r="P388" s="64"/>
      <c r="Q388" s="38"/>
    </row>
    <row r="389" customHeight="1" spans="1:17">
      <c r="A389" s="20"/>
      <c r="B389" s="68"/>
      <c r="C389" s="19">
        <f t="shared" si="66"/>
        <v>0</v>
      </c>
      <c r="D389" s="21"/>
      <c r="E389" s="21"/>
      <c r="F389" s="22"/>
      <c r="G389" s="68"/>
      <c r="H389" s="22"/>
      <c r="K389" s="64"/>
      <c r="L389" s="38"/>
      <c r="M389" s="38"/>
      <c r="N389" s="64"/>
      <c r="O389" s="64"/>
      <c r="P389" s="64"/>
      <c r="Q389" s="38"/>
    </row>
    <row r="390" customHeight="1" spans="1:17">
      <c r="A390" s="20"/>
      <c r="B390" s="68"/>
      <c r="C390" s="19">
        <f t="shared" si="66"/>
        <v>0</v>
      </c>
      <c r="D390" s="21"/>
      <c r="E390" s="21"/>
      <c r="F390" s="22"/>
      <c r="G390" s="68"/>
      <c r="H390" s="22"/>
      <c r="K390" s="64"/>
      <c r="L390" s="38"/>
      <c r="M390" s="38"/>
      <c r="N390" s="64"/>
      <c r="O390" s="64"/>
      <c r="P390" s="64"/>
      <c r="Q390" s="38"/>
    </row>
    <row r="391" customHeight="1" spans="1:17">
      <c r="A391" s="20"/>
      <c r="B391" s="68"/>
      <c r="C391" s="19">
        <f t="shared" si="66"/>
        <v>0</v>
      </c>
      <c r="D391" s="21"/>
      <c r="E391" s="21"/>
      <c r="F391" s="22"/>
      <c r="G391" s="68"/>
      <c r="H391" s="22"/>
      <c r="K391" s="64"/>
      <c r="L391" s="38"/>
      <c r="M391" s="38"/>
      <c r="N391" s="64"/>
      <c r="O391" s="64"/>
      <c r="P391" s="64"/>
      <c r="Q391" s="38"/>
    </row>
    <row r="392" customHeight="1" spans="1:17">
      <c r="A392" s="20"/>
      <c r="B392" s="68"/>
      <c r="C392" s="19">
        <f t="shared" si="66"/>
        <v>0</v>
      </c>
      <c r="D392" s="21"/>
      <c r="E392" s="21"/>
      <c r="F392" s="22"/>
      <c r="G392" s="68"/>
      <c r="H392" s="22"/>
      <c r="K392" s="64"/>
      <c r="L392" s="38"/>
      <c r="M392" s="38"/>
      <c r="N392" s="64"/>
      <c r="O392" s="64"/>
      <c r="P392" s="64"/>
      <c r="Q392" s="38"/>
    </row>
    <row r="393" customHeight="1" spans="1:17">
      <c r="A393" s="20"/>
      <c r="B393" s="68"/>
      <c r="C393" s="19">
        <f t="shared" si="66"/>
        <v>0</v>
      </c>
      <c r="D393" s="21"/>
      <c r="E393" s="21"/>
      <c r="F393" s="22"/>
      <c r="G393" s="68"/>
      <c r="H393" s="22"/>
      <c r="K393" s="64"/>
      <c r="L393" s="38"/>
      <c r="M393" s="38"/>
      <c r="N393" s="64"/>
      <c r="O393" s="64"/>
      <c r="P393" s="64"/>
      <c r="Q393" s="38"/>
    </row>
    <row r="394" customHeight="1" spans="1:17">
      <c r="A394" s="28"/>
      <c r="B394" s="74"/>
      <c r="C394" s="19">
        <f t="shared" si="66"/>
        <v>0</v>
      </c>
      <c r="D394" s="29"/>
      <c r="E394" s="21"/>
      <c r="F394" s="22"/>
      <c r="G394" s="74"/>
      <c r="H394" s="75"/>
      <c r="K394" s="64"/>
      <c r="L394" s="38"/>
      <c r="M394" s="38"/>
      <c r="N394" s="64"/>
      <c r="O394" s="64"/>
      <c r="P394" s="64"/>
      <c r="Q394" s="38"/>
    </row>
    <row r="395" customHeight="1" spans="1:17">
      <c r="A395" s="20"/>
      <c r="B395" s="68"/>
      <c r="C395" s="19">
        <f t="shared" si="66"/>
        <v>0</v>
      </c>
      <c r="D395" s="21"/>
      <c r="E395" s="21"/>
      <c r="F395" s="22"/>
      <c r="G395" s="68"/>
      <c r="H395" s="22"/>
      <c r="K395" s="64"/>
      <c r="L395" s="38"/>
      <c r="M395" s="38"/>
      <c r="N395" s="64"/>
      <c r="O395" s="64"/>
      <c r="P395" s="64"/>
      <c r="Q395" s="38"/>
    </row>
    <row r="396" customHeight="1" spans="1:17">
      <c r="A396" s="20"/>
      <c r="B396" s="68"/>
      <c r="C396" s="19">
        <f t="shared" si="66"/>
        <v>0</v>
      </c>
      <c r="D396" s="21"/>
      <c r="E396" s="21"/>
      <c r="F396" s="22"/>
      <c r="G396" s="68"/>
      <c r="H396" s="22"/>
      <c r="K396" s="64"/>
      <c r="L396" s="38"/>
      <c r="M396" s="38"/>
      <c r="N396" s="64"/>
      <c r="O396" s="64"/>
      <c r="P396" s="64"/>
      <c r="Q396" s="38"/>
    </row>
    <row r="397" customHeight="1" spans="1:17">
      <c r="A397" s="35"/>
      <c r="B397" s="77"/>
      <c r="C397" s="78">
        <f t="shared" si="66"/>
        <v>0</v>
      </c>
      <c r="D397" s="36"/>
      <c r="E397" s="36"/>
      <c r="F397" s="37"/>
      <c r="G397" s="77"/>
      <c r="H397" s="37"/>
      <c r="K397" s="64"/>
      <c r="L397" s="38"/>
      <c r="M397" s="38"/>
      <c r="N397" s="64"/>
      <c r="O397" s="64"/>
      <c r="P397" s="64"/>
      <c r="Q397" s="38"/>
    </row>
    <row r="398" customHeight="1" spans="1:17">
      <c r="A398" s="79" t="s">
        <v>15</v>
      </c>
      <c r="B398" s="64"/>
      <c r="C398" s="38"/>
      <c r="D398" s="38"/>
      <c r="E398" s="38"/>
      <c r="F398" s="45" t="s">
        <v>16</v>
      </c>
      <c r="G398" s="64"/>
      <c r="H398" s="38"/>
      <c r="K398" s="64"/>
      <c r="L398" s="38"/>
      <c r="M398" s="38"/>
      <c r="N398" s="64"/>
      <c r="O398" s="64"/>
      <c r="P398" s="64"/>
      <c r="Q398" s="38"/>
    </row>
    <row r="399" s="3" customFormat="1" customHeight="1" spans="1:17">
      <c r="A399" s="8" t="s">
        <v>447</v>
      </c>
      <c r="B399" s="49"/>
      <c r="C399" s="9"/>
      <c r="D399" s="9"/>
      <c r="E399" s="9"/>
      <c r="F399" s="9"/>
      <c r="G399" s="49"/>
      <c r="H399" s="9"/>
      <c r="I399" s="80"/>
      <c r="K399" s="87"/>
      <c r="L399" s="88"/>
      <c r="M399" s="88"/>
      <c r="N399" s="87"/>
      <c r="O399" s="87"/>
      <c r="P399" s="87"/>
      <c r="Q399" s="88"/>
    </row>
    <row r="400" s="3" customFormat="1" customHeight="1" spans="1:17">
      <c r="A400" s="8" t="s">
        <v>448</v>
      </c>
      <c r="B400" s="49"/>
      <c r="C400" s="9"/>
      <c r="D400" s="9"/>
      <c r="E400" s="9"/>
      <c r="F400" s="9"/>
      <c r="G400" s="49"/>
      <c r="H400" s="9"/>
      <c r="I400" s="80"/>
      <c r="K400" s="87"/>
      <c r="L400" s="88"/>
      <c r="M400" s="88"/>
      <c r="N400" s="87"/>
      <c r="O400" s="87"/>
      <c r="P400" s="87"/>
      <c r="Q400" s="88"/>
    </row>
    <row r="401" customHeight="1" spans="1:17">
      <c r="A401" s="10" t="s">
        <v>2</v>
      </c>
      <c r="B401" s="50" t="s">
        <v>3</v>
      </c>
      <c r="C401" s="51"/>
      <c r="D401" s="51"/>
      <c r="E401" s="51"/>
      <c r="F401" s="52"/>
      <c r="G401" s="50" t="s">
        <v>107</v>
      </c>
      <c r="H401" s="51"/>
      <c r="K401" s="94"/>
      <c r="L401" s="38"/>
      <c r="M401" s="38"/>
      <c r="N401" s="64"/>
      <c r="O401" s="64"/>
      <c r="P401" s="64"/>
      <c r="Q401" s="38"/>
    </row>
    <row r="402" customHeight="1" spans="1:17">
      <c r="A402" s="53"/>
      <c r="B402" s="54" t="s">
        <v>418</v>
      </c>
      <c r="C402" s="55" t="s">
        <v>113</v>
      </c>
      <c r="D402" s="55" t="s">
        <v>250</v>
      </c>
      <c r="E402" s="55" t="s">
        <v>252</v>
      </c>
      <c r="F402" s="55" t="s">
        <v>254</v>
      </c>
      <c r="G402" s="54" t="s">
        <v>418</v>
      </c>
      <c r="H402" s="56" t="s">
        <v>113</v>
      </c>
      <c r="K402" s="64"/>
      <c r="L402" s="38"/>
      <c r="M402" s="38"/>
      <c r="N402" s="64"/>
      <c r="O402" s="64"/>
      <c r="P402" s="64"/>
      <c r="Q402" s="38"/>
    </row>
    <row r="403" customHeight="1" spans="1:17">
      <c r="A403" s="15" t="s">
        <v>20</v>
      </c>
      <c r="B403" s="33">
        <f t="shared" ref="B403:F403" si="67">SUM(B404,B410,B423)</f>
        <v>0</v>
      </c>
      <c r="C403" s="16">
        <f t="shared" si="67"/>
        <v>0</v>
      </c>
      <c r="D403" s="16">
        <f t="shared" si="67"/>
        <v>0</v>
      </c>
      <c r="E403" s="16">
        <f t="shared" si="67"/>
        <v>0</v>
      </c>
      <c r="F403" s="16">
        <f t="shared" si="67"/>
        <v>0</v>
      </c>
      <c r="G403" s="66"/>
      <c r="H403" s="41"/>
      <c r="K403" s="64"/>
      <c r="L403" s="38"/>
      <c r="M403" s="38"/>
      <c r="N403" s="64"/>
      <c r="O403" s="64"/>
      <c r="P403" s="64"/>
      <c r="Q403" s="38"/>
    </row>
    <row r="404" customHeight="1" spans="1:17">
      <c r="A404" s="18" t="s">
        <v>12</v>
      </c>
      <c r="B404" s="67">
        <f t="shared" ref="B404:H404" si="68">SUM(B405:B409)</f>
        <v>0</v>
      </c>
      <c r="C404" s="19">
        <f t="shared" ref="C404:C423" si="69">SUM(D404:F404)</f>
        <v>0</v>
      </c>
      <c r="D404" s="19">
        <f t="shared" si="68"/>
        <v>0</v>
      </c>
      <c r="E404" s="19">
        <f t="shared" si="68"/>
        <v>0</v>
      </c>
      <c r="F404" s="19">
        <f t="shared" si="68"/>
        <v>0</v>
      </c>
      <c r="G404" s="67">
        <f t="shared" si="68"/>
        <v>0</v>
      </c>
      <c r="H404" s="42">
        <f t="shared" si="68"/>
        <v>0</v>
      </c>
      <c r="K404" s="64"/>
      <c r="L404" s="38"/>
      <c r="M404" s="38"/>
      <c r="N404" s="64"/>
      <c r="O404" s="64"/>
      <c r="P404" s="64"/>
      <c r="Q404" s="38"/>
    </row>
    <row r="405" customHeight="1" spans="1:17">
      <c r="A405" s="20"/>
      <c r="B405" s="68"/>
      <c r="C405" s="19">
        <f t="shared" si="69"/>
        <v>0</v>
      </c>
      <c r="D405" s="21"/>
      <c r="E405" s="21"/>
      <c r="F405" s="22"/>
      <c r="G405" s="68"/>
      <c r="H405" s="22"/>
      <c r="K405" s="64"/>
      <c r="L405" s="38"/>
      <c r="M405" s="38"/>
      <c r="N405" s="64"/>
      <c r="O405" s="64"/>
      <c r="P405" s="64"/>
      <c r="Q405" s="38"/>
    </row>
    <row r="406" customHeight="1" spans="1:17">
      <c r="A406" s="20"/>
      <c r="B406" s="68"/>
      <c r="C406" s="19">
        <f t="shared" si="69"/>
        <v>0</v>
      </c>
      <c r="D406" s="21"/>
      <c r="E406" s="21"/>
      <c r="F406" s="22"/>
      <c r="G406" s="68"/>
      <c r="H406" s="22"/>
      <c r="K406" s="64"/>
      <c r="L406" s="38"/>
      <c r="M406" s="38"/>
      <c r="N406" s="64"/>
      <c r="O406" s="64"/>
      <c r="P406" s="64"/>
      <c r="Q406" s="38"/>
    </row>
    <row r="407" customHeight="1" spans="1:17">
      <c r="A407" s="20"/>
      <c r="B407" s="68"/>
      <c r="C407" s="19">
        <f t="shared" si="69"/>
        <v>0</v>
      </c>
      <c r="D407" s="21"/>
      <c r="E407" s="21"/>
      <c r="F407" s="22"/>
      <c r="G407" s="68"/>
      <c r="H407" s="22"/>
      <c r="K407" s="64"/>
      <c r="L407" s="38"/>
      <c r="M407" s="38"/>
      <c r="N407" s="64"/>
      <c r="O407" s="64"/>
      <c r="P407" s="64"/>
      <c r="Q407" s="38"/>
    </row>
    <row r="408" customHeight="1" spans="1:17">
      <c r="A408" s="20"/>
      <c r="B408" s="68"/>
      <c r="C408" s="19">
        <f t="shared" si="69"/>
        <v>0</v>
      </c>
      <c r="D408" s="21"/>
      <c r="E408" s="21"/>
      <c r="F408" s="22"/>
      <c r="G408" s="68"/>
      <c r="H408" s="22"/>
      <c r="K408" s="64"/>
      <c r="L408" s="38"/>
      <c r="M408" s="38"/>
      <c r="N408" s="64"/>
      <c r="O408" s="64"/>
      <c r="P408" s="64"/>
      <c r="Q408" s="38"/>
    </row>
    <row r="409" customHeight="1" spans="1:17">
      <c r="A409" s="23"/>
      <c r="B409" s="69"/>
      <c r="C409" s="70">
        <f t="shared" si="69"/>
        <v>0</v>
      </c>
      <c r="D409" s="71"/>
      <c r="E409" s="71"/>
      <c r="F409" s="25"/>
      <c r="G409" s="72"/>
      <c r="H409" s="25"/>
      <c r="K409" s="64"/>
      <c r="L409" s="38"/>
      <c r="M409" s="38"/>
      <c r="N409" s="64"/>
      <c r="O409" s="64"/>
      <c r="P409" s="64"/>
      <c r="Q409" s="38"/>
    </row>
    <row r="410" customHeight="1" spans="1:17">
      <c r="A410" s="26" t="s">
        <v>13</v>
      </c>
      <c r="B410" s="67">
        <f t="shared" ref="B410:H410" si="70">SUM(B411:B422)</f>
        <v>0</v>
      </c>
      <c r="C410" s="19">
        <f t="shared" si="69"/>
        <v>0</v>
      </c>
      <c r="D410" s="19">
        <f t="shared" si="70"/>
        <v>0</v>
      </c>
      <c r="E410" s="19">
        <f t="shared" si="70"/>
        <v>0</v>
      </c>
      <c r="F410" s="27">
        <f t="shared" si="70"/>
        <v>0</v>
      </c>
      <c r="G410" s="34">
        <f t="shared" si="70"/>
        <v>0</v>
      </c>
      <c r="H410" s="43">
        <f t="shared" si="70"/>
        <v>0</v>
      </c>
      <c r="K410" s="64"/>
      <c r="L410" s="38"/>
      <c r="M410" s="38"/>
      <c r="N410" s="64"/>
      <c r="O410" s="64"/>
      <c r="P410" s="64"/>
      <c r="Q410" s="38"/>
    </row>
    <row r="411" customHeight="1" spans="1:17">
      <c r="A411" s="20"/>
      <c r="B411" s="68"/>
      <c r="C411" s="19">
        <f t="shared" si="69"/>
        <v>0</v>
      </c>
      <c r="D411" s="21"/>
      <c r="E411" s="21"/>
      <c r="F411" s="22"/>
      <c r="G411" s="68"/>
      <c r="H411" s="22"/>
      <c r="K411" s="64"/>
      <c r="L411" s="38"/>
      <c r="M411" s="38"/>
      <c r="N411" s="64"/>
      <c r="O411" s="64"/>
      <c r="P411" s="64"/>
      <c r="Q411" s="38"/>
    </row>
    <row r="412" customHeight="1" spans="1:17">
      <c r="A412" s="20"/>
      <c r="B412" s="68"/>
      <c r="C412" s="19">
        <f t="shared" si="69"/>
        <v>0</v>
      </c>
      <c r="D412" s="73"/>
      <c r="E412" s="21"/>
      <c r="F412" s="22"/>
      <c r="G412" s="68"/>
      <c r="H412" s="22"/>
      <c r="K412" s="64"/>
      <c r="L412" s="38"/>
      <c r="M412" s="38"/>
      <c r="N412" s="64"/>
      <c r="O412" s="64"/>
      <c r="P412" s="64"/>
      <c r="Q412" s="38"/>
    </row>
    <row r="413" customHeight="1" spans="1:17">
      <c r="A413" s="20"/>
      <c r="B413" s="68"/>
      <c r="C413" s="19">
        <f t="shared" si="69"/>
        <v>0</v>
      </c>
      <c r="D413" s="21"/>
      <c r="E413" s="21"/>
      <c r="F413" s="22"/>
      <c r="G413" s="68"/>
      <c r="H413" s="22"/>
      <c r="K413" s="64"/>
      <c r="L413" s="38"/>
      <c r="M413" s="38"/>
      <c r="N413" s="64"/>
      <c r="O413" s="64"/>
      <c r="P413" s="64"/>
      <c r="Q413" s="38"/>
    </row>
    <row r="414" customHeight="1" spans="2:17">
      <c r="B414" s="68"/>
      <c r="C414" s="19">
        <f t="shared" si="69"/>
        <v>0</v>
      </c>
      <c r="D414" s="21"/>
      <c r="E414" s="21"/>
      <c r="F414" s="22"/>
      <c r="G414" s="68"/>
      <c r="H414" s="22"/>
      <c r="K414" s="64"/>
      <c r="L414" s="38"/>
      <c r="M414" s="38"/>
      <c r="N414" s="64"/>
      <c r="O414" s="64"/>
      <c r="P414" s="64"/>
      <c r="Q414" s="38"/>
    </row>
    <row r="415" customHeight="1" spans="1:17">
      <c r="A415" s="20"/>
      <c r="B415" s="68"/>
      <c r="C415" s="19">
        <f t="shared" si="69"/>
        <v>0</v>
      </c>
      <c r="D415" s="21"/>
      <c r="E415" s="21"/>
      <c r="F415" s="22"/>
      <c r="G415" s="68"/>
      <c r="H415" s="22"/>
      <c r="K415" s="64"/>
      <c r="L415" s="38"/>
      <c r="M415" s="38"/>
      <c r="N415" s="64"/>
      <c r="O415" s="64"/>
      <c r="P415" s="64"/>
      <c r="Q415" s="38"/>
    </row>
    <row r="416" customHeight="1" spans="1:17">
      <c r="A416" s="20"/>
      <c r="B416" s="68"/>
      <c r="C416" s="19">
        <f t="shared" si="69"/>
        <v>0</v>
      </c>
      <c r="D416" s="21"/>
      <c r="E416" s="21"/>
      <c r="F416" s="22"/>
      <c r="G416" s="68"/>
      <c r="H416" s="22"/>
      <c r="K416" s="64"/>
      <c r="L416" s="38"/>
      <c r="M416" s="38"/>
      <c r="N416" s="64"/>
      <c r="O416" s="64"/>
      <c r="P416" s="64"/>
      <c r="Q416" s="38"/>
    </row>
    <row r="417" customHeight="1" spans="1:17">
      <c r="A417" s="20"/>
      <c r="B417" s="68"/>
      <c r="C417" s="19">
        <f t="shared" si="69"/>
        <v>0</v>
      </c>
      <c r="D417" s="21"/>
      <c r="E417" s="21"/>
      <c r="F417" s="22"/>
      <c r="G417" s="68"/>
      <c r="H417" s="22"/>
      <c r="K417" s="64"/>
      <c r="L417" s="38"/>
      <c r="M417" s="38"/>
      <c r="N417" s="64"/>
      <c r="O417" s="64"/>
      <c r="P417" s="64"/>
      <c r="Q417" s="38"/>
    </row>
    <row r="418" customHeight="1" spans="1:17">
      <c r="A418" s="20"/>
      <c r="B418" s="68"/>
      <c r="C418" s="19">
        <f t="shared" si="69"/>
        <v>0</v>
      </c>
      <c r="D418" s="21"/>
      <c r="E418" s="21"/>
      <c r="F418" s="22"/>
      <c r="G418" s="68"/>
      <c r="H418" s="22"/>
      <c r="K418" s="64"/>
      <c r="L418" s="38"/>
      <c r="M418" s="38"/>
      <c r="N418" s="64"/>
      <c r="O418" s="64"/>
      <c r="P418" s="64"/>
      <c r="Q418" s="38"/>
    </row>
    <row r="419" customHeight="1" spans="1:17">
      <c r="A419" s="28"/>
      <c r="B419" s="74"/>
      <c r="C419" s="19">
        <f t="shared" si="69"/>
        <v>0</v>
      </c>
      <c r="D419" s="29"/>
      <c r="E419" s="21"/>
      <c r="F419" s="22"/>
      <c r="G419" s="74"/>
      <c r="H419" s="75"/>
      <c r="K419" s="64"/>
      <c r="L419" s="38"/>
      <c r="M419" s="38"/>
      <c r="N419" s="64"/>
      <c r="O419" s="64"/>
      <c r="P419" s="64"/>
      <c r="Q419" s="38"/>
    </row>
    <row r="420" customHeight="1" spans="1:17">
      <c r="A420" s="20"/>
      <c r="B420" s="68"/>
      <c r="C420" s="19">
        <f t="shared" si="69"/>
        <v>0</v>
      </c>
      <c r="D420" s="21"/>
      <c r="E420" s="21"/>
      <c r="F420" s="22"/>
      <c r="G420" s="68"/>
      <c r="H420" s="22"/>
      <c r="K420" s="64"/>
      <c r="L420" s="38"/>
      <c r="M420" s="38"/>
      <c r="N420" s="64"/>
      <c r="O420" s="64"/>
      <c r="P420" s="64"/>
      <c r="Q420" s="38"/>
    </row>
    <row r="421" customHeight="1" spans="1:17">
      <c r="A421" s="20"/>
      <c r="B421" s="68"/>
      <c r="C421" s="19">
        <f t="shared" si="69"/>
        <v>0</v>
      </c>
      <c r="D421" s="21"/>
      <c r="E421" s="21"/>
      <c r="F421" s="22"/>
      <c r="G421" s="68"/>
      <c r="H421" s="22"/>
      <c r="K421" s="64"/>
      <c r="L421" s="38"/>
      <c r="M421" s="38"/>
      <c r="N421" s="64"/>
      <c r="O421" s="64"/>
      <c r="P421" s="64"/>
      <c r="Q421" s="38"/>
    </row>
    <row r="422" customHeight="1" spans="1:17">
      <c r="A422" s="23"/>
      <c r="B422" s="69"/>
      <c r="C422" s="70">
        <f t="shared" si="69"/>
        <v>0</v>
      </c>
      <c r="D422" s="71"/>
      <c r="E422" s="71"/>
      <c r="F422" s="25"/>
      <c r="G422" s="72"/>
      <c r="H422" s="25"/>
      <c r="K422" s="64"/>
      <c r="L422" s="38"/>
      <c r="M422" s="38"/>
      <c r="N422" s="64"/>
      <c r="O422" s="64"/>
      <c r="P422" s="64"/>
      <c r="Q422" s="38"/>
    </row>
    <row r="423" customHeight="1" spans="1:17">
      <c r="A423" s="26" t="s">
        <v>21</v>
      </c>
      <c r="B423" s="69"/>
      <c r="C423" s="19">
        <f t="shared" si="69"/>
        <v>0</v>
      </c>
      <c r="D423" s="76"/>
      <c r="E423" s="76"/>
      <c r="F423" s="30"/>
      <c r="G423" s="34">
        <f>G403-G404-G410</f>
        <v>0</v>
      </c>
      <c r="H423" s="43">
        <f>H403-H404-H410</f>
        <v>0</v>
      </c>
      <c r="K423" s="64"/>
      <c r="L423" s="38"/>
      <c r="M423" s="38"/>
      <c r="N423" s="64"/>
      <c r="O423" s="64"/>
      <c r="P423" s="64"/>
      <c r="Q423" s="38"/>
    </row>
    <row r="424" customHeight="1" spans="1:17">
      <c r="A424" s="31" t="s">
        <v>22</v>
      </c>
      <c r="B424" s="59" t="e">
        <f>G423*(B425+100)/100</f>
        <v>#DIV/0!</v>
      </c>
      <c r="C424" s="32" t="e">
        <f>H423*(C425+100)/100</f>
        <v>#DIV/0!</v>
      </c>
      <c r="D424" s="33" t="s">
        <v>10</v>
      </c>
      <c r="E424" s="33" t="s">
        <v>10</v>
      </c>
      <c r="F424" s="33" t="s">
        <v>10</v>
      </c>
      <c r="G424" s="33" t="s">
        <v>10</v>
      </c>
      <c r="H424" s="44" t="s">
        <v>10</v>
      </c>
      <c r="K424" s="64"/>
      <c r="L424" s="38"/>
      <c r="M424" s="38"/>
      <c r="N424" s="64"/>
      <c r="O424" s="64"/>
      <c r="P424" s="64"/>
      <c r="Q424" s="38"/>
    </row>
    <row r="425" customHeight="1" spans="1:17">
      <c r="A425" s="31" t="s">
        <v>23</v>
      </c>
      <c r="B425" s="34" t="e">
        <f>SUM(B426:B435)/SUM(G426:G435)*100-100</f>
        <v>#DIV/0!</v>
      </c>
      <c r="C425" s="27" t="e">
        <f>SUM(C426:C435)/SUM(H426:H435)*100-100</f>
        <v>#DIV/0!</v>
      </c>
      <c r="D425" s="33" t="s">
        <v>10</v>
      </c>
      <c r="E425" s="33" t="s">
        <v>10</v>
      </c>
      <c r="F425" s="33" t="s">
        <v>10</v>
      </c>
      <c r="G425" s="33" t="s">
        <v>10</v>
      </c>
      <c r="H425" s="44" t="s">
        <v>10</v>
      </c>
      <c r="K425" s="64"/>
      <c r="L425" s="38"/>
      <c r="M425" s="38"/>
      <c r="N425" s="64"/>
      <c r="O425" s="64"/>
      <c r="P425" s="64"/>
      <c r="Q425" s="38"/>
    </row>
    <row r="426" customHeight="1" spans="1:17">
      <c r="A426" s="20"/>
      <c r="B426" s="68"/>
      <c r="C426" s="19">
        <f t="shared" ref="C426:C435" si="71">SUM(D426:F426)</f>
        <v>0</v>
      </c>
      <c r="D426" s="21"/>
      <c r="E426" s="21"/>
      <c r="F426" s="22"/>
      <c r="G426" s="68"/>
      <c r="H426" s="22"/>
      <c r="K426" s="64"/>
      <c r="L426" s="38"/>
      <c r="M426" s="38"/>
      <c r="N426" s="64"/>
      <c r="O426" s="64"/>
      <c r="P426" s="64"/>
      <c r="Q426" s="38"/>
    </row>
    <row r="427" customHeight="1" spans="1:17">
      <c r="A427" s="20"/>
      <c r="B427" s="68"/>
      <c r="C427" s="19">
        <f t="shared" si="71"/>
        <v>0</v>
      </c>
      <c r="D427" s="21"/>
      <c r="E427" s="21"/>
      <c r="F427" s="22"/>
      <c r="G427" s="68"/>
      <c r="H427" s="22"/>
      <c r="K427" s="64"/>
      <c r="L427" s="38"/>
      <c r="M427" s="38"/>
      <c r="N427" s="64"/>
      <c r="O427" s="64"/>
      <c r="P427" s="64"/>
      <c r="Q427" s="38"/>
    </row>
    <row r="428" customHeight="1" spans="1:17">
      <c r="A428" s="20"/>
      <c r="B428" s="68"/>
      <c r="C428" s="19">
        <f t="shared" si="71"/>
        <v>0</v>
      </c>
      <c r="D428" s="21"/>
      <c r="E428" s="21"/>
      <c r="F428" s="22"/>
      <c r="G428" s="68"/>
      <c r="H428" s="22"/>
      <c r="K428" s="64"/>
      <c r="L428" s="38"/>
      <c r="M428" s="38"/>
      <c r="N428" s="64"/>
      <c r="O428" s="64"/>
      <c r="P428" s="64"/>
      <c r="Q428" s="38"/>
    </row>
    <row r="429" customHeight="1" spans="1:17">
      <c r="A429" s="20"/>
      <c r="B429" s="68"/>
      <c r="C429" s="19">
        <f t="shared" si="71"/>
        <v>0</v>
      </c>
      <c r="D429" s="21"/>
      <c r="E429" s="21"/>
      <c r="F429" s="22"/>
      <c r="G429" s="68"/>
      <c r="H429" s="22"/>
      <c r="K429" s="64"/>
      <c r="L429" s="38"/>
      <c r="M429" s="38"/>
      <c r="N429" s="64"/>
      <c r="O429" s="64"/>
      <c r="P429" s="64"/>
      <c r="Q429" s="38"/>
    </row>
    <row r="430" customHeight="1" spans="1:17">
      <c r="A430" s="20"/>
      <c r="B430" s="68"/>
      <c r="C430" s="19">
        <f t="shared" si="71"/>
        <v>0</v>
      </c>
      <c r="D430" s="21"/>
      <c r="E430" s="21"/>
      <c r="F430" s="22"/>
      <c r="G430" s="68"/>
      <c r="H430" s="22"/>
      <c r="K430" s="64"/>
      <c r="L430" s="38"/>
      <c r="M430" s="38"/>
      <c r="N430" s="64"/>
      <c r="O430" s="64"/>
      <c r="P430" s="64"/>
      <c r="Q430" s="38"/>
    </row>
    <row r="431" customHeight="1" spans="1:17">
      <c r="A431" s="20"/>
      <c r="B431" s="68"/>
      <c r="C431" s="19">
        <f t="shared" si="71"/>
        <v>0</v>
      </c>
      <c r="D431" s="21"/>
      <c r="E431" s="21"/>
      <c r="F431" s="22"/>
      <c r="G431" s="68"/>
      <c r="H431" s="22"/>
      <c r="K431" s="64"/>
      <c r="L431" s="38"/>
      <c r="M431" s="38"/>
      <c r="N431" s="64"/>
      <c r="O431" s="64"/>
      <c r="P431" s="64"/>
      <c r="Q431" s="38"/>
    </row>
    <row r="432" customHeight="1" spans="1:17">
      <c r="A432" s="28"/>
      <c r="B432" s="74"/>
      <c r="C432" s="19">
        <f t="shared" si="71"/>
        <v>0</v>
      </c>
      <c r="D432" s="29"/>
      <c r="E432" s="21"/>
      <c r="F432" s="22"/>
      <c r="G432" s="74"/>
      <c r="H432" s="75"/>
      <c r="K432" s="64"/>
      <c r="L432" s="38"/>
      <c r="M432" s="38"/>
      <c r="N432" s="64"/>
      <c r="O432" s="64"/>
      <c r="P432" s="64"/>
      <c r="Q432" s="38"/>
    </row>
    <row r="433" customHeight="1" spans="1:17">
      <c r="A433" s="20"/>
      <c r="B433" s="68"/>
      <c r="C433" s="19">
        <f t="shared" si="71"/>
        <v>0</v>
      </c>
      <c r="D433" s="21"/>
      <c r="E433" s="21"/>
      <c r="F433" s="22"/>
      <c r="G433" s="68"/>
      <c r="H433" s="22"/>
      <c r="K433" s="64"/>
      <c r="L433" s="38"/>
      <c r="M433" s="38"/>
      <c r="N433" s="94"/>
      <c r="O433" s="64"/>
      <c r="P433" s="64"/>
      <c r="Q433" s="38"/>
    </row>
    <row r="434" customHeight="1" spans="1:17">
      <c r="A434" s="20"/>
      <c r="B434" s="68"/>
      <c r="C434" s="19">
        <f t="shared" si="71"/>
        <v>0</v>
      </c>
      <c r="D434" s="21"/>
      <c r="E434" s="21"/>
      <c r="F434" s="22"/>
      <c r="G434" s="68"/>
      <c r="H434" s="22"/>
      <c r="K434" s="64"/>
      <c r="L434" s="38"/>
      <c r="M434" s="38"/>
      <c r="N434" s="64"/>
      <c r="O434" s="64"/>
      <c r="P434" s="64"/>
      <c r="Q434" s="38"/>
    </row>
    <row r="435" customHeight="1" spans="1:17">
      <c r="A435" s="35"/>
      <c r="B435" s="77"/>
      <c r="C435" s="78">
        <f t="shared" si="71"/>
        <v>0</v>
      </c>
      <c r="D435" s="36"/>
      <c r="E435" s="36"/>
      <c r="F435" s="37"/>
      <c r="G435" s="77"/>
      <c r="H435" s="37"/>
      <c r="K435" s="64"/>
      <c r="L435" s="38"/>
      <c r="M435" s="38"/>
      <c r="N435" s="64"/>
      <c r="O435" s="64"/>
      <c r="P435" s="64"/>
      <c r="Q435" s="38"/>
    </row>
    <row r="436" customHeight="1" spans="1:17">
      <c r="A436" s="79" t="s">
        <v>15</v>
      </c>
      <c r="B436" s="64"/>
      <c r="C436" s="38"/>
      <c r="D436" s="38"/>
      <c r="E436" s="38"/>
      <c r="F436" s="45" t="s">
        <v>16</v>
      </c>
      <c r="G436" s="64"/>
      <c r="H436" s="38"/>
      <c r="K436" s="64"/>
      <c r="L436" s="38"/>
      <c r="M436" s="38"/>
      <c r="N436" s="64"/>
      <c r="O436" s="64"/>
      <c r="P436" s="64"/>
      <c r="Q436" s="38"/>
    </row>
    <row r="437" s="3" customFormat="1" customHeight="1" spans="1:17">
      <c r="A437" s="8" t="s">
        <v>449</v>
      </c>
      <c r="B437" s="49"/>
      <c r="C437" s="9"/>
      <c r="D437" s="9"/>
      <c r="E437" s="9"/>
      <c r="F437" s="9"/>
      <c r="G437" s="49"/>
      <c r="H437" s="9"/>
      <c r="I437" s="80"/>
      <c r="J437" s="8" t="s">
        <v>450</v>
      </c>
      <c r="K437" s="49"/>
      <c r="L437" s="9"/>
      <c r="M437" s="9"/>
      <c r="N437" s="49"/>
      <c r="O437" s="49"/>
      <c r="P437" s="49"/>
      <c r="Q437" s="9"/>
    </row>
    <row r="438" s="3" customFormat="1" customHeight="1" spans="1:17">
      <c r="A438" s="8" t="s">
        <v>451</v>
      </c>
      <c r="B438" s="49"/>
      <c r="C438" s="9"/>
      <c r="D438" s="9"/>
      <c r="E438" s="9"/>
      <c r="F438" s="9"/>
      <c r="G438" s="49"/>
      <c r="H438" s="9"/>
      <c r="I438" s="80"/>
      <c r="J438" s="81" t="s">
        <v>452</v>
      </c>
      <c r="K438" s="49"/>
      <c r="L438" s="9"/>
      <c r="M438" s="9"/>
      <c r="N438" s="49"/>
      <c r="O438" s="49"/>
      <c r="P438" s="49"/>
      <c r="Q438" s="9"/>
    </row>
    <row r="439" customHeight="1" spans="1:17">
      <c r="A439" s="10" t="s">
        <v>2</v>
      </c>
      <c r="B439" s="50" t="s">
        <v>3</v>
      </c>
      <c r="C439" s="51"/>
      <c r="D439" s="51"/>
      <c r="E439" s="51"/>
      <c r="F439" s="52"/>
      <c r="G439" s="50" t="s">
        <v>107</v>
      </c>
      <c r="H439" s="51"/>
      <c r="J439" s="10" t="s">
        <v>2</v>
      </c>
      <c r="K439" s="50" t="s">
        <v>107</v>
      </c>
      <c r="L439" s="51"/>
      <c r="M439" s="51"/>
      <c r="N439" s="51"/>
      <c r="O439" s="52"/>
      <c r="P439" s="82" t="s">
        <v>432</v>
      </c>
      <c r="Q439" s="39"/>
    </row>
    <row r="440" customHeight="1" spans="1:17">
      <c r="A440" s="53"/>
      <c r="B440" s="54" t="s">
        <v>418</v>
      </c>
      <c r="C440" s="55" t="s">
        <v>113</v>
      </c>
      <c r="D440" s="55" t="s">
        <v>250</v>
      </c>
      <c r="E440" s="55" t="s">
        <v>252</v>
      </c>
      <c r="F440" s="55" t="s">
        <v>254</v>
      </c>
      <c r="G440" s="54" t="s">
        <v>418</v>
      </c>
      <c r="H440" s="56" t="s">
        <v>113</v>
      </c>
      <c r="J440" s="53"/>
      <c r="K440" s="83" t="s">
        <v>67</v>
      </c>
      <c r="L440" s="55" t="s">
        <v>68</v>
      </c>
      <c r="M440" s="55" t="s">
        <v>69</v>
      </c>
      <c r="N440" s="83" t="s">
        <v>70</v>
      </c>
      <c r="O440" s="83" t="s">
        <v>71</v>
      </c>
      <c r="P440" s="83" t="s">
        <v>67</v>
      </c>
      <c r="Q440" s="56" t="s">
        <v>68</v>
      </c>
    </row>
    <row r="441" customHeight="1" spans="1:17">
      <c r="A441" s="15" t="s">
        <v>20</v>
      </c>
      <c r="B441" s="33">
        <f t="shared" ref="B441:F441" si="72">SUM(B442,B448,B461)</f>
        <v>0</v>
      </c>
      <c r="C441" s="16">
        <f t="shared" si="72"/>
        <v>0</v>
      </c>
      <c r="D441" s="16">
        <f t="shared" si="72"/>
        <v>0</v>
      </c>
      <c r="E441" s="16">
        <f t="shared" si="72"/>
        <v>0</v>
      </c>
      <c r="F441" s="16">
        <f t="shared" si="72"/>
        <v>0</v>
      </c>
      <c r="G441" s="66"/>
      <c r="H441" s="41"/>
      <c r="J441" s="15" t="s">
        <v>20</v>
      </c>
      <c r="K441" s="33">
        <f t="shared" ref="K441:O441" si="73">K442+K448+K461</f>
        <v>0</v>
      </c>
      <c r="L441" s="16">
        <f t="shared" si="73"/>
        <v>0</v>
      </c>
      <c r="M441" s="16">
        <f t="shared" si="73"/>
        <v>0</v>
      </c>
      <c r="N441" s="33">
        <f t="shared" si="73"/>
        <v>0</v>
      </c>
      <c r="O441" s="33">
        <f t="shared" si="73"/>
        <v>0</v>
      </c>
      <c r="P441" s="66"/>
      <c r="Q441" s="41"/>
    </row>
    <row r="442" customHeight="1" spans="1:17">
      <c r="A442" s="18" t="s">
        <v>12</v>
      </c>
      <c r="B442" s="67">
        <f t="shared" ref="B442:H442" si="74">SUM(B443:B447)</f>
        <v>0</v>
      </c>
      <c r="C442" s="19">
        <f t="shared" ref="C442:C461" si="75">SUM(D442:F442)</f>
        <v>0</v>
      </c>
      <c r="D442" s="19">
        <f t="shared" si="74"/>
        <v>0</v>
      </c>
      <c r="E442" s="19">
        <f t="shared" si="74"/>
        <v>0</v>
      </c>
      <c r="F442" s="19">
        <f t="shared" si="74"/>
        <v>0</v>
      </c>
      <c r="G442" s="67">
        <f t="shared" si="74"/>
        <v>0</v>
      </c>
      <c r="H442" s="42">
        <f t="shared" si="74"/>
        <v>0</v>
      </c>
      <c r="J442" s="18" t="s">
        <v>12</v>
      </c>
      <c r="K442" s="67">
        <f t="shared" ref="K442:Q442" si="76">SUM(K443:K447)</f>
        <v>0</v>
      </c>
      <c r="L442" s="19">
        <f t="shared" si="76"/>
        <v>0</v>
      </c>
      <c r="M442" s="19">
        <f t="shared" si="76"/>
        <v>0</v>
      </c>
      <c r="N442" s="67">
        <f t="shared" si="76"/>
        <v>0</v>
      </c>
      <c r="O442" s="67">
        <f t="shared" si="76"/>
        <v>0</v>
      </c>
      <c r="P442" s="67">
        <f t="shared" si="76"/>
        <v>0</v>
      </c>
      <c r="Q442" s="42">
        <f t="shared" si="76"/>
        <v>0</v>
      </c>
    </row>
    <row r="443" customHeight="1" spans="1:17">
      <c r="A443" s="20"/>
      <c r="B443" s="68"/>
      <c r="C443" s="19">
        <f t="shared" si="75"/>
        <v>0</v>
      </c>
      <c r="D443" s="21"/>
      <c r="E443" s="21"/>
      <c r="F443" s="22"/>
      <c r="G443" s="68"/>
      <c r="H443" s="22"/>
      <c r="J443" s="20"/>
      <c r="K443" s="68"/>
      <c r="L443" s="21"/>
      <c r="M443" s="21"/>
      <c r="N443" s="68"/>
      <c r="O443" s="68"/>
      <c r="P443" s="68"/>
      <c r="Q443" s="22"/>
    </row>
    <row r="444" customHeight="1" spans="1:17">
      <c r="A444" s="20"/>
      <c r="B444" s="68"/>
      <c r="C444" s="19">
        <f t="shared" si="75"/>
        <v>0</v>
      </c>
      <c r="D444" s="21"/>
      <c r="E444" s="21"/>
      <c r="F444" s="22"/>
      <c r="G444" s="68"/>
      <c r="H444" s="22"/>
      <c r="J444" s="20"/>
      <c r="K444" s="68"/>
      <c r="L444" s="21"/>
      <c r="M444" s="21"/>
      <c r="N444" s="68"/>
      <c r="O444" s="68"/>
      <c r="P444" s="68"/>
      <c r="Q444" s="22"/>
    </row>
    <row r="445" customHeight="1" spans="1:17">
      <c r="A445" s="20"/>
      <c r="B445" s="68"/>
      <c r="C445" s="19">
        <f t="shared" si="75"/>
        <v>0</v>
      </c>
      <c r="D445" s="21"/>
      <c r="E445" s="21"/>
      <c r="F445" s="22"/>
      <c r="G445" s="68"/>
      <c r="H445" s="22"/>
      <c r="J445" s="20"/>
      <c r="K445" s="68"/>
      <c r="L445" s="21"/>
      <c r="M445" s="21"/>
      <c r="N445" s="68"/>
      <c r="O445" s="68"/>
      <c r="P445" s="68"/>
      <c r="Q445" s="22"/>
    </row>
    <row r="446" customHeight="1" spans="1:17">
      <c r="A446" s="20"/>
      <c r="B446" s="68"/>
      <c r="C446" s="19">
        <f t="shared" si="75"/>
        <v>0</v>
      </c>
      <c r="D446" s="21"/>
      <c r="E446" s="21"/>
      <c r="F446" s="22"/>
      <c r="G446" s="68"/>
      <c r="H446" s="22"/>
      <c r="J446" s="20"/>
      <c r="K446" s="68"/>
      <c r="L446" s="21"/>
      <c r="M446" s="21"/>
      <c r="N446" s="68"/>
      <c r="O446" s="68"/>
      <c r="P446" s="68"/>
      <c r="Q446" s="22"/>
    </row>
    <row r="447" customHeight="1" spans="1:17">
      <c r="A447" s="23"/>
      <c r="B447" s="69"/>
      <c r="C447" s="70">
        <f t="shared" si="75"/>
        <v>0</v>
      </c>
      <c r="D447" s="71"/>
      <c r="E447" s="71"/>
      <c r="F447" s="25"/>
      <c r="G447" s="72"/>
      <c r="H447" s="25"/>
      <c r="J447" s="23"/>
      <c r="K447" s="72"/>
      <c r="L447" s="24"/>
      <c r="M447" s="24"/>
      <c r="N447" s="72"/>
      <c r="O447" s="72"/>
      <c r="P447" s="72"/>
      <c r="Q447" s="25"/>
    </row>
    <row r="448" customHeight="1" spans="1:17">
      <c r="A448" s="26" t="s">
        <v>13</v>
      </c>
      <c r="B448" s="67">
        <f t="shared" ref="B448:H448" si="77">SUM(B449:B460)</f>
        <v>0</v>
      </c>
      <c r="C448" s="19">
        <f t="shared" si="75"/>
        <v>0</v>
      </c>
      <c r="D448" s="19">
        <f t="shared" si="77"/>
        <v>0</v>
      </c>
      <c r="E448" s="19">
        <f t="shared" si="77"/>
        <v>0</v>
      </c>
      <c r="F448" s="27">
        <f t="shared" si="77"/>
        <v>0</v>
      </c>
      <c r="G448" s="34">
        <f t="shared" si="77"/>
        <v>0</v>
      </c>
      <c r="H448" s="43">
        <f t="shared" si="77"/>
        <v>0</v>
      </c>
      <c r="J448" s="26" t="s">
        <v>13</v>
      </c>
      <c r="K448" s="34">
        <f t="shared" ref="K448:Q448" si="78">SUM(K449:K460)</f>
        <v>0</v>
      </c>
      <c r="L448" s="27">
        <f t="shared" si="78"/>
        <v>0</v>
      </c>
      <c r="M448" s="27">
        <f t="shared" si="78"/>
        <v>0</v>
      </c>
      <c r="N448" s="34">
        <f t="shared" si="78"/>
        <v>0</v>
      </c>
      <c r="O448" s="34">
        <f t="shared" si="78"/>
        <v>0</v>
      </c>
      <c r="P448" s="34">
        <f t="shared" si="78"/>
        <v>0</v>
      </c>
      <c r="Q448" s="43">
        <f t="shared" si="78"/>
        <v>0</v>
      </c>
    </row>
    <row r="449" customHeight="1" spans="1:17">
      <c r="A449" s="20"/>
      <c r="B449" s="68"/>
      <c r="C449" s="19">
        <f t="shared" si="75"/>
        <v>0</v>
      </c>
      <c r="D449" s="21"/>
      <c r="E449" s="21"/>
      <c r="F449" s="22"/>
      <c r="G449" s="68"/>
      <c r="H449" s="22"/>
      <c r="J449" s="20"/>
      <c r="K449" s="68"/>
      <c r="L449" s="21"/>
      <c r="M449" s="21"/>
      <c r="N449" s="68"/>
      <c r="O449" s="68"/>
      <c r="P449" s="68"/>
      <c r="Q449" s="22"/>
    </row>
    <row r="450" customHeight="1" spans="1:17">
      <c r="A450" s="20"/>
      <c r="B450" s="68"/>
      <c r="C450" s="19">
        <f t="shared" si="75"/>
        <v>0</v>
      </c>
      <c r="D450" s="73"/>
      <c r="E450" s="21"/>
      <c r="F450" s="22"/>
      <c r="G450" s="68"/>
      <c r="H450" s="22"/>
      <c r="J450" s="20"/>
      <c r="K450" s="68"/>
      <c r="L450" s="21"/>
      <c r="M450" s="21"/>
      <c r="N450" s="68"/>
      <c r="O450" s="68"/>
      <c r="P450" s="68"/>
      <c r="Q450" s="22"/>
    </row>
    <row r="451" customHeight="1" spans="1:17">
      <c r="A451" s="20"/>
      <c r="B451" s="68"/>
      <c r="C451" s="19">
        <f t="shared" si="75"/>
        <v>0</v>
      </c>
      <c r="D451" s="21"/>
      <c r="E451" s="21"/>
      <c r="F451" s="22"/>
      <c r="G451" s="68"/>
      <c r="H451" s="22"/>
      <c r="J451" s="20"/>
      <c r="K451" s="68"/>
      <c r="L451" s="21"/>
      <c r="M451" s="21"/>
      <c r="N451" s="68"/>
      <c r="O451" s="68"/>
      <c r="P451" s="68"/>
      <c r="Q451" s="22"/>
    </row>
    <row r="452" customHeight="1" spans="2:17">
      <c r="B452" s="68"/>
      <c r="C452" s="19">
        <f t="shared" si="75"/>
        <v>0</v>
      </c>
      <c r="D452" s="21"/>
      <c r="E452" s="21"/>
      <c r="F452" s="22"/>
      <c r="G452" s="68"/>
      <c r="H452" s="22"/>
      <c r="K452" s="68"/>
      <c r="L452" s="21"/>
      <c r="M452" s="21"/>
      <c r="N452" s="68"/>
      <c r="O452" s="68"/>
      <c r="P452" s="68"/>
      <c r="Q452" s="22"/>
    </row>
    <row r="453" customHeight="1" spans="1:17">
      <c r="A453" s="20"/>
      <c r="B453" s="68"/>
      <c r="C453" s="19">
        <f t="shared" si="75"/>
        <v>0</v>
      </c>
      <c r="D453" s="21"/>
      <c r="E453" s="21"/>
      <c r="F453" s="22"/>
      <c r="G453" s="68"/>
      <c r="H453" s="22"/>
      <c r="J453" s="20"/>
      <c r="K453" s="68"/>
      <c r="L453" s="21"/>
      <c r="M453" s="21"/>
      <c r="N453" s="68"/>
      <c r="O453" s="68"/>
      <c r="P453" s="68"/>
      <c r="Q453" s="22"/>
    </row>
    <row r="454" customHeight="1" spans="1:17">
      <c r="A454" s="20"/>
      <c r="B454" s="68"/>
      <c r="C454" s="19">
        <f t="shared" si="75"/>
        <v>0</v>
      </c>
      <c r="D454" s="21"/>
      <c r="E454" s="21"/>
      <c r="F454" s="22"/>
      <c r="G454" s="68"/>
      <c r="H454" s="22"/>
      <c r="J454" s="20"/>
      <c r="K454" s="68"/>
      <c r="L454" s="21"/>
      <c r="M454" s="21"/>
      <c r="N454" s="68"/>
      <c r="O454" s="68"/>
      <c r="P454" s="68"/>
      <c r="Q454" s="22"/>
    </row>
    <row r="455" customHeight="1" spans="1:17">
      <c r="A455" s="20"/>
      <c r="B455" s="68"/>
      <c r="C455" s="19">
        <f t="shared" si="75"/>
        <v>0</v>
      </c>
      <c r="D455" s="21"/>
      <c r="E455" s="21"/>
      <c r="F455" s="22"/>
      <c r="G455" s="68"/>
      <c r="H455" s="22"/>
      <c r="J455" s="20"/>
      <c r="K455" s="68"/>
      <c r="L455" s="21"/>
      <c r="M455" s="21"/>
      <c r="N455" s="68"/>
      <c r="O455" s="68"/>
      <c r="P455" s="68"/>
      <c r="Q455" s="22"/>
    </row>
    <row r="456" customHeight="1" spans="1:17">
      <c r="A456" s="20"/>
      <c r="B456" s="68"/>
      <c r="C456" s="19">
        <f t="shared" si="75"/>
        <v>0</v>
      </c>
      <c r="D456" s="21"/>
      <c r="E456" s="21"/>
      <c r="F456" s="22"/>
      <c r="G456" s="68"/>
      <c r="H456" s="22"/>
      <c r="J456" s="20"/>
      <c r="K456" s="68"/>
      <c r="L456" s="21"/>
      <c r="M456" s="21"/>
      <c r="N456" s="68"/>
      <c r="O456" s="68"/>
      <c r="P456" s="68"/>
      <c r="Q456" s="22"/>
    </row>
    <row r="457" customHeight="1" spans="1:17">
      <c r="A457" s="28"/>
      <c r="B457" s="74"/>
      <c r="C457" s="19">
        <f t="shared" si="75"/>
        <v>0</v>
      </c>
      <c r="D457" s="29"/>
      <c r="E457" s="21"/>
      <c r="F457" s="22"/>
      <c r="G457" s="74"/>
      <c r="H457" s="75"/>
      <c r="J457" s="28"/>
      <c r="K457" s="74"/>
      <c r="L457" s="29"/>
      <c r="M457" s="29"/>
      <c r="N457" s="74"/>
      <c r="O457" s="74"/>
      <c r="P457" s="68"/>
      <c r="Q457" s="22"/>
    </row>
    <row r="458" customHeight="1" spans="1:17">
      <c r="A458" s="20"/>
      <c r="B458" s="68"/>
      <c r="C458" s="19">
        <f t="shared" si="75"/>
        <v>0</v>
      </c>
      <c r="D458" s="21"/>
      <c r="E458" s="21"/>
      <c r="F458" s="22"/>
      <c r="G458" s="68"/>
      <c r="H458" s="22"/>
      <c r="J458" s="20"/>
      <c r="K458" s="68"/>
      <c r="L458" s="21"/>
      <c r="M458" s="21"/>
      <c r="N458" s="68"/>
      <c r="O458" s="68"/>
      <c r="P458" s="68"/>
      <c r="Q458" s="22"/>
    </row>
    <row r="459" customHeight="1" spans="1:17">
      <c r="A459" s="20"/>
      <c r="B459" s="68"/>
      <c r="C459" s="19">
        <f t="shared" si="75"/>
        <v>0</v>
      </c>
      <c r="D459" s="21"/>
      <c r="E459" s="21"/>
      <c r="F459" s="22"/>
      <c r="G459" s="68"/>
      <c r="H459" s="22"/>
      <c r="J459" s="20"/>
      <c r="K459" s="68"/>
      <c r="L459" s="21"/>
      <c r="M459" s="21"/>
      <c r="N459" s="68"/>
      <c r="O459" s="68"/>
      <c r="P459" s="68"/>
      <c r="Q459" s="22"/>
    </row>
    <row r="460" customHeight="1" spans="1:17">
      <c r="A460" s="23"/>
      <c r="B460" s="69"/>
      <c r="C460" s="70">
        <f t="shared" si="75"/>
        <v>0</v>
      </c>
      <c r="D460" s="71"/>
      <c r="E460" s="71"/>
      <c r="F460" s="25"/>
      <c r="G460" s="72"/>
      <c r="H460" s="25"/>
      <c r="J460" s="23"/>
      <c r="K460" s="72"/>
      <c r="L460" s="24"/>
      <c r="M460" s="24"/>
      <c r="N460" s="72"/>
      <c r="O460" s="72"/>
      <c r="P460" s="72"/>
      <c r="Q460" s="25"/>
    </row>
    <row r="461" customHeight="1" spans="1:17">
      <c r="A461" s="26" t="s">
        <v>21</v>
      </c>
      <c r="B461" s="69"/>
      <c r="C461" s="19">
        <f t="shared" si="75"/>
        <v>0</v>
      </c>
      <c r="D461" s="76"/>
      <c r="E461" s="76"/>
      <c r="F461" s="30"/>
      <c r="G461" s="34">
        <f>G441-G442-G448</f>
        <v>0</v>
      </c>
      <c r="H461" s="43">
        <f>H441-H442-H448</f>
        <v>0</v>
      </c>
      <c r="J461" s="26" t="s">
        <v>21</v>
      </c>
      <c r="K461" s="85"/>
      <c r="L461" s="30"/>
      <c r="M461" s="30"/>
      <c r="N461" s="85"/>
      <c r="O461" s="85"/>
      <c r="P461" s="34">
        <f>P441-P442-P448</f>
        <v>0</v>
      </c>
      <c r="Q461" s="43">
        <f>Q441-Q442-Q448</f>
        <v>0</v>
      </c>
    </row>
    <row r="462" customHeight="1" spans="1:17">
      <c r="A462" s="31" t="s">
        <v>22</v>
      </c>
      <c r="B462" s="59" t="e">
        <f>G461*(B463+100)/100</f>
        <v>#DIV/0!</v>
      </c>
      <c r="C462" s="32" t="e">
        <f>H461*(C463+100)/100</f>
        <v>#DIV/0!</v>
      </c>
      <c r="D462" s="33" t="s">
        <v>10</v>
      </c>
      <c r="E462" s="33" t="s">
        <v>10</v>
      </c>
      <c r="F462" s="33" t="s">
        <v>10</v>
      </c>
      <c r="G462" s="33" t="s">
        <v>10</v>
      </c>
      <c r="H462" s="44" t="s">
        <v>10</v>
      </c>
      <c r="J462" s="31" t="s">
        <v>22</v>
      </c>
      <c r="K462" s="59" t="e">
        <f>P461*(K463+100)/100</f>
        <v>#DIV/0!</v>
      </c>
      <c r="L462" s="32" t="e">
        <f>Q461*(L463+100)/100</f>
        <v>#DIV/0!</v>
      </c>
      <c r="M462" s="59" t="s">
        <v>10</v>
      </c>
      <c r="N462" s="59" t="s">
        <v>10</v>
      </c>
      <c r="O462" s="59" t="s">
        <v>10</v>
      </c>
      <c r="P462" s="59" t="s">
        <v>10</v>
      </c>
      <c r="Q462" s="91" t="s">
        <v>10</v>
      </c>
    </row>
    <row r="463" customHeight="1" spans="1:17">
      <c r="A463" s="31" t="s">
        <v>23</v>
      </c>
      <c r="B463" s="34" t="e">
        <f>SUM(B464:B473)/SUM(G464:G473)*100-100</f>
        <v>#DIV/0!</v>
      </c>
      <c r="C463" s="27" t="e">
        <f>SUM(C464:C473)/SUM(H464:H473)*100-100</f>
        <v>#DIV/0!</v>
      </c>
      <c r="D463" s="33" t="s">
        <v>10</v>
      </c>
      <c r="E463" s="33" t="s">
        <v>10</v>
      </c>
      <c r="F463" s="33" t="s">
        <v>10</v>
      </c>
      <c r="G463" s="33" t="s">
        <v>10</v>
      </c>
      <c r="H463" s="44" t="s">
        <v>10</v>
      </c>
      <c r="J463" s="31" t="s">
        <v>23</v>
      </c>
      <c r="K463" s="34" t="e">
        <f>SUM(K464:K473)/SUM(P464:P473)*100-100</f>
        <v>#DIV/0!</v>
      </c>
      <c r="L463" s="34" t="e">
        <f>SUM(L464:L473)/SUM(Q464:Q473)*100-100</f>
        <v>#DIV/0!</v>
      </c>
      <c r="M463" s="59" t="s">
        <v>10</v>
      </c>
      <c r="N463" s="59" t="s">
        <v>10</v>
      </c>
      <c r="O463" s="59" t="s">
        <v>10</v>
      </c>
      <c r="P463" s="59" t="s">
        <v>10</v>
      </c>
      <c r="Q463" s="91" t="s">
        <v>10</v>
      </c>
    </row>
    <row r="464" customHeight="1" spans="1:17">
      <c r="A464" s="20"/>
      <c r="B464" s="68"/>
      <c r="C464" s="19">
        <f t="shared" ref="C464:C473" si="79">SUM(D464:F464)</f>
        <v>0</v>
      </c>
      <c r="D464" s="21"/>
      <c r="E464" s="21"/>
      <c r="F464" s="22"/>
      <c r="G464" s="68"/>
      <c r="H464" s="22"/>
      <c r="J464" s="20"/>
      <c r="K464" s="68"/>
      <c r="L464" s="21"/>
      <c r="M464" s="21"/>
      <c r="N464" s="68"/>
      <c r="O464" s="68"/>
      <c r="P464" s="68"/>
      <c r="Q464" s="22"/>
    </row>
    <row r="465" customHeight="1" spans="1:17">
      <c r="A465" s="20"/>
      <c r="B465" s="68"/>
      <c r="C465" s="19">
        <f t="shared" si="79"/>
        <v>0</v>
      </c>
      <c r="D465" s="21"/>
      <c r="E465" s="21"/>
      <c r="F465" s="22"/>
      <c r="G465" s="68"/>
      <c r="H465" s="22"/>
      <c r="J465" s="20"/>
      <c r="K465" s="68"/>
      <c r="L465" s="21"/>
      <c r="M465" s="21"/>
      <c r="N465" s="68"/>
      <c r="O465" s="68"/>
      <c r="P465" s="68"/>
      <c r="Q465" s="22"/>
    </row>
    <row r="466" customHeight="1" spans="1:17">
      <c r="A466" s="20"/>
      <c r="B466" s="68"/>
      <c r="C466" s="19">
        <f t="shared" si="79"/>
        <v>0</v>
      </c>
      <c r="D466" s="21"/>
      <c r="E466" s="21"/>
      <c r="F466" s="22"/>
      <c r="G466" s="68"/>
      <c r="H466" s="22"/>
      <c r="J466" s="20"/>
      <c r="K466" s="68"/>
      <c r="L466" s="21"/>
      <c r="M466" s="21"/>
      <c r="N466" s="68"/>
      <c r="O466" s="68"/>
      <c r="P466" s="68"/>
      <c r="Q466" s="22"/>
    </row>
    <row r="467" customHeight="1" spans="1:17">
      <c r="A467" s="20"/>
      <c r="B467" s="68"/>
      <c r="C467" s="19">
        <f t="shared" si="79"/>
        <v>0</v>
      </c>
      <c r="D467" s="21"/>
      <c r="E467" s="21"/>
      <c r="F467" s="22"/>
      <c r="G467" s="68"/>
      <c r="H467" s="22"/>
      <c r="J467" s="20"/>
      <c r="K467" s="68"/>
      <c r="L467" s="21"/>
      <c r="M467" s="21"/>
      <c r="N467" s="68"/>
      <c r="O467" s="68"/>
      <c r="P467" s="68"/>
      <c r="Q467" s="22"/>
    </row>
    <row r="468" customHeight="1" spans="1:17">
      <c r="A468" s="20"/>
      <c r="B468" s="68"/>
      <c r="C468" s="19">
        <f t="shared" si="79"/>
        <v>0</v>
      </c>
      <c r="D468" s="21"/>
      <c r="E468" s="21"/>
      <c r="F468" s="22"/>
      <c r="G468" s="68"/>
      <c r="H468" s="22"/>
      <c r="J468" s="20"/>
      <c r="K468" s="68"/>
      <c r="L468" s="21"/>
      <c r="M468" s="21"/>
      <c r="N468" s="68"/>
      <c r="O468" s="68"/>
      <c r="P468" s="68"/>
      <c r="Q468" s="22"/>
    </row>
    <row r="469" customHeight="1" spans="1:17">
      <c r="A469" s="20"/>
      <c r="B469" s="68"/>
      <c r="C469" s="19">
        <f t="shared" si="79"/>
        <v>0</v>
      </c>
      <c r="D469" s="21"/>
      <c r="E469" s="21"/>
      <c r="F469" s="22"/>
      <c r="G469" s="68"/>
      <c r="H469" s="22"/>
      <c r="J469" s="20"/>
      <c r="K469" s="68"/>
      <c r="L469" s="21"/>
      <c r="M469" s="21"/>
      <c r="N469" s="68"/>
      <c r="O469" s="68"/>
      <c r="P469" s="68"/>
      <c r="Q469" s="22"/>
    </row>
    <row r="470" customHeight="1" spans="1:17">
      <c r="A470" s="28"/>
      <c r="B470" s="74"/>
      <c r="C470" s="19">
        <f t="shared" si="79"/>
        <v>0</v>
      </c>
      <c r="D470" s="29"/>
      <c r="E470" s="21"/>
      <c r="F470" s="22"/>
      <c r="G470" s="74"/>
      <c r="H470" s="75"/>
      <c r="J470" s="28"/>
      <c r="K470" s="74"/>
      <c r="L470" s="29"/>
      <c r="M470" s="29"/>
      <c r="N470" s="74"/>
      <c r="O470" s="74"/>
      <c r="P470" s="68"/>
      <c r="Q470" s="22"/>
    </row>
    <row r="471" customHeight="1" spans="1:17">
      <c r="A471" s="20"/>
      <c r="B471" s="68"/>
      <c r="C471" s="19">
        <f t="shared" si="79"/>
        <v>0</v>
      </c>
      <c r="D471" s="21"/>
      <c r="E471" s="21"/>
      <c r="F471" s="22"/>
      <c r="G471" s="68"/>
      <c r="H471" s="22"/>
      <c r="J471" s="20"/>
      <c r="K471" s="68"/>
      <c r="L471" s="21"/>
      <c r="M471" s="21"/>
      <c r="N471" s="68"/>
      <c r="O471" s="68"/>
      <c r="P471" s="68"/>
      <c r="Q471" s="22"/>
    </row>
    <row r="472" customHeight="1" spans="1:17">
      <c r="A472" s="20"/>
      <c r="B472" s="68"/>
      <c r="C472" s="19">
        <f t="shared" si="79"/>
        <v>0</v>
      </c>
      <c r="D472" s="21"/>
      <c r="E472" s="21"/>
      <c r="F472" s="22"/>
      <c r="G472" s="68"/>
      <c r="H472" s="22"/>
      <c r="J472" s="20"/>
      <c r="K472" s="68"/>
      <c r="L472" s="21"/>
      <c r="M472" s="21"/>
      <c r="N472" s="68"/>
      <c r="O472" s="68"/>
      <c r="P472" s="68"/>
      <c r="Q472" s="22"/>
    </row>
    <row r="473" customHeight="1" spans="1:17">
      <c r="A473" s="35"/>
      <c r="B473" s="77"/>
      <c r="C473" s="78">
        <f t="shared" si="79"/>
        <v>0</v>
      </c>
      <c r="D473" s="36"/>
      <c r="E473" s="36"/>
      <c r="F473" s="37"/>
      <c r="G473" s="77"/>
      <c r="H473" s="37"/>
      <c r="J473" s="35"/>
      <c r="K473" s="77"/>
      <c r="L473" s="36"/>
      <c r="M473" s="36"/>
      <c r="N473" s="77"/>
      <c r="O473" s="77"/>
      <c r="P473" s="77"/>
      <c r="Q473" s="37"/>
    </row>
    <row r="474" customHeight="1" spans="1:17">
      <c r="A474" s="79" t="s">
        <v>15</v>
      </c>
      <c r="B474" s="64"/>
      <c r="C474" s="38"/>
      <c r="D474" s="38"/>
      <c r="E474" s="38"/>
      <c r="F474" s="45" t="s">
        <v>16</v>
      </c>
      <c r="G474" s="64"/>
      <c r="H474" s="38"/>
      <c r="J474" s="79" t="s">
        <v>15</v>
      </c>
      <c r="K474" s="64"/>
      <c r="L474" s="38"/>
      <c r="M474" s="38"/>
      <c r="N474" s="64"/>
      <c r="O474" s="86" t="s">
        <v>16</v>
      </c>
      <c r="P474" s="64"/>
      <c r="Q474" s="38"/>
    </row>
    <row r="475" s="3" customFormat="1" customHeight="1" spans="1:17">
      <c r="A475" s="8" t="s">
        <v>453</v>
      </c>
      <c r="B475" s="49"/>
      <c r="C475" s="9"/>
      <c r="D475" s="9"/>
      <c r="E475" s="9"/>
      <c r="F475" s="9"/>
      <c r="G475" s="49"/>
      <c r="H475" s="9"/>
      <c r="I475" s="80"/>
      <c r="J475" s="8" t="s">
        <v>454</v>
      </c>
      <c r="K475" s="49"/>
      <c r="L475" s="9"/>
      <c r="M475" s="9"/>
      <c r="N475" s="49"/>
      <c r="O475" s="49"/>
      <c r="P475" s="49"/>
      <c r="Q475" s="9"/>
    </row>
    <row r="476" s="3" customFormat="1" customHeight="1" spans="1:17">
      <c r="A476" s="8" t="s">
        <v>455</v>
      </c>
      <c r="B476" s="49"/>
      <c r="C476" s="9"/>
      <c r="D476" s="9"/>
      <c r="E476" s="9"/>
      <c r="F476" s="9"/>
      <c r="G476" s="49"/>
      <c r="H476" s="9"/>
      <c r="I476" s="80"/>
      <c r="J476" s="81" t="s">
        <v>456</v>
      </c>
      <c r="K476" s="49"/>
      <c r="L476" s="9"/>
      <c r="M476" s="9"/>
      <c r="N476" s="49"/>
      <c r="O476" s="49"/>
      <c r="P476" s="49"/>
      <c r="Q476" s="9"/>
    </row>
    <row r="477" customHeight="1" spans="1:17">
      <c r="A477" s="10" t="s">
        <v>2</v>
      </c>
      <c r="B477" s="50" t="s">
        <v>3</v>
      </c>
      <c r="C477" s="51"/>
      <c r="D477" s="51"/>
      <c r="E477" s="51"/>
      <c r="F477" s="52"/>
      <c r="G477" s="50" t="s">
        <v>107</v>
      </c>
      <c r="H477" s="51"/>
      <c r="J477" s="10" t="s">
        <v>2</v>
      </c>
      <c r="K477" s="50" t="s">
        <v>107</v>
      </c>
      <c r="L477" s="51"/>
      <c r="M477" s="51"/>
      <c r="N477" s="51"/>
      <c r="O477" s="52"/>
      <c r="P477" s="82" t="s">
        <v>432</v>
      </c>
      <c r="Q477" s="39"/>
    </row>
    <row r="478" customHeight="1" spans="1:17">
      <c r="A478" s="53"/>
      <c r="B478" s="54" t="s">
        <v>418</v>
      </c>
      <c r="C478" s="55" t="s">
        <v>113</v>
      </c>
      <c r="D478" s="55" t="s">
        <v>250</v>
      </c>
      <c r="E478" s="55" t="s">
        <v>252</v>
      </c>
      <c r="F478" s="55" t="s">
        <v>254</v>
      </c>
      <c r="G478" s="54" t="s">
        <v>418</v>
      </c>
      <c r="H478" s="56" t="s">
        <v>113</v>
      </c>
      <c r="J478" s="53"/>
      <c r="K478" s="83" t="s">
        <v>67</v>
      </c>
      <c r="L478" s="55" t="s">
        <v>68</v>
      </c>
      <c r="M478" s="55" t="s">
        <v>69</v>
      </c>
      <c r="N478" s="83" t="s">
        <v>70</v>
      </c>
      <c r="O478" s="83" t="s">
        <v>71</v>
      </c>
      <c r="P478" s="83" t="s">
        <v>67</v>
      </c>
      <c r="Q478" s="56" t="s">
        <v>68</v>
      </c>
    </row>
    <row r="479" customHeight="1" spans="1:17">
      <c r="A479" s="15" t="s">
        <v>20</v>
      </c>
      <c r="B479" s="33">
        <f t="shared" ref="B479:F479" si="80">SUM(B480,B486,B499)</f>
        <v>220</v>
      </c>
      <c r="C479" s="16">
        <f t="shared" si="80"/>
        <v>27201.9157894737</v>
      </c>
      <c r="D479" s="16">
        <f t="shared" si="80"/>
        <v>27201.9157894737</v>
      </c>
      <c r="E479" s="16">
        <f t="shared" si="80"/>
        <v>0</v>
      </c>
      <c r="F479" s="16">
        <f t="shared" si="80"/>
        <v>0</v>
      </c>
      <c r="G479" s="66">
        <v>220</v>
      </c>
      <c r="H479" s="41">
        <v>24259.3886143931</v>
      </c>
      <c r="J479" s="15" t="s">
        <v>20</v>
      </c>
      <c r="K479" s="33">
        <f t="shared" ref="K479:O479" si="81">K480+K486+K499</f>
        <v>0</v>
      </c>
      <c r="L479" s="16">
        <f t="shared" si="81"/>
        <v>0</v>
      </c>
      <c r="M479" s="16">
        <f t="shared" si="81"/>
        <v>0</v>
      </c>
      <c r="N479" s="33">
        <f t="shared" si="81"/>
        <v>0</v>
      </c>
      <c r="O479" s="33">
        <f t="shared" si="81"/>
        <v>0</v>
      </c>
      <c r="P479" s="66"/>
      <c r="Q479" s="41"/>
    </row>
    <row r="480" customHeight="1" spans="1:19">
      <c r="A480" s="18" t="s">
        <v>12</v>
      </c>
      <c r="B480" s="67">
        <f t="shared" ref="B480:H480" si="82">SUM(B481:B485)</f>
        <v>174</v>
      </c>
      <c r="C480" s="19">
        <f t="shared" ref="C480:C499" si="83">SUM(D480:F480)</f>
        <v>22240</v>
      </c>
      <c r="D480" s="19">
        <f t="shared" si="82"/>
        <v>22240</v>
      </c>
      <c r="E480" s="19">
        <f t="shared" si="82"/>
        <v>0</v>
      </c>
      <c r="F480" s="19">
        <f t="shared" si="82"/>
        <v>0</v>
      </c>
      <c r="G480" s="67">
        <f t="shared" si="82"/>
        <v>174</v>
      </c>
      <c r="H480" s="42">
        <f t="shared" si="82"/>
        <v>19500</v>
      </c>
      <c r="J480" s="18" t="s">
        <v>12</v>
      </c>
      <c r="K480" s="67">
        <f t="shared" ref="K480:Q480" si="84">SUM(K481:K485)</f>
        <v>0</v>
      </c>
      <c r="L480" s="19">
        <f t="shared" si="84"/>
        <v>0</v>
      </c>
      <c r="M480" s="19">
        <f t="shared" si="84"/>
        <v>0</v>
      </c>
      <c r="N480" s="67">
        <f t="shared" si="84"/>
        <v>0</v>
      </c>
      <c r="O480" s="67">
        <f t="shared" si="84"/>
        <v>0</v>
      </c>
      <c r="P480" s="67">
        <f t="shared" si="84"/>
        <v>0</v>
      </c>
      <c r="Q480" s="42">
        <f t="shared" si="84"/>
        <v>0</v>
      </c>
      <c r="S480" s="89"/>
    </row>
    <row r="481" customHeight="1" spans="1:17">
      <c r="A481" s="20" t="s">
        <v>457</v>
      </c>
      <c r="B481" s="68">
        <v>80</v>
      </c>
      <c r="C481" s="19">
        <f t="shared" si="83"/>
        <v>15000</v>
      </c>
      <c r="D481" s="95">
        <v>15000</v>
      </c>
      <c r="E481" s="21"/>
      <c r="F481" s="22"/>
      <c r="G481" s="68">
        <v>80</v>
      </c>
      <c r="H481" s="22">
        <v>13400</v>
      </c>
      <c r="J481" s="20"/>
      <c r="K481" s="68"/>
      <c r="L481" s="21"/>
      <c r="M481" s="21"/>
      <c r="N481" s="68"/>
      <c r="O481" s="68"/>
      <c r="P481" s="68"/>
      <c r="Q481" s="22"/>
    </row>
    <row r="482" customHeight="1" spans="1:17">
      <c r="A482" s="20" t="s">
        <v>458</v>
      </c>
      <c r="B482" s="68">
        <v>94</v>
      </c>
      <c r="C482" s="19">
        <f t="shared" si="83"/>
        <v>7240</v>
      </c>
      <c r="D482" s="95">
        <v>7240</v>
      </c>
      <c r="E482" s="21"/>
      <c r="F482" s="22"/>
      <c r="G482" s="68">
        <v>94</v>
      </c>
      <c r="H482" s="22">
        <v>6100</v>
      </c>
      <c r="J482" s="20"/>
      <c r="K482" s="68"/>
      <c r="L482" s="21"/>
      <c r="M482" s="21"/>
      <c r="N482" s="68"/>
      <c r="O482" s="68"/>
      <c r="P482" s="68"/>
      <c r="Q482" s="22"/>
    </row>
    <row r="483" customHeight="1" spans="1:17">
      <c r="A483" s="20"/>
      <c r="B483" s="68"/>
      <c r="C483" s="19">
        <f t="shared" si="83"/>
        <v>0</v>
      </c>
      <c r="D483" s="21"/>
      <c r="E483" s="21"/>
      <c r="F483" s="22"/>
      <c r="G483" s="68"/>
      <c r="H483" s="22"/>
      <c r="J483" s="20"/>
      <c r="K483" s="68"/>
      <c r="L483" s="21"/>
      <c r="M483" s="21"/>
      <c r="N483" s="68"/>
      <c r="O483" s="68"/>
      <c r="P483" s="68"/>
      <c r="Q483" s="22"/>
    </row>
    <row r="484" customHeight="1" spans="1:17">
      <c r="A484" s="20"/>
      <c r="B484" s="68"/>
      <c r="C484" s="19">
        <f t="shared" si="83"/>
        <v>0</v>
      </c>
      <c r="D484" s="21"/>
      <c r="E484" s="21"/>
      <c r="F484" s="22"/>
      <c r="G484" s="68"/>
      <c r="H484" s="22"/>
      <c r="J484" s="20"/>
      <c r="K484" s="68"/>
      <c r="L484" s="21"/>
      <c r="M484" s="21"/>
      <c r="N484" s="68"/>
      <c r="O484" s="68"/>
      <c r="P484" s="68"/>
      <c r="Q484" s="22"/>
    </row>
    <row r="485" customHeight="1" spans="1:17">
      <c r="A485" s="23"/>
      <c r="B485" s="69"/>
      <c r="C485" s="70">
        <f t="shared" si="83"/>
        <v>0</v>
      </c>
      <c r="D485" s="71"/>
      <c r="E485" s="71"/>
      <c r="F485" s="25"/>
      <c r="G485" s="72"/>
      <c r="H485" s="25"/>
      <c r="J485" s="23"/>
      <c r="K485" s="72"/>
      <c r="L485" s="24"/>
      <c r="M485" s="24"/>
      <c r="N485" s="72"/>
      <c r="O485" s="72"/>
      <c r="P485" s="72"/>
      <c r="Q485" s="25"/>
    </row>
    <row r="486" customHeight="1" spans="1:17">
      <c r="A486" s="26" t="s">
        <v>13</v>
      </c>
      <c r="B486" s="67">
        <f t="shared" ref="B486:H486" si="85">SUM(B487:B498)</f>
        <v>0</v>
      </c>
      <c r="C486" s="19">
        <f t="shared" si="83"/>
        <v>0</v>
      </c>
      <c r="D486" s="19">
        <f t="shared" si="85"/>
        <v>0</v>
      </c>
      <c r="E486" s="19">
        <f t="shared" si="85"/>
        <v>0</v>
      </c>
      <c r="F486" s="27">
        <f t="shared" si="85"/>
        <v>0</v>
      </c>
      <c r="G486" s="34">
        <f t="shared" si="85"/>
        <v>0</v>
      </c>
      <c r="H486" s="43">
        <f t="shared" si="85"/>
        <v>0</v>
      </c>
      <c r="J486" s="26" t="s">
        <v>13</v>
      </c>
      <c r="K486" s="34">
        <f t="shared" ref="K486:Q486" si="86">SUM(K487:K498)</f>
        <v>0</v>
      </c>
      <c r="L486" s="27">
        <f t="shared" si="86"/>
        <v>0</v>
      </c>
      <c r="M486" s="27">
        <f t="shared" si="86"/>
        <v>0</v>
      </c>
      <c r="N486" s="34">
        <f t="shared" si="86"/>
        <v>0</v>
      </c>
      <c r="O486" s="34">
        <f t="shared" si="86"/>
        <v>0</v>
      </c>
      <c r="P486" s="34">
        <f t="shared" si="86"/>
        <v>0</v>
      </c>
      <c r="Q486" s="43">
        <f t="shared" si="86"/>
        <v>0</v>
      </c>
    </row>
    <row r="487" customHeight="1" spans="1:17">
      <c r="A487" s="20"/>
      <c r="B487" s="68"/>
      <c r="C487" s="19">
        <f t="shared" si="83"/>
        <v>0</v>
      </c>
      <c r="D487" s="21"/>
      <c r="E487" s="21"/>
      <c r="F487" s="22"/>
      <c r="G487" s="68"/>
      <c r="H487" s="22"/>
      <c r="J487" s="20"/>
      <c r="K487" s="68"/>
      <c r="L487" s="21"/>
      <c r="M487" s="21"/>
      <c r="N487" s="68"/>
      <c r="O487" s="68"/>
      <c r="P487" s="68"/>
      <c r="Q487" s="22"/>
    </row>
    <row r="488" customHeight="1" spans="1:17">
      <c r="A488" s="20"/>
      <c r="B488" s="68"/>
      <c r="C488" s="19">
        <f t="shared" si="83"/>
        <v>0</v>
      </c>
      <c r="D488" s="73"/>
      <c r="E488" s="21"/>
      <c r="F488" s="22"/>
      <c r="G488" s="68"/>
      <c r="H488" s="22"/>
      <c r="J488" s="20"/>
      <c r="K488" s="68"/>
      <c r="L488" s="21"/>
      <c r="M488" s="21"/>
      <c r="N488" s="68"/>
      <c r="O488" s="68"/>
      <c r="P488" s="68"/>
      <c r="Q488" s="22"/>
    </row>
    <row r="489" customHeight="1" spans="1:17">
      <c r="A489" s="20"/>
      <c r="B489" s="68"/>
      <c r="C489" s="19">
        <f t="shared" si="83"/>
        <v>0</v>
      </c>
      <c r="D489" s="21"/>
      <c r="E489" s="21"/>
      <c r="F489" s="22"/>
      <c r="G489" s="68"/>
      <c r="H489" s="22"/>
      <c r="J489" s="20"/>
      <c r="K489" s="68"/>
      <c r="L489" s="21"/>
      <c r="M489" s="21"/>
      <c r="N489" s="68"/>
      <c r="O489" s="68"/>
      <c r="P489" s="68"/>
      <c r="Q489" s="22"/>
    </row>
    <row r="490" customHeight="1" spans="2:17">
      <c r="B490" s="68"/>
      <c r="C490" s="19">
        <f t="shared" si="83"/>
        <v>0</v>
      </c>
      <c r="D490" s="21"/>
      <c r="E490" s="21"/>
      <c r="F490" s="22"/>
      <c r="G490" s="68"/>
      <c r="H490" s="22"/>
      <c r="K490" s="68"/>
      <c r="L490" s="21"/>
      <c r="M490" s="21"/>
      <c r="N490" s="68"/>
      <c r="O490" s="68"/>
      <c r="P490" s="68"/>
      <c r="Q490" s="22"/>
    </row>
    <row r="491" customHeight="1" spans="1:17">
      <c r="A491" s="20"/>
      <c r="B491" s="68"/>
      <c r="C491" s="19">
        <f t="shared" si="83"/>
        <v>0</v>
      </c>
      <c r="D491" s="21"/>
      <c r="E491" s="21"/>
      <c r="F491" s="22"/>
      <c r="G491" s="68"/>
      <c r="H491" s="22"/>
      <c r="J491" s="20"/>
      <c r="K491" s="68"/>
      <c r="L491" s="21"/>
      <c r="M491" s="21"/>
      <c r="N491" s="68"/>
      <c r="O491" s="68"/>
      <c r="P491" s="68"/>
      <c r="Q491" s="22"/>
    </row>
    <row r="492" customHeight="1" spans="1:17">
      <c r="A492" s="20"/>
      <c r="B492" s="68"/>
      <c r="C492" s="19">
        <f t="shared" si="83"/>
        <v>0</v>
      </c>
      <c r="D492" s="21"/>
      <c r="E492" s="21"/>
      <c r="F492" s="22"/>
      <c r="G492" s="68"/>
      <c r="H492" s="22"/>
      <c r="J492" s="20"/>
      <c r="K492" s="68"/>
      <c r="L492" s="21"/>
      <c r="M492" s="21"/>
      <c r="N492" s="68"/>
      <c r="O492" s="68"/>
      <c r="P492" s="68"/>
      <c r="Q492" s="22"/>
    </row>
    <row r="493" customHeight="1" spans="1:17">
      <c r="A493" s="20"/>
      <c r="B493" s="68"/>
      <c r="C493" s="19">
        <f t="shared" si="83"/>
        <v>0</v>
      </c>
      <c r="D493" s="21"/>
      <c r="E493" s="21"/>
      <c r="F493" s="22"/>
      <c r="G493" s="68"/>
      <c r="H493" s="22"/>
      <c r="J493" s="20"/>
      <c r="K493" s="68"/>
      <c r="L493" s="21"/>
      <c r="M493" s="21"/>
      <c r="N493" s="68"/>
      <c r="O493" s="68"/>
      <c r="P493" s="68"/>
      <c r="Q493" s="22"/>
    </row>
    <row r="494" customHeight="1" spans="1:17">
      <c r="A494" s="20"/>
      <c r="B494" s="68"/>
      <c r="C494" s="19">
        <f t="shared" si="83"/>
        <v>0</v>
      </c>
      <c r="D494" s="21"/>
      <c r="E494" s="21"/>
      <c r="F494" s="22"/>
      <c r="G494" s="68"/>
      <c r="H494" s="22"/>
      <c r="J494" s="20"/>
      <c r="K494" s="68"/>
      <c r="L494" s="21"/>
      <c r="M494" s="21"/>
      <c r="N494" s="68"/>
      <c r="O494" s="68"/>
      <c r="P494" s="68"/>
      <c r="Q494" s="22"/>
    </row>
    <row r="495" customHeight="1" spans="1:17">
      <c r="A495" s="28"/>
      <c r="B495" s="74"/>
      <c r="C495" s="19">
        <f t="shared" si="83"/>
        <v>0</v>
      </c>
      <c r="D495" s="29"/>
      <c r="E495" s="21"/>
      <c r="F495" s="22"/>
      <c r="G495" s="74"/>
      <c r="H495" s="75"/>
      <c r="J495" s="28"/>
      <c r="K495" s="74"/>
      <c r="L495" s="29"/>
      <c r="M495" s="29"/>
      <c r="N495" s="74"/>
      <c r="O495" s="74"/>
      <c r="P495" s="68"/>
      <c r="Q495" s="22"/>
    </row>
    <row r="496" customHeight="1" spans="1:17">
      <c r="A496" s="20"/>
      <c r="B496" s="68"/>
      <c r="C496" s="19">
        <f t="shared" si="83"/>
        <v>0</v>
      </c>
      <c r="D496" s="21"/>
      <c r="E496" s="21"/>
      <c r="F496" s="22"/>
      <c r="G496" s="68"/>
      <c r="H496" s="22"/>
      <c r="J496" s="20"/>
      <c r="K496" s="68"/>
      <c r="L496" s="21"/>
      <c r="M496" s="21"/>
      <c r="N496" s="68"/>
      <c r="O496" s="68"/>
      <c r="P496" s="68"/>
      <c r="Q496" s="22"/>
    </row>
    <row r="497" customHeight="1" spans="1:17">
      <c r="A497" s="20"/>
      <c r="B497" s="68"/>
      <c r="C497" s="19">
        <f t="shared" si="83"/>
        <v>0</v>
      </c>
      <c r="D497" s="21"/>
      <c r="E497" s="21"/>
      <c r="F497" s="22"/>
      <c r="G497" s="68"/>
      <c r="H497" s="22"/>
      <c r="J497" s="20"/>
      <c r="K497" s="68"/>
      <c r="L497" s="21"/>
      <c r="M497" s="21"/>
      <c r="N497" s="68"/>
      <c r="O497" s="68"/>
      <c r="P497" s="68"/>
      <c r="Q497" s="22"/>
    </row>
    <row r="498" customHeight="1" spans="1:17">
      <c r="A498" s="23"/>
      <c r="B498" s="69"/>
      <c r="C498" s="70">
        <f t="shared" si="83"/>
        <v>0</v>
      </c>
      <c r="D498" s="71"/>
      <c r="E498" s="71"/>
      <c r="F498" s="25"/>
      <c r="G498" s="72"/>
      <c r="H498" s="25"/>
      <c r="J498" s="23"/>
      <c r="K498" s="72"/>
      <c r="L498" s="24"/>
      <c r="M498" s="24"/>
      <c r="N498" s="72"/>
      <c r="O498" s="72"/>
      <c r="P498" s="72"/>
      <c r="Q498" s="25"/>
    </row>
    <row r="499" customHeight="1" spans="1:17">
      <c r="A499" s="26" t="s">
        <v>21</v>
      </c>
      <c r="B499" s="69">
        <v>46</v>
      </c>
      <c r="C499" s="19">
        <f t="shared" si="83"/>
        <v>4961.91578947366</v>
      </c>
      <c r="D499" s="76">
        <v>4961.91578947366</v>
      </c>
      <c r="E499" s="76"/>
      <c r="F499" s="30"/>
      <c r="G499" s="34">
        <f>G479-G480-G486</f>
        <v>46</v>
      </c>
      <c r="H499" s="43">
        <f>H479-H480-H486</f>
        <v>4759.3886143931</v>
      </c>
      <c r="J499" s="26" t="s">
        <v>21</v>
      </c>
      <c r="K499" s="85"/>
      <c r="L499" s="30"/>
      <c r="M499" s="30"/>
      <c r="N499" s="85"/>
      <c r="O499" s="85"/>
      <c r="P499" s="34">
        <f>P479-P480-P486</f>
        <v>0</v>
      </c>
      <c r="Q499" s="43">
        <f>Q479-Q480-Q486</f>
        <v>0</v>
      </c>
    </row>
    <row r="500" customHeight="1" spans="1:17">
      <c r="A500" s="31" t="s">
        <v>22</v>
      </c>
      <c r="B500" s="59">
        <f>G499*(B501+100)/100</f>
        <v>46</v>
      </c>
      <c r="C500" s="32">
        <f>H499*(C501+100)/100</f>
        <v>4961.91578947366</v>
      </c>
      <c r="D500" s="33" t="s">
        <v>10</v>
      </c>
      <c r="E500" s="33" t="s">
        <v>10</v>
      </c>
      <c r="F500" s="33" t="s">
        <v>10</v>
      </c>
      <c r="G500" s="33" t="s">
        <v>10</v>
      </c>
      <c r="H500" s="44" t="s">
        <v>10</v>
      </c>
      <c r="J500" s="31" t="s">
        <v>22</v>
      </c>
      <c r="K500" s="59" t="e">
        <f>P499*(K501+100)/100</f>
        <v>#DIV/0!</v>
      </c>
      <c r="L500" s="32" t="e">
        <f>Q499*(L501+100)/100</f>
        <v>#DIV/0!</v>
      </c>
      <c r="M500" s="59" t="s">
        <v>10</v>
      </c>
      <c r="N500" s="59" t="s">
        <v>10</v>
      </c>
      <c r="O500" s="59" t="s">
        <v>10</v>
      </c>
      <c r="P500" s="59" t="s">
        <v>10</v>
      </c>
      <c r="Q500" s="91" t="s">
        <v>10</v>
      </c>
    </row>
    <row r="501" customHeight="1" spans="1:17">
      <c r="A501" s="31" t="s">
        <v>23</v>
      </c>
      <c r="B501" s="34">
        <f>SUM(B502:B511)/SUM(G502:G511)*100-100</f>
        <v>0</v>
      </c>
      <c r="C501" s="27">
        <f>SUM(C502:C511)/SUM(H502:H511)*100-100</f>
        <v>4.25531914893618</v>
      </c>
      <c r="D501" s="33" t="s">
        <v>10</v>
      </c>
      <c r="E501" s="33" t="s">
        <v>10</v>
      </c>
      <c r="F501" s="33" t="s">
        <v>10</v>
      </c>
      <c r="G501" s="33" t="s">
        <v>10</v>
      </c>
      <c r="H501" s="44" t="s">
        <v>10</v>
      </c>
      <c r="J501" s="31" t="s">
        <v>23</v>
      </c>
      <c r="K501" s="34" t="e">
        <f>SUM(K502:K511)/SUM(P502:P511)*100-100</f>
        <v>#DIV/0!</v>
      </c>
      <c r="L501" s="34" t="e">
        <f>SUM(L502:L511)/SUM(Q502:Q511)*100-100</f>
        <v>#DIV/0!</v>
      </c>
      <c r="M501" s="59" t="s">
        <v>10</v>
      </c>
      <c r="N501" s="59" t="s">
        <v>10</v>
      </c>
      <c r="O501" s="59" t="s">
        <v>10</v>
      </c>
      <c r="P501" s="59" t="s">
        <v>10</v>
      </c>
      <c r="Q501" s="91" t="s">
        <v>10</v>
      </c>
    </row>
    <row r="502" customHeight="1" spans="1:17">
      <c r="A502" s="20" t="s">
        <v>97</v>
      </c>
      <c r="B502" s="95">
        <v>0.3</v>
      </c>
      <c r="C502" s="19">
        <f t="shared" ref="C502:C511" si="87">SUM(D502:F502)</f>
        <v>31</v>
      </c>
      <c r="D502" s="95">
        <v>31</v>
      </c>
      <c r="E502" s="21"/>
      <c r="F502" s="22"/>
      <c r="G502" s="95">
        <v>0.3</v>
      </c>
      <c r="H502" s="96">
        <v>29</v>
      </c>
      <c r="J502" s="20"/>
      <c r="K502" s="68"/>
      <c r="L502" s="21"/>
      <c r="M502" s="21"/>
      <c r="N502" s="68"/>
      <c r="O502" s="68"/>
      <c r="P502" s="68"/>
      <c r="Q502" s="22"/>
    </row>
    <row r="503" customHeight="1" spans="1:17">
      <c r="A503" s="20" t="s">
        <v>98</v>
      </c>
      <c r="B503" s="95">
        <v>0.15</v>
      </c>
      <c r="C503" s="19">
        <f t="shared" si="87"/>
        <v>18</v>
      </c>
      <c r="D503" s="95">
        <v>18</v>
      </c>
      <c r="E503" s="21"/>
      <c r="F503" s="22"/>
      <c r="G503" s="95">
        <v>0.15</v>
      </c>
      <c r="H503" s="96">
        <v>19.5</v>
      </c>
      <c r="J503" s="20"/>
      <c r="K503" s="68"/>
      <c r="L503" s="21"/>
      <c r="M503" s="21"/>
      <c r="N503" s="68"/>
      <c r="O503" s="68"/>
      <c r="P503" s="68"/>
      <c r="Q503" s="22"/>
    </row>
    <row r="504" customHeight="1" spans="1:17">
      <c r="A504" s="20" t="s">
        <v>99</v>
      </c>
      <c r="B504" s="95">
        <v>0.11</v>
      </c>
      <c r="C504" s="19">
        <f t="shared" si="87"/>
        <v>11</v>
      </c>
      <c r="D504" s="95">
        <v>11</v>
      </c>
      <c r="E504" s="21"/>
      <c r="F504" s="22"/>
      <c r="G504" s="95">
        <v>0.11</v>
      </c>
      <c r="H504" s="96">
        <v>8.5</v>
      </c>
      <c r="J504" s="20"/>
      <c r="K504" s="68"/>
      <c r="L504" s="21"/>
      <c r="M504" s="21"/>
      <c r="N504" s="68"/>
      <c r="O504" s="68"/>
      <c r="P504" s="68"/>
      <c r="Q504" s="22"/>
    </row>
    <row r="505" customHeight="1" spans="1:17">
      <c r="A505" s="20" t="s">
        <v>100</v>
      </c>
      <c r="B505" s="95">
        <v>0.2</v>
      </c>
      <c r="C505" s="19">
        <f t="shared" si="87"/>
        <v>20.4</v>
      </c>
      <c r="D505" s="95">
        <v>20.4</v>
      </c>
      <c r="E505" s="21"/>
      <c r="F505" s="22"/>
      <c r="G505" s="95">
        <v>0.2</v>
      </c>
      <c r="H505" s="96">
        <v>20</v>
      </c>
      <c r="J505" s="20"/>
      <c r="K505" s="68"/>
      <c r="L505" s="21"/>
      <c r="M505" s="21"/>
      <c r="N505" s="68"/>
      <c r="O505" s="68"/>
      <c r="P505" s="68"/>
      <c r="Q505" s="22"/>
    </row>
    <row r="506" customHeight="1" spans="1:17">
      <c r="A506" s="20" t="s">
        <v>101</v>
      </c>
      <c r="B506" s="95">
        <v>0.1</v>
      </c>
      <c r="C506" s="19">
        <f t="shared" si="87"/>
        <v>10.2</v>
      </c>
      <c r="D506" s="95">
        <v>10.2</v>
      </c>
      <c r="E506" s="21"/>
      <c r="F506" s="22"/>
      <c r="G506" s="95">
        <v>0.1</v>
      </c>
      <c r="H506" s="96">
        <v>9</v>
      </c>
      <c r="J506" s="20"/>
      <c r="K506" s="68"/>
      <c r="L506" s="21"/>
      <c r="M506" s="21"/>
      <c r="N506" s="68"/>
      <c r="O506" s="68"/>
      <c r="P506" s="68"/>
      <c r="Q506" s="22"/>
    </row>
    <row r="507" customHeight="1" spans="1:20">
      <c r="A507" s="20" t="s">
        <v>102</v>
      </c>
      <c r="B507" s="95">
        <v>0.07</v>
      </c>
      <c r="C507" s="19">
        <f t="shared" si="87"/>
        <v>7.4</v>
      </c>
      <c r="D507" s="95">
        <v>7.4</v>
      </c>
      <c r="E507" s="21"/>
      <c r="F507" s="22"/>
      <c r="G507" s="95">
        <v>0.07</v>
      </c>
      <c r="H507" s="96">
        <v>8</v>
      </c>
      <c r="J507" s="20"/>
      <c r="K507" s="68"/>
      <c r="L507" s="21"/>
      <c r="M507" s="21"/>
      <c r="N507" s="68"/>
      <c r="O507" s="68"/>
      <c r="P507" s="68"/>
      <c r="Q507" s="22"/>
      <c r="T507" s="89"/>
    </row>
    <row r="508" customHeight="1" spans="1:17">
      <c r="A508" s="28"/>
      <c r="B508" s="74"/>
      <c r="C508" s="19">
        <f t="shared" si="87"/>
        <v>0</v>
      </c>
      <c r="D508" s="29"/>
      <c r="E508" s="21"/>
      <c r="F508" s="22"/>
      <c r="G508" s="74"/>
      <c r="H508" s="75"/>
      <c r="J508" s="28"/>
      <c r="K508" s="74"/>
      <c r="L508" s="29"/>
      <c r="M508" s="29"/>
      <c r="N508" s="74"/>
      <c r="O508" s="74"/>
      <c r="P508" s="68"/>
      <c r="Q508" s="22"/>
    </row>
    <row r="509" customHeight="1" spans="1:17">
      <c r="A509" s="20"/>
      <c r="B509" s="68"/>
      <c r="C509" s="19">
        <f t="shared" si="87"/>
        <v>0</v>
      </c>
      <c r="D509" s="21"/>
      <c r="E509" s="21"/>
      <c r="F509" s="22"/>
      <c r="G509" s="68"/>
      <c r="H509" s="22"/>
      <c r="J509" s="20"/>
      <c r="K509" s="68"/>
      <c r="L509" s="21"/>
      <c r="M509" s="21"/>
      <c r="N509" s="68"/>
      <c r="O509" s="68"/>
      <c r="P509" s="68"/>
      <c r="Q509" s="22"/>
    </row>
    <row r="510" customHeight="1" spans="1:17">
      <c r="A510" s="20"/>
      <c r="B510" s="68"/>
      <c r="C510" s="19">
        <f t="shared" si="87"/>
        <v>0</v>
      </c>
      <c r="D510" s="21"/>
      <c r="E510" s="21"/>
      <c r="F510" s="22"/>
      <c r="G510" s="68"/>
      <c r="H510" s="22"/>
      <c r="J510" s="20"/>
      <c r="K510" s="68"/>
      <c r="L510" s="21"/>
      <c r="M510" s="21"/>
      <c r="N510" s="68"/>
      <c r="O510" s="68"/>
      <c r="P510" s="68"/>
      <c r="Q510" s="22"/>
    </row>
    <row r="511" customHeight="1" spans="1:17">
      <c r="A511" s="35"/>
      <c r="B511" s="77"/>
      <c r="C511" s="78">
        <f t="shared" si="87"/>
        <v>0</v>
      </c>
      <c r="D511" s="36"/>
      <c r="E511" s="36"/>
      <c r="F511" s="37"/>
      <c r="G511" s="77"/>
      <c r="H511" s="37"/>
      <c r="J511" s="35"/>
      <c r="K511" s="77"/>
      <c r="L511" s="36"/>
      <c r="M511" s="36"/>
      <c r="N511" s="77"/>
      <c r="O511" s="77"/>
      <c r="P511" s="77"/>
      <c r="Q511" s="37"/>
    </row>
    <row r="512" customHeight="1" spans="1:17">
      <c r="A512" s="79" t="s">
        <v>15</v>
      </c>
      <c r="B512" s="64"/>
      <c r="C512" s="38"/>
      <c r="D512" s="38"/>
      <c r="E512" s="38"/>
      <c r="F512" s="45" t="s">
        <v>16</v>
      </c>
      <c r="G512" s="64"/>
      <c r="H512" s="38"/>
      <c r="J512" s="79" t="s">
        <v>15</v>
      </c>
      <c r="K512" s="64"/>
      <c r="L512" s="38"/>
      <c r="M512" s="38"/>
      <c r="N512" s="64"/>
      <c r="O512" s="86" t="s">
        <v>16</v>
      </c>
      <c r="P512" s="64"/>
      <c r="Q512" s="38"/>
    </row>
    <row r="513" s="3" customFormat="1" customHeight="1" spans="1:17">
      <c r="A513" s="8" t="s">
        <v>459</v>
      </c>
      <c r="B513" s="49"/>
      <c r="C513" s="9"/>
      <c r="D513" s="9"/>
      <c r="E513" s="9"/>
      <c r="F513" s="9"/>
      <c r="G513" s="49"/>
      <c r="H513" s="9"/>
      <c r="I513" s="80"/>
      <c r="J513" s="8" t="s">
        <v>460</v>
      </c>
      <c r="K513" s="49"/>
      <c r="L513" s="9"/>
      <c r="M513" s="9"/>
      <c r="N513" s="49"/>
      <c r="O513" s="49"/>
      <c r="P513" s="49"/>
      <c r="Q513" s="9"/>
    </row>
    <row r="514" s="3" customFormat="1" customHeight="1" spans="1:17">
      <c r="A514" s="8" t="s">
        <v>461</v>
      </c>
      <c r="B514" s="49"/>
      <c r="C514" s="9"/>
      <c r="D514" s="9"/>
      <c r="E514" s="9"/>
      <c r="F514" s="9"/>
      <c r="G514" s="49"/>
      <c r="H514" s="9"/>
      <c r="I514" s="80"/>
      <c r="J514" s="81" t="s">
        <v>462</v>
      </c>
      <c r="K514" s="49"/>
      <c r="L514" s="9"/>
      <c r="M514" s="9"/>
      <c r="N514" s="49"/>
      <c r="O514" s="49"/>
      <c r="P514" s="49"/>
      <c r="Q514" s="9"/>
    </row>
    <row r="515" customHeight="1" spans="1:17">
      <c r="A515" s="10" t="s">
        <v>2</v>
      </c>
      <c r="B515" s="50" t="s">
        <v>3</v>
      </c>
      <c r="C515" s="51"/>
      <c r="D515" s="51"/>
      <c r="E515" s="51"/>
      <c r="F515" s="52"/>
      <c r="G515" s="50" t="s">
        <v>107</v>
      </c>
      <c r="H515" s="51"/>
      <c r="J515" s="10" t="s">
        <v>2</v>
      </c>
      <c r="K515" s="50" t="s">
        <v>107</v>
      </c>
      <c r="L515" s="51"/>
      <c r="M515" s="51"/>
      <c r="N515" s="51"/>
      <c r="O515" s="52"/>
      <c r="P515" s="82" t="s">
        <v>432</v>
      </c>
      <c r="Q515" s="39"/>
    </row>
    <row r="516" customHeight="1" spans="1:17">
      <c r="A516" s="53"/>
      <c r="B516" s="54" t="s">
        <v>418</v>
      </c>
      <c r="C516" s="55" t="s">
        <v>113</v>
      </c>
      <c r="D516" s="55" t="s">
        <v>250</v>
      </c>
      <c r="E516" s="55" t="s">
        <v>252</v>
      </c>
      <c r="F516" s="55" t="s">
        <v>254</v>
      </c>
      <c r="G516" s="54" t="s">
        <v>418</v>
      </c>
      <c r="H516" s="56" t="s">
        <v>113</v>
      </c>
      <c r="I516" s="97"/>
      <c r="J516" s="53"/>
      <c r="K516" s="83" t="s">
        <v>67</v>
      </c>
      <c r="L516" s="55" t="s">
        <v>68</v>
      </c>
      <c r="M516" s="55" t="s">
        <v>69</v>
      </c>
      <c r="N516" s="83" t="s">
        <v>70</v>
      </c>
      <c r="O516" s="83" t="s">
        <v>71</v>
      </c>
      <c r="P516" s="83" t="s">
        <v>67</v>
      </c>
      <c r="Q516" s="56" t="s">
        <v>68</v>
      </c>
    </row>
    <row r="517" customHeight="1" spans="1:17">
      <c r="A517" s="15" t="s">
        <v>20</v>
      </c>
      <c r="B517" s="33">
        <f t="shared" ref="B517:F517" si="88">SUM(B518,B524,B537)</f>
        <v>0</v>
      </c>
      <c r="C517" s="16">
        <f t="shared" si="88"/>
        <v>0</v>
      </c>
      <c r="D517" s="16">
        <f t="shared" si="88"/>
        <v>0</v>
      </c>
      <c r="E517" s="16">
        <f t="shared" si="88"/>
        <v>0</v>
      </c>
      <c r="F517" s="16">
        <f t="shared" si="88"/>
        <v>0</v>
      </c>
      <c r="G517" s="66"/>
      <c r="H517" s="41"/>
      <c r="J517" s="15" t="s">
        <v>20</v>
      </c>
      <c r="K517" s="33">
        <f t="shared" ref="K517:O517" si="89">K518+K524+K537</f>
        <v>0</v>
      </c>
      <c r="L517" s="16">
        <f t="shared" si="89"/>
        <v>0</v>
      </c>
      <c r="M517" s="16">
        <f t="shared" si="89"/>
        <v>0</v>
      </c>
      <c r="N517" s="33">
        <f t="shared" si="89"/>
        <v>0</v>
      </c>
      <c r="O517" s="33">
        <f t="shared" si="89"/>
        <v>0</v>
      </c>
      <c r="P517" s="66"/>
      <c r="Q517" s="41"/>
    </row>
    <row r="518" customHeight="1" spans="1:17">
      <c r="A518" s="18" t="s">
        <v>12</v>
      </c>
      <c r="B518" s="67">
        <f t="shared" ref="B518:H518" si="90">SUM(B519:B523)</f>
        <v>0</v>
      </c>
      <c r="C518" s="19">
        <f t="shared" ref="C518:C537" si="91">SUM(D518:F518)</f>
        <v>0</v>
      </c>
      <c r="D518" s="19">
        <f t="shared" si="90"/>
        <v>0</v>
      </c>
      <c r="E518" s="19">
        <f t="shared" si="90"/>
        <v>0</v>
      </c>
      <c r="F518" s="19">
        <f t="shared" si="90"/>
        <v>0</v>
      </c>
      <c r="G518" s="67">
        <f t="shared" si="90"/>
        <v>0</v>
      </c>
      <c r="H518" s="42">
        <f t="shared" si="90"/>
        <v>0</v>
      </c>
      <c r="J518" s="18" t="s">
        <v>12</v>
      </c>
      <c r="K518" s="67">
        <f t="shared" ref="K518:Q518" si="92">SUM(K519:K523)</f>
        <v>0</v>
      </c>
      <c r="L518" s="19">
        <f t="shared" si="92"/>
        <v>0</v>
      </c>
      <c r="M518" s="19">
        <f t="shared" si="92"/>
        <v>0</v>
      </c>
      <c r="N518" s="67">
        <f t="shared" si="92"/>
        <v>0</v>
      </c>
      <c r="O518" s="67">
        <f t="shared" si="92"/>
        <v>0</v>
      </c>
      <c r="P518" s="67">
        <f t="shared" si="92"/>
        <v>0</v>
      </c>
      <c r="Q518" s="42">
        <f t="shared" si="92"/>
        <v>0</v>
      </c>
    </row>
    <row r="519" customHeight="1" spans="1:17">
      <c r="A519" s="20"/>
      <c r="B519" s="68"/>
      <c r="C519" s="19">
        <f t="shared" si="91"/>
        <v>0</v>
      </c>
      <c r="D519" s="21"/>
      <c r="E519" s="21"/>
      <c r="F519" s="22"/>
      <c r="G519" s="68"/>
      <c r="H519" s="22"/>
      <c r="J519" s="20"/>
      <c r="K519" s="68"/>
      <c r="L519" s="21"/>
      <c r="M519" s="21"/>
      <c r="N519" s="68"/>
      <c r="O519" s="68"/>
      <c r="P519" s="68"/>
      <c r="Q519" s="22"/>
    </row>
    <row r="520" customHeight="1" spans="1:17">
      <c r="A520" s="20"/>
      <c r="B520" s="68"/>
      <c r="C520" s="19">
        <f t="shared" si="91"/>
        <v>0</v>
      </c>
      <c r="D520" s="21"/>
      <c r="E520" s="21"/>
      <c r="F520" s="22"/>
      <c r="G520" s="68"/>
      <c r="H520" s="22"/>
      <c r="J520" s="20"/>
      <c r="K520" s="68"/>
      <c r="L520" s="21"/>
      <c r="M520" s="21"/>
      <c r="N520" s="68"/>
      <c r="O520" s="68"/>
      <c r="P520" s="68"/>
      <c r="Q520" s="22"/>
    </row>
    <row r="521" customHeight="1" spans="1:17">
      <c r="A521" s="20"/>
      <c r="B521" s="68"/>
      <c r="C521" s="19">
        <f t="shared" si="91"/>
        <v>0</v>
      </c>
      <c r="D521" s="21"/>
      <c r="E521" s="21"/>
      <c r="F521" s="22"/>
      <c r="G521" s="68"/>
      <c r="H521" s="22"/>
      <c r="J521" s="20"/>
      <c r="K521" s="68"/>
      <c r="L521" s="21"/>
      <c r="M521" s="21"/>
      <c r="N521" s="68"/>
      <c r="O521" s="68"/>
      <c r="P521" s="68"/>
      <c r="Q521" s="22"/>
    </row>
    <row r="522" customHeight="1" spans="1:17">
      <c r="A522" s="20"/>
      <c r="B522" s="68"/>
      <c r="C522" s="19">
        <f t="shared" si="91"/>
        <v>0</v>
      </c>
      <c r="D522" s="21"/>
      <c r="E522" s="21"/>
      <c r="F522" s="22"/>
      <c r="G522" s="68"/>
      <c r="H522" s="22"/>
      <c r="J522" s="20"/>
      <c r="K522" s="68"/>
      <c r="L522" s="21"/>
      <c r="M522" s="21"/>
      <c r="N522" s="68"/>
      <c r="O522" s="68"/>
      <c r="P522" s="68"/>
      <c r="Q522" s="22"/>
    </row>
    <row r="523" customHeight="1" spans="1:17">
      <c r="A523" s="23"/>
      <c r="B523" s="69"/>
      <c r="C523" s="70">
        <f t="shared" si="91"/>
        <v>0</v>
      </c>
      <c r="D523" s="71"/>
      <c r="E523" s="71"/>
      <c r="F523" s="25"/>
      <c r="G523" s="72"/>
      <c r="H523" s="25"/>
      <c r="J523" s="23"/>
      <c r="K523" s="72"/>
      <c r="L523" s="24"/>
      <c r="M523" s="24"/>
      <c r="N523" s="72"/>
      <c r="O523" s="72"/>
      <c r="P523" s="72"/>
      <c r="Q523" s="25"/>
    </row>
    <row r="524" customHeight="1" spans="1:17">
      <c r="A524" s="26" t="s">
        <v>13</v>
      </c>
      <c r="B524" s="67">
        <f t="shared" ref="B524:H524" si="93">SUM(B525:B536)</f>
        <v>0</v>
      </c>
      <c r="C524" s="19">
        <f t="shared" si="91"/>
        <v>0</v>
      </c>
      <c r="D524" s="19">
        <f t="shared" si="93"/>
        <v>0</v>
      </c>
      <c r="E524" s="19">
        <f t="shared" si="93"/>
        <v>0</v>
      </c>
      <c r="F524" s="27">
        <f t="shared" si="93"/>
        <v>0</v>
      </c>
      <c r="G524" s="34">
        <f t="shared" si="93"/>
        <v>0</v>
      </c>
      <c r="H524" s="43">
        <f t="shared" si="93"/>
        <v>0</v>
      </c>
      <c r="J524" s="26" t="s">
        <v>13</v>
      </c>
      <c r="K524" s="34">
        <f t="shared" ref="K524:Q524" si="94">SUM(K525:K536)</f>
        <v>0</v>
      </c>
      <c r="L524" s="27">
        <f t="shared" si="94"/>
        <v>0</v>
      </c>
      <c r="M524" s="27">
        <f t="shared" si="94"/>
        <v>0</v>
      </c>
      <c r="N524" s="34">
        <f t="shared" si="94"/>
        <v>0</v>
      </c>
      <c r="O524" s="34">
        <f t="shared" si="94"/>
        <v>0</v>
      </c>
      <c r="P524" s="34">
        <f t="shared" si="94"/>
        <v>0</v>
      </c>
      <c r="Q524" s="43">
        <f t="shared" si="94"/>
        <v>0</v>
      </c>
    </row>
    <row r="525" customHeight="1" spans="1:17">
      <c r="A525" s="20"/>
      <c r="B525" s="68"/>
      <c r="C525" s="19">
        <f t="shared" si="91"/>
        <v>0</v>
      </c>
      <c r="D525" s="21"/>
      <c r="E525" s="21"/>
      <c r="F525" s="22"/>
      <c r="G525" s="68"/>
      <c r="H525" s="22"/>
      <c r="J525" s="20"/>
      <c r="K525" s="68"/>
      <c r="L525" s="21"/>
      <c r="M525" s="21"/>
      <c r="N525" s="68"/>
      <c r="O525" s="68"/>
      <c r="P525" s="68"/>
      <c r="Q525" s="22"/>
    </row>
    <row r="526" customHeight="1" spans="1:17">
      <c r="A526" s="20"/>
      <c r="B526" s="68"/>
      <c r="C526" s="19">
        <f t="shared" si="91"/>
        <v>0</v>
      </c>
      <c r="D526" s="73"/>
      <c r="E526" s="21"/>
      <c r="F526" s="22"/>
      <c r="G526" s="68"/>
      <c r="H526" s="22"/>
      <c r="J526" s="20"/>
      <c r="K526" s="68"/>
      <c r="L526" s="21"/>
      <c r="M526" s="21"/>
      <c r="N526" s="68"/>
      <c r="O526" s="68"/>
      <c r="P526" s="68"/>
      <c r="Q526" s="22"/>
    </row>
    <row r="527" customHeight="1" spans="1:17">
      <c r="A527" s="20"/>
      <c r="B527" s="68"/>
      <c r="C527" s="19">
        <f t="shared" si="91"/>
        <v>0</v>
      </c>
      <c r="D527" s="21"/>
      <c r="E527" s="21"/>
      <c r="F527" s="22"/>
      <c r="G527" s="68"/>
      <c r="H527" s="22"/>
      <c r="J527" s="20"/>
      <c r="K527" s="68"/>
      <c r="L527" s="21"/>
      <c r="M527" s="21"/>
      <c r="N527" s="68"/>
      <c r="O527" s="68"/>
      <c r="P527" s="68"/>
      <c r="Q527" s="22"/>
    </row>
    <row r="528" customHeight="1" spans="2:17">
      <c r="B528" s="68"/>
      <c r="C528" s="19">
        <f t="shared" si="91"/>
        <v>0</v>
      </c>
      <c r="D528" s="21"/>
      <c r="E528" s="21"/>
      <c r="F528" s="22"/>
      <c r="G528" s="68"/>
      <c r="H528" s="22"/>
      <c r="K528" s="68"/>
      <c r="L528" s="21"/>
      <c r="M528" s="21"/>
      <c r="N528" s="68"/>
      <c r="O528" s="68"/>
      <c r="P528" s="68"/>
      <c r="Q528" s="22"/>
    </row>
    <row r="529" customHeight="1" spans="1:17">
      <c r="A529" s="20"/>
      <c r="B529" s="68"/>
      <c r="C529" s="19">
        <f t="shared" si="91"/>
        <v>0</v>
      </c>
      <c r="D529" s="21"/>
      <c r="E529" s="21"/>
      <c r="F529" s="22"/>
      <c r="G529" s="68"/>
      <c r="H529" s="22"/>
      <c r="J529" s="20"/>
      <c r="K529" s="68"/>
      <c r="L529" s="21"/>
      <c r="M529" s="21"/>
      <c r="N529" s="68"/>
      <c r="O529" s="68"/>
      <c r="P529" s="68"/>
      <c r="Q529" s="22"/>
    </row>
    <row r="530" customHeight="1" spans="1:17">
      <c r="A530" s="20"/>
      <c r="B530" s="68"/>
      <c r="C530" s="19">
        <f t="shared" si="91"/>
        <v>0</v>
      </c>
      <c r="D530" s="21"/>
      <c r="E530" s="21"/>
      <c r="F530" s="22"/>
      <c r="G530" s="68"/>
      <c r="H530" s="22"/>
      <c r="J530" s="20"/>
      <c r="K530" s="68"/>
      <c r="L530" s="21"/>
      <c r="M530" s="21"/>
      <c r="N530" s="68"/>
      <c r="O530" s="68"/>
      <c r="P530" s="68"/>
      <c r="Q530" s="22"/>
    </row>
    <row r="531" customHeight="1" spans="1:17">
      <c r="A531" s="20"/>
      <c r="B531" s="68"/>
      <c r="C531" s="19">
        <f t="shared" si="91"/>
        <v>0</v>
      </c>
      <c r="D531" s="21"/>
      <c r="E531" s="21"/>
      <c r="F531" s="22"/>
      <c r="G531" s="68"/>
      <c r="H531" s="22"/>
      <c r="J531" s="20"/>
      <c r="K531" s="68"/>
      <c r="L531" s="21"/>
      <c r="M531" s="21"/>
      <c r="N531" s="68"/>
      <c r="O531" s="68"/>
      <c r="P531" s="68"/>
      <c r="Q531" s="22"/>
    </row>
    <row r="532" customHeight="1" spans="1:17">
      <c r="A532" s="20"/>
      <c r="B532" s="68"/>
      <c r="C532" s="19">
        <f t="shared" si="91"/>
        <v>0</v>
      </c>
      <c r="D532" s="21"/>
      <c r="E532" s="21"/>
      <c r="F532" s="22"/>
      <c r="G532" s="68"/>
      <c r="H532" s="22"/>
      <c r="J532" s="20"/>
      <c r="K532" s="68"/>
      <c r="L532" s="21"/>
      <c r="M532" s="21"/>
      <c r="N532" s="68"/>
      <c r="O532" s="68"/>
      <c r="P532" s="68"/>
      <c r="Q532" s="22"/>
    </row>
    <row r="533" customHeight="1" spans="1:17">
      <c r="A533" s="28"/>
      <c r="B533" s="74"/>
      <c r="C533" s="19">
        <f t="shared" si="91"/>
        <v>0</v>
      </c>
      <c r="D533" s="29"/>
      <c r="E533" s="21"/>
      <c r="F533" s="22"/>
      <c r="G533" s="74"/>
      <c r="H533" s="75"/>
      <c r="J533" s="28"/>
      <c r="K533" s="74"/>
      <c r="L533" s="29"/>
      <c r="M533" s="29"/>
      <c r="N533" s="74"/>
      <c r="O533" s="74"/>
      <c r="P533" s="68"/>
      <c r="Q533" s="22"/>
    </row>
    <row r="534" customHeight="1" spans="1:17">
      <c r="A534" s="20"/>
      <c r="B534" s="68"/>
      <c r="C534" s="19">
        <f t="shared" si="91"/>
        <v>0</v>
      </c>
      <c r="D534" s="21"/>
      <c r="E534" s="21"/>
      <c r="F534" s="22"/>
      <c r="G534" s="68"/>
      <c r="H534" s="22"/>
      <c r="J534" s="20"/>
      <c r="K534" s="68"/>
      <c r="L534" s="21"/>
      <c r="M534" s="21"/>
      <c r="N534" s="68"/>
      <c r="O534" s="68"/>
      <c r="P534" s="68"/>
      <c r="Q534" s="22"/>
    </row>
    <row r="535" customHeight="1" spans="1:17">
      <c r="A535" s="20"/>
      <c r="B535" s="68"/>
      <c r="C535" s="19">
        <f t="shared" si="91"/>
        <v>0</v>
      </c>
      <c r="D535" s="21"/>
      <c r="E535" s="21"/>
      <c r="F535" s="22"/>
      <c r="G535" s="68"/>
      <c r="H535" s="22"/>
      <c r="J535" s="20"/>
      <c r="K535" s="68"/>
      <c r="L535" s="21"/>
      <c r="M535" s="21"/>
      <c r="N535" s="68"/>
      <c r="O535" s="68"/>
      <c r="P535" s="68"/>
      <c r="Q535" s="22"/>
    </row>
    <row r="536" customHeight="1" spans="1:17">
      <c r="A536" s="23"/>
      <c r="B536" s="69"/>
      <c r="C536" s="70">
        <f t="shared" si="91"/>
        <v>0</v>
      </c>
      <c r="D536" s="71"/>
      <c r="E536" s="71"/>
      <c r="F536" s="25"/>
      <c r="G536" s="72"/>
      <c r="H536" s="25"/>
      <c r="J536" s="23"/>
      <c r="K536" s="72"/>
      <c r="L536" s="24"/>
      <c r="M536" s="24"/>
      <c r="N536" s="72"/>
      <c r="O536" s="72"/>
      <c r="P536" s="72"/>
      <c r="Q536" s="25"/>
    </row>
    <row r="537" customHeight="1" spans="1:17">
      <c r="A537" s="26" t="s">
        <v>21</v>
      </c>
      <c r="B537" s="69"/>
      <c r="C537" s="19">
        <f t="shared" si="91"/>
        <v>0</v>
      </c>
      <c r="D537" s="76"/>
      <c r="E537" s="76"/>
      <c r="F537" s="30"/>
      <c r="G537" s="34">
        <f>G517-G518-G524</f>
        <v>0</v>
      </c>
      <c r="H537" s="43">
        <f>H517-H518-H524</f>
        <v>0</v>
      </c>
      <c r="J537" s="26" t="s">
        <v>21</v>
      </c>
      <c r="K537" s="85"/>
      <c r="L537" s="30"/>
      <c r="M537" s="30"/>
      <c r="N537" s="85"/>
      <c r="O537" s="85"/>
      <c r="P537" s="34">
        <f>P517-P518-P524</f>
        <v>0</v>
      </c>
      <c r="Q537" s="43">
        <f>Q517-Q518-Q524</f>
        <v>0</v>
      </c>
    </row>
    <row r="538" customHeight="1" spans="1:17">
      <c r="A538" s="31" t="s">
        <v>22</v>
      </c>
      <c r="B538" s="59" t="e">
        <f>G537*(B539+100)/100</f>
        <v>#DIV/0!</v>
      </c>
      <c r="C538" s="32" t="e">
        <f>H537*(C539+100)/100</f>
        <v>#DIV/0!</v>
      </c>
      <c r="D538" s="33" t="s">
        <v>10</v>
      </c>
      <c r="E538" s="33" t="s">
        <v>10</v>
      </c>
      <c r="F538" s="33" t="s">
        <v>10</v>
      </c>
      <c r="G538" s="33" t="s">
        <v>10</v>
      </c>
      <c r="H538" s="44" t="s">
        <v>10</v>
      </c>
      <c r="J538" s="31" t="s">
        <v>22</v>
      </c>
      <c r="K538" s="59" t="e">
        <f>P537*(K539+100)/100</f>
        <v>#DIV/0!</v>
      </c>
      <c r="L538" s="32" t="e">
        <f>Q537*(L539+100)/100</f>
        <v>#DIV/0!</v>
      </c>
      <c r="M538" s="59" t="s">
        <v>10</v>
      </c>
      <c r="N538" s="59" t="s">
        <v>10</v>
      </c>
      <c r="O538" s="59" t="s">
        <v>10</v>
      </c>
      <c r="P538" s="59" t="s">
        <v>10</v>
      </c>
      <c r="Q538" s="91" t="s">
        <v>10</v>
      </c>
    </row>
    <row r="539" customHeight="1" spans="1:17">
      <c r="A539" s="31" t="s">
        <v>23</v>
      </c>
      <c r="B539" s="34" t="e">
        <f>SUM(B540:B549)/SUM(G540:G549)*100-100</f>
        <v>#DIV/0!</v>
      </c>
      <c r="C539" s="27" t="e">
        <f>SUM(C540:C549)/SUM(H540:H549)*100-100</f>
        <v>#DIV/0!</v>
      </c>
      <c r="D539" s="33" t="s">
        <v>10</v>
      </c>
      <c r="E539" s="33" t="s">
        <v>10</v>
      </c>
      <c r="F539" s="33" t="s">
        <v>10</v>
      </c>
      <c r="G539" s="33" t="s">
        <v>10</v>
      </c>
      <c r="H539" s="44" t="s">
        <v>10</v>
      </c>
      <c r="J539" s="31" t="s">
        <v>23</v>
      </c>
      <c r="K539" s="34" t="e">
        <f>SUM(K540:K549)/SUM(P540:P549)*100-100</f>
        <v>#DIV/0!</v>
      </c>
      <c r="L539" s="34" t="e">
        <f>SUM(L540:L549)/SUM(Q540:Q549)*100-100</f>
        <v>#DIV/0!</v>
      </c>
      <c r="M539" s="59" t="s">
        <v>10</v>
      </c>
      <c r="N539" s="59" t="s">
        <v>10</v>
      </c>
      <c r="O539" s="59" t="s">
        <v>10</v>
      </c>
      <c r="P539" s="59" t="s">
        <v>10</v>
      </c>
      <c r="Q539" s="91" t="s">
        <v>10</v>
      </c>
    </row>
    <row r="540" customHeight="1" spans="1:17">
      <c r="A540" s="20"/>
      <c r="B540" s="68"/>
      <c r="C540" s="19">
        <f t="shared" ref="C540:C549" si="95">SUM(D540:F540)</f>
        <v>0</v>
      </c>
      <c r="D540" s="21"/>
      <c r="E540" s="21"/>
      <c r="F540" s="22"/>
      <c r="G540" s="68"/>
      <c r="H540" s="22"/>
      <c r="J540" s="20"/>
      <c r="K540" s="68"/>
      <c r="L540" s="21"/>
      <c r="M540" s="21"/>
      <c r="N540" s="68"/>
      <c r="O540" s="68"/>
      <c r="P540" s="68"/>
      <c r="Q540" s="22"/>
    </row>
    <row r="541" customHeight="1" spans="1:17">
      <c r="A541" s="20"/>
      <c r="B541" s="68"/>
      <c r="C541" s="19">
        <f t="shared" si="95"/>
        <v>0</v>
      </c>
      <c r="D541" s="21"/>
      <c r="E541" s="21"/>
      <c r="F541" s="22"/>
      <c r="G541" s="68"/>
      <c r="H541" s="22"/>
      <c r="J541" s="20"/>
      <c r="K541" s="68"/>
      <c r="L541" s="21"/>
      <c r="M541" s="21"/>
      <c r="N541" s="68"/>
      <c r="O541" s="68"/>
      <c r="P541" s="68"/>
      <c r="Q541" s="22"/>
    </row>
    <row r="542" customHeight="1" spans="1:17">
      <c r="A542" s="20"/>
      <c r="B542" s="68"/>
      <c r="C542" s="19">
        <f t="shared" si="95"/>
        <v>0</v>
      </c>
      <c r="D542" s="21"/>
      <c r="E542" s="21"/>
      <c r="F542" s="22"/>
      <c r="G542" s="68"/>
      <c r="H542" s="22"/>
      <c r="J542" s="20"/>
      <c r="K542" s="68"/>
      <c r="L542" s="21"/>
      <c r="M542" s="21"/>
      <c r="N542" s="68"/>
      <c r="O542" s="68"/>
      <c r="P542" s="68"/>
      <c r="Q542" s="22"/>
    </row>
    <row r="543" customHeight="1" spans="1:17">
      <c r="A543" s="20"/>
      <c r="B543" s="68"/>
      <c r="C543" s="19">
        <f t="shared" si="95"/>
        <v>0</v>
      </c>
      <c r="D543" s="21"/>
      <c r="E543" s="21"/>
      <c r="F543" s="22"/>
      <c r="G543" s="68"/>
      <c r="H543" s="22"/>
      <c r="J543" s="20"/>
      <c r="K543" s="68"/>
      <c r="L543" s="21"/>
      <c r="M543" s="21"/>
      <c r="N543" s="68"/>
      <c r="O543" s="68"/>
      <c r="P543" s="68"/>
      <c r="Q543" s="22"/>
    </row>
    <row r="544" customHeight="1" spans="1:17">
      <c r="A544" s="20"/>
      <c r="B544" s="68"/>
      <c r="C544" s="19">
        <f t="shared" si="95"/>
        <v>0</v>
      </c>
      <c r="D544" s="21"/>
      <c r="E544" s="21"/>
      <c r="F544" s="22"/>
      <c r="G544" s="68"/>
      <c r="H544" s="22"/>
      <c r="J544" s="20"/>
      <c r="K544" s="68"/>
      <c r="L544" s="21"/>
      <c r="M544" s="21"/>
      <c r="N544" s="68"/>
      <c r="O544" s="68"/>
      <c r="P544" s="68"/>
      <c r="Q544" s="22"/>
    </row>
    <row r="545" customHeight="1" spans="1:17">
      <c r="A545" s="20"/>
      <c r="B545" s="68"/>
      <c r="C545" s="19">
        <f t="shared" si="95"/>
        <v>0</v>
      </c>
      <c r="D545" s="21"/>
      <c r="E545" s="21"/>
      <c r="F545" s="22"/>
      <c r="G545" s="68"/>
      <c r="H545" s="22"/>
      <c r="J545" s="20"/>
      <c r="K545" s="68"/>
      <c r="L545" s="21"/>
      <c r="M545" s="21"/>
      <c r="N545" s="68"/>
      <c r="O545" s="68"/>
      <c r="P545" s="68"/>
      <c r="Q545" s="22"/>
    </row>
    <row r="546" customHeight="1" spans="1:17">
      <c r="A546" s="28"/>
      <c r="B546" s="74"/>
      <c r="C546" s="19">
        <f t="shared" si="95"/>
        <v>0</v>
      </c>
      <c r="D546" s="29"/>
      <c r="E546" s="21"/>
      <c r="F546" s="22"/>
      <c r="G546" s="74"/>
      <c r="H546" s="75"/>
      <c r="J546" s="28"/>
      <c r="K546" s="74"/>
      <c r="L546" s="29"/>
      <c r="M546" s="29"/>
      <c r="N546" s="74"/>
      <c r="O546" s="74"/>
      <c r="P546" s="68"/>
      <c r="Q546" s="22"/>
    </row>
    <row r="547" customHeight="1" spans="1:17">
      <c r="A547" s="20"/>
      <c r="B547" s="68"/>
      <c r="C547" s="19">
        <f t="shared" si="95"/>
        <v>0</v>
      </c>
      <c r="D547" s="21"/>
      <c r="E547" s="21"/>
      <c r="F547" s="22"/>
      <c r="G547" s="68"/>
      <c r="H547" s="22"/>
      <c r="J547" s="20"/>
      <c r="K547" s="68"/>
      <c r="L547" s="21"/>
      <c r="M547" s="21"/>
      <c r="N547" s="68"/>
      <c r="O547" s="68"/>
      <c r="P547" s="68"/>
      <c r="Q547" s="22"/>
    </row>
    <row r="548" customHeight="1" spans="1:17">
      <c r="A548" s="20"/>
      <c r="B548" s="68"/>
      <c r="C548" s="19">
        <f t="shared" si="95"/>
        <v>0</v>
      </c>
      <c r="D548" s="21"/>
      <c r="E548" s="21"/>
      <c r="F548" s="22"/>
      <c r="G548" s="68"/>
      <c r="H548" s="22"/>
      <c r="J548" s="20"/>
      <c r="K548" s="68"/>
      <c r="L548" s="21"/>
      <c r="M548" s="21"/>
      <c r="N548" s="68"/>
      <c r="O548" s="68"/>
      <c r="P548" s="68"/>
      <c r="Q548" s="22"/>
    </row>
    <row r="549" customHeight="1" spans="1:17">
      <c r="A549" s="35"/>
      <c r="B549" s="77"/>
      <c r="C549" s="78">
        <f t="shared" si="95"/>
        <v>0</v>
      </c>
      <c r="D549" s="36"/>
      <c r="E549" s="36"/>
      <c r="F549" s="37"/>
      <c r="G549" s="77"/>
      <c r="H549" s="37"/>
      <c r="J549" s="35"/>
      <c r="K549" s="77"/>
      <c r="L549" s="36"/>
      <c r="M549" s="36"/>
      <c r="N549" s="77"/>
      <c r="O549" s="77"/>
      <c r="P549" s="77"/>
      <c r="Q549" s="37"/>
    </row>
    <row r="550" customHeight="1" spans="1:17">
      <c r="A550" s="79" t="s">
        <v>15</v>
      </c>
      <c r="B550" s="64"/>
      <c r="C550" s="38"/>
      <c r="D550" s="38"/>
      <c r="E550" s="38"/>
      <c r="F550" s="45" t="s">
        <v>16</v>
      </c>
      <c r="G550" s="64"/>
      <c r="H550" s="38"/>
      <c r="J550" s="79" t="s">
        <v>15</v>
      </c>
      <c r="K550" s="64"/>
      <c r="L550" s="38"/>
      <c r="M550" s="38"/>
      <c r="N550" s="64"/>
      <c r="O550" s="86" t="s">
        <v>16</v>
      </c>
      <c r="P550" s="64"/>
      <c r="Q550" s="38"/>
    </row>
    <row r="551" s="3" customFormat="1" customHeight="1" spans="1:17">
      <c r="A551" s="8" t="s">
        <v>463</v>
      </c>
      <c r="B551" s="49"/>
      <c r="C551" s="9"/>
      <c r="D551" s="9"/>
      <c r="E551" s="9"/>
      <c r="F551" s="9"/>
      <c r="G551" s="49"/>
      <c r="H551" s="9"/>
      <c r="I551" s="80"/>
      <c r="J551" s="8" t="s">
        <v>464</v>
      </c>
      <c r="K551" s="49"/>
      <c r="L551" s="9"/>
      <c r="M551" s="9"/>
      <c r="N551" s="49"/>
      <c r="O551" s="49"/>
      <c r="P551" s="49"/>
      <c r="Q551" s="9"/>
    </row>
    <row r="552" s="3" customFormat="1" customHeight="1" spans="1:17">
      <c r="A552" s="8" t="s">
        <v>465</v>
      </c>
      <c r="B552" s="49"/>
      <c r="C552" s="9"/>
      <c r="D552" s="9"/>
      <c r="E552" s="9"/>
      <c r="F552" s="9"/>
      <c r="G552" s="49"/>
      <c r="H552" s="9"/>
      <c r="I552" s="80"/>
      <c r="J552" s="81" t="s">
        <v>466</v>
      </c>
      <c r="K552" s="49"/>
      <c r="L552" s="9"/>
      <c r="M552" s="9"/>
      <c r="N552" s="49"/>
      <c r="O552" s="49"/>
      <c r="P552" s="49"/>
      <c r="Q552" s="9"/>
    </row>
    <row r="553" customHeight="1" spans="1:17">
      <c r="A553" s="10" t="s">
        <v>2</v>
      </c>
      <c r="B553" s="50" t="s">
        <v>3</v>
      </c>
      <c r="C553" s="51"/>
      <c r="D553" s="51"/>
      <c r="E553" s="51"/>
      <c r="F553" s="52"/>
      <c r="G553" s="50" t="s">
        <v>107</v>
      </c>
      <c r="H553" s="51"/>
      <c r="J553" s="10" t="s">
        <v>2</v>
      </c>
      <c r="K553" s="50" t="s">
        <v>107</v>
      </c>
      <c r="L553" s="51"/>
      <c r="M553" s="51"/>
      <c r="N553" s="51"/>
      <c r="O553" s="52"/>
      <c r="P553" s="82" t="s">
        <v>432</v>
      </c>
      <c r="Q553" s="39"/>
    </row>
    <row r="554" customHeight="1" spans="1:17">
      <c r="A554" s="53"/>
      <c r="B554" s="54" t="s">
        <v>418</v>
      </c>
      <c r="C554" s="55" t="s">
        <v>113</v>
      </c>
      <c r="D554" s="55" t="s">
        <v>250</v>
      </c>
      <c r="E554" s="55" t="s">
        <v>252</v>
      </c>
      <c r="F554" s="55" t="s">
        <v>254</v>
      </c>
      <c r="G554" s="54" t="s">
        <v>418</v>
      </c>
      <c r="H554" s="56" t="s">
        <v>113</v>
      </c>
      <c r="J554" s="53"/>
      <c r="K554" s="83" t="s">
        <v>67</v>
      </c>
      <c r="L554" s="55" t="s">
        <v>68</v>
      </c>
      <c r="M554" s="55" t="s">
        <v>69</v>
      </c>
      <c r="N554" s="83" t="s">
        <v>70</v>
      </c>
      <c r="O554" s="83" t="s">
        <v>71</v>
      </c>
      <c r="P554" s="83" t="s">
        <v>67</v>
      </c>
      <c r="Q554" s="56" t="s">
        <v>68</v>
      </c>
    </row>
    <row r="555" customHeight="1" spans="1:17">
      <c r="A555" s="15" t="s">
        <v>20</v>
      </c>
      <c r="B555" s="33">
        <f t="shared" ref="B555:F555" si="96">SUM(B556,B562,B575)</f>
        <v>0</v>
      </c>
      <c r="C555" s="16">
        <f t="shared" si="96"/>
        <v>0</v>
      </c>
      <c r="D555" s="16">
        <f t="shared" si="96"/>
        <v>0</v>
      </c>
      <c r="E555" s="16">
        <f t="shared" si="96"/>
        <v>0</v>
      </c>
      <c r="F555" s="16">
        <f t="shared" si="96"/>
        <v>0</v>
      </c>
      <c r="G555" s="66"/>
      <c r="H555" s="41"/>
      <c r="J555" s="15" t="s">
        <v>20</v>
      </c>
      <c r="K555" s="33">
        <f t="shared" ref="K555:O555" si="97">K556+K562+K575</f>
        <v>0</v>
      </c>
      <c r="L555" s="16">
        <f t="shared" si="97"/>
        <v>0</v>
      </c>
      <c r="M555" s="16">
        <f t="shared" si="97"/>
        <v>0</v>
      </c>
      <c r="N555" s="33">
        <f t="shared" si="97"/>
        <v>0</v>
      </c>
      <c r="O555" s="33">
        <f t="shared" si="97"/>
        <v>0</v>
      </c>
      <c r="P555" s="66"/>
      <c r="Q555" s="41"/>
    </row>
    <row r="556" customHeight="1" spans="1:17">
      <c r="A556" s="18" t="s">
        <v>12</v>
      </c>
      <c r="B556" s="67">
        <f t="shared" ref="B556:H556" si="98">SUM(B557:B561)</f>
        <v>0</v>
      </c>
      <c r="C556" s="19">
        <f t="shared" ref="C556:C575" si="99">SUM(D556:F556)</f>
        <v>0</v>
      </c>
      <c r="D556" s="19">
        <f t="shared" si="98"/>
        <v>0</v>
      </c>
      <c r="E556" s="19">
        <f t="shared" si="98"/>
        <v>0</v>
      </c>
      <c r="F556" s="19">
        <f t="shared" si="98"/>
        <v>0</v>
      </c>
      <c r="G556" s="67">
        <f t="shared" si="98"/>
        <v>0</v>
      </c>
      <c r="H556" s="42">
        <f t="shared" si="98"/>
        <v>0</v>
      </c>
      <c r="J556" s="18" t="s">
        <v>12</v>
      </c>
      <c r="K556" s="67">
        <f t="shared" ref="K556:Q556" si="100">SUM(K557:K561)</f>
        <v>0</v>
      </c>
      <c r="L556" s="19">
        <f t="shared" si="100"/>
        <v>0</v>
      </c>
      <c r="M556" s="19">
        <f t="shared" si="100"/>
        <v>0</v>
      </c>
      <c r="N556" s="67">
        <f t="shared" si="100"/>
        <v>0</v>
      </c>
      <c r="O556" s="67">
        <f t="shared" si="100"/>
        <v>0</v>
      </c>
      <c r="P556" s="67">
        <f t="shared" si="100"/>
        <v>0</v>
      </c>
      <c r="Q556" s="42">
        <f t="shared" si="100"/>
        <v>0</v>
      </c>
    </row>
    <row r="557" customHeight="1" spans="1:17">
      <c r="A557" s="20"/>
      <c r="B557" s="68"/>
      <c r="C557" s="19">
        <f t="shared" si="99"/>
        <v>0</v>
      </c>
      <c r="D557" s="21"/>
      <c r="E557" s="21"/>
      <c r="F557" s="22"/>
      <c r="G557" s="68"/>
      <c r="H557" s="22"/>
      <c r="J557" s="20"/>
      <c r="K557" s="68"/>
      <c r="L557" s="21"/>
      <c r="M557" s="21"/>
      <c r="N557" s="68"/>
      <c r="O557" s="68"/>
      <c r="P557" s="68"/>
      <c r="Q557" s="22"/>
    </row>
    <row r="558" customHeight="1" spans="1:17">
      <c r="A558" s="20"/>
      <c r="B558" s="68"/>
      <c r="C558" s="19">
        <f t="shared" si="99"/>
        <v>0</v>
      </c>
      <c r="D558" s="21"/>
      <c r="E558" s="21"/>
      <c r="F558" s="22"/>
      <c r="G558" s="68"/>
      <c r="H558" s="22"/>
      <c r="J558" s="20"/>
      <c r="K558" s="68"/>
      <c r="L558" s="21"/>
      <c r="M558" s="21"/>
      <c r="N558" s="68"/>
      <c r="O558" s="68"/>
      <c r="P558" s="68"/>
      <c r="Q558" s="22"/>
    </row>
    <row r="559" customHeight="1" spans="1:17">
      <c r="A559" s="20"/>
      <c r="B559" s="68"/>
      <c r="C559" s="19">
        <f t="shared" si="99"/>
        <v>0</v>
      </c>
      <c r="D559" s="21"/>
      <c r="E559" s="21"/>
      <c r="F559" s="22"/>
      <c r="G559" s="68"/>
      <c r="H559" s="22"/>
      <c r="J559" s="20"/>
      <c r="K559" s="68"/>
      <c r="L559" s="21"/>
      <c r="M559" s="21"/>
      <c r="N559" s="68"/>
      <c r="O559" s="68"/>
      <c r="P559" s="68"/>
      <c r="Q559" s="22"/>
    </row>
    <row r="560" customHeight="1" spans="1:17">
      <c r="A560" s="20"/>
      <c r="B560" s="68"/>
      <c r="C560" s="19">
        <f t="shared" si="99"/>
        <v>0</v>
      </c>
      <c r="D560" s="21"/>
      <c r="E560" s="21"/>
      <c r="F560" s="22"/>
      <c r="G560" s="68"/>
      <c r="H560" s="22"/>
      <c r="J560" s="20"/>
      <c r="K560" s="68"/>
      <c r="L560" s="21"/>
      <c r="M560" s="21"/>
      <c r="N560" s="68"/>
      <c r="O560" s="68"/>
      <c r="P560" s="68"/>
      <c r="Q560" s="22"/>
    </row>
    <row r="561" customHeight="1" spans="1:17">
      <c r="A561" s="23"/>
      <c r="B561" s="69"/>
      <c r="C561" s="70">
        <f t="shared" si="99"/>
        <v>0</v>
      </c>
      <c r="D561" s="71"/>
      <c r="E561" s="71"/>
      <c r="F561" s="25"/>
      <c r="G561" s="72"/>
      <c r="H561" s="25"/>
      <c r="J561" s="23"/>
      <c r="K561" s="72"/>
      <c r="L561" s="24"/>
      <c r="M561" s="24"/>
      <c r="N561" s="72"/>
      <c r="O561" s="72"/>
      <c r="P561" s="72"/>
      <c r="Q561" s="25"/>
    </row>
    <row r="562" customHeight="1" spans="1:17">
      <c r="A562" s="26" t="s">
        <v>13</v>
      </c>
      <c r="B562" s="67">
        <f t="shared" ref="B562:H562" si="101">SUM(B563:B574)</f>
        <v>0</v>
      </c>
      <c r="C562" s="19">
        <f t="shared" si="99"/>
        <v>0</v>
      </c>
      <c r="D562" s="19">
        <f t="shared" si="101"/>
        <v>0</v>
      </c>
      <c r="E562" s="19">
        <f t="shared" si="101"/>
        <v>0</v>
      </c>
      <c r="F562" s="27">
        <f t="shared" si="101"/>
        <v>0</v>
      </c>
      <c r="G562" s="34">
        <f t="shared" si="101"/>
        <v>0</v>
      </c>
      <c r="H562" s="43">
        <f t="shared" si="101"/>
        <v>0</v>
      </c>
      <c r="J562" s="26" t="s">
        <v>13</v>
      </c>
      <c r="K562" s="34">
        <f t="shared" ref="K562:Q562" si="102">SUM(K563:K574)</f>
        <v>0</v>
      </c>
      <c r="L562" s="27">
        <f t="shared" si="102"/>
        <v>0</v>
      </c>
      <c r="M562" s="27">
        <f t="shared" si="102"/>
        <v>0</v>
      </c>
      <c r="N562" s="34">
        <f t="shared" si="102"/>
        <v>0</v>
      </c>
      <c r="O562" s="34">
        <f t="shared" si="102"/>
        <v>0</v>
      </c>
      <c r="P562" s="34">
        <f t="shared" si="102"/>
        <v>0</v>
      </c>
      <c r="Q562" s="43">
        <f t="shared" si="102"/>
        <v>0</v>
      </c>
    </row>
    <row r="563" customHeight="1" spans="1:17">
      <c r="A563" s="20"/>
      <c r="B563" s="68"/>
      <c r="C563" s="19">
        <f t="shared" si="99"/>
        <v>0</v>
      </c>
      <c r="D563" s="21"/>
      <c r="E563" s="21"/>
      <c r="F563" s="22"/>
      <c r="G563" s="68"/>
      <c r="H563" s="22"/>
      <c r="J563" s="20"/>
      <c r="K563" s="68"/>
      <c r="L563" s="21"/>
      <c r="M563" s="21"/>
      <c r="N563" s="68"/>
      <c r="O563" s="68"/>
      <c r="P563" s="68"/>
      <c r="Q563" s="22"/>
    </row>
    <row r="564" customHeight="1" spans="1:17">
      <c r="A564" s="20"/>
      <c r="B564" s="68"/>
      <c r="C564" s="19">
        <f t="shared" si="99"/>
        <v>0</v>
      </c>
      <c r="D564" s="73"/>
      <c r="E564" s="21"/>
      <c r="F564" s="22"/>
      <c r="G564" s="68"/>
      <c r="H564" s="22"/>
      <c r="J564" s="20"/>
      <c r="K564" s="68"/>
      <c r="L564" s="21"/>
      <c r="M564" s="21"/>
      <c r="N564" s="68"/>
      <c r="O564" s="68"/>
      <c r="P564" s="68"/>
      <c r="Q564" s="22"/>
    </row>
    <row r="565" customHeight="1" spans="1:17">
      <c r="A565" s="20"/>
      <c r="B565" s="68"/>
      <c r="C565" s="19">
        <f t="shared" si="99"/>
        <v>0</v>
      </c>
      <c r="D565" s="21"/>
      <c r="E565" s="21"/>
      <c r="F565" s="22"/>
      <c r="G565" s="68"/>
      <c r="H565" s="22"/>
      <c r="J565" s="20"/>
      <c r="K565" s="68"/>
      <c r="L565" s="21"/>
      <c r="M565" s="21"/>
      <c r="N565" s="68"/>
      <c r="O565" s="68"/>
      <c r="P565" s="68"/>
      <c r="Q565" s="22"/>
    </row>
    <row r="566" customHeight="1" spans="2:17">
      <c r="B566" s="68"/>
      <c r="C566" s="19">
        <f t="shared" si="99"/>
        <v>0</v>
      </c>
      <c r="D566" s="21"/>
      <c r="E566" s="21"/>
      <c r="F566" s="22"/>
      <c r="G566" s="68"/>
      <c r="H566" s="22"/>
      <c r="K566" s="68"/>
      <c r="L566" s="21"/>
      <c r="M566" s="21"/>
      <c r="N566" s="68"/>
      <c r="O566" s="68"/>
      <c r="P566" s="68"/>
      <c r="Q566" s="22"/>
    </row>
    <row r="567" customHeight="1" spans="1:17">
      <c r="A567" s="20"/>
      <c r="B567" s="68"/>
      <c r="C567" s="19">
        <f t="shared" si="99"/>
        <v>0</v>
      </c>
      <c r="D567" s="21"/>
      <c r="E567" s="21"/>
      <c r="F567" s="22"/>
      <c r="G567" s="68"/>
      <c r="H567" s="22"/>
      <c r="J567" s="20"/>
      <c r="K567" s="68"/>
      <c r="L567" s="21"/>
      <c r="M567" s="21"/>
      <c r="N567" s="68"/>
      <c r="O567" s="68"/>
      <c r="P567" s="68"/>
      <c r="Q567" s="22"/>
    </row>
    <row r="568" customHeight="1" spans="1:17">
      <c r="A568" s="20"/>
      <c r="B568" s="68"/>
      <c r="C568" s="19">
        <f t="shared" si="99"/>
        <v>0</v>
      </c>
      <c r="D568" s="21"/>
      <c r="E568" s="21"/>
      <c r="F568" s="22"/>
      <c r="G568" s="68"/>
      <c r="H568" s="22"/>
      <c r="J568" s="20"/>
      <c r="K568" s="68"/>
      <c r="L568" s="21"/>
      <c r="M568" s="21"/>
      <c r="N568" s="68"/>
      <c r="O568" s="68"/>
      <c r="P568" s="68"/>
      <c r="Q568" s="22"/>
    </row>
    <row r="569" customHeight="1" spans="1:17">
      <c r="A569" s="20"/>
      <c r="B569" s="68"/>
      <c r="C569" s="19">
        <f t="shared" si="99"/>
        <v>0</v>
      </c>
      <c r="D569" s="21"/>
      <c r="E569" s="21"/>
      <c r="F569" s="22"/>
      <c r="G569" s="68"/>
      <c r="H569" s="22"/>
      <c r="J569" s="20"/>
      <c r="K569" s="68"/>
      <c r="L569" s="21"/>
      <c r="M569" s="21"/>
      <c r="N569" s="68"/>
      <c r="O569" s="68"/>
      <c r="P569" s="68"/>
      <c r="Q569" s="22"/>
    </row>
    <row r="570" customHeight="1" spans="1:17">
      <c r="A570" s="20"/>
      <c r="B570" s="68"/>
      <c r="C570" s="19">
        <f t="shared" si="99"/>
        <v>0</v>
      </c>
      <c r="D570" s="21"/>
      <c r="E570" s="21"/>
      <c r="F570" s="22"/>
      <c r="G570" s="68"/>
      <c r="H570" s="22"/>
      <c r="J570" s="20"/>
      <c r="K570" s="68"/>
      <c r="L570" s="21"/>
      <c r="M570" s="21"/>
      <c r="N570" s="68"/>
      <c r="O570" s="68"/>
      <c r="P570" s="68"/>
      <c r="Q570" s="22"/>
    </row>
    <row r="571" customHeight="1" spans="1:17">
      <c r="A571" s="28"/>
      <c r="B571" s="74"/>
      <c r="C571" s="19">
        <f t="shared" si="99"/>
        <v>0</v>
      </c>
      <c r="D571" s="29"/>
      <c r="E571" s="21"/>
      <c r="F571" s="22"/>
      <c r="G571" s="74"/>
      <c r="H571" s="75"/>
      <c r="J571" s="28"/>
      <c r="K571" s="74"/>
      <c r="L571" s="29"/>
      <c r="M571" s="29"/>
      <c r="N571" s="74"/>
      <c r="O571" s="74"/>
      <c r="P571" s="68"/>
      <c r="Q571" s="22"/>
    </row>
    <row r="572" customHeight="1" spans="1:17">
      <c r="A572" s="20"/>
      <c r="B572" s="68"/>
      <c r="C572" s="19">
        <f t="shared" si="99"/>
        <v>0</v>
      </c>
      <c r="D572" s="21"/>
      <c r="E572" s="21"/>
      <c r="F572" s="22"/>
      <c r="G572" s="68"/>
      <c r="H572" s="22"/>
      <c r="J572" s="20"/>
      <c r="K572" s="68"/>
      <c r="L572" s="21"/>
      <c r="M572" s="21"/>
      <c r="N572" s="68"/>
      <c r="O572" s="68"/>
      <c r="P572" s="68"/>
      <c r="Q572" s="22"/>
    </row>
    <row r="573" customHeight="1" spans="1:17">
      <c r="A573" s="20"/>
      <c r="B573" s="68"/>
      <c r="C573" s="19">
        <f t="shared" si="99"/>
        <v>0</v>
      </c>
      <c r="D573" s="21"/>
      <c r="E573" s="21"/>
      <c r="F573" s="22"/>
      <c r="G573" s="68"/>
      <c r="H573" s="22"/>
      <c r="J573" s="20"/>
      <c r="K573" s="68"/>
      <c r="L573" s="21"/>
      <c r="M573" s="21"/>
      <c r="N573" s="68"/>
      <c r="O573" s="68"/>
      <c r="P573" s="68"/>
      <c r="Q573" s="22"/>
    </row>
    <row r="574" customHeight="1" spans="1:17">
      <c r="A574" s="23"/>
      <c r="B574" s="69"/>
      <c r="C574" s="70">
        <f t="shared" si="99"/>
        <v>0</v>
      </c>
      <c r="D574" s="71"/>
      <c r="E574" s="71"/>
      <c r="F574" s="25"/>
      <c r="G574" s="72"/>
      <c r="H574" s="25"/>
      <c r="J574" s="23"/>
      <c r="K574" s="72"/>
      <c r="L574" s="24"/>
      <c r="M574" s="24"/>
      <c r="N574" s="72"/>
      <c r="O574" s="72"/>
      <c r="P574" s="72"/>
      <c r="Q574" s="25"/>
    </row>
    <row r="575" customHeight="1" spans="1:17">
      <c r="A575" s="26" t="s">
        <v>21</v>
      </c>
      <c r="B575" s="69"/>
      <c r="C575" s="19">
        <f t="shared" si="99"/>
        <v>0</v>
      </c>
      <c r="D575" s="76"/>
      <c r="E575" s="76"/>
      <c r="F575" s="30"/>
      <c r="G575" s="34">
        <f>G555-G556-G562</f>
        <v>0</v>
      </c>
      <c r="H575" s="43">
        <f>H555-H556-H562</f>
        <v>0</v>
      </c>
      <c r="J575" s="26" t="s">
        <v>21</v>
      </c>
      <c r="K575" s="85"/>
      <c r="L575" s="30"/>
      <c r="M575" s="30"/>
      <c r="N575" s="85"/>
      <c r="O575" s="85"/>
      <c r="P575" s="34">
        <f>P555-P556-P562</f>
        <v>0</v>
      </c>
      <c r="Q575" s="43">
        <f>Q555-Q556-Q562</f>
        <v>0</v>
      </c>
    </row>
    <row r="576" customHeight="1" spans="1:17">
      <c r="A576" s="31" t="s">
        <v>22</v>
      </c>
      <c r="B576" s="59" t="e">
        <f>G575*(B577+100)/100</f>
        <v>#DIV/0!</v>
      </c>
      <c r="C576" s="32" t="e">
        <f>H575*(C577+100)/100</f>
        <v>#DIV/0!</v>
      </c>
      <c r="D576" s="33" t="s">
        <v>10</v>
      </c>
      <c r="E576" s="33" t="s">
        <v>10</v>
      </c>
      <c r="F576" s="33" t="s">
        <v>10</v>
      </c>
      <c r="G576" s="33" t="s">
        <v>10</v>
      </c>
      <c r="H576" s="44" t="s">
        <v>10</v>
      </c>
      <c r="J576" s="31" t="s">
        <v>22</v>
      </c>
      <c r="K576" s="59" t="e">
        <f>P575*(K577+100)/100</f>
        <v>#DIV/0!</v>
      </c>
      <c r="L576" s="32" t="e">
        <f>Q575*(L577+100)/100</f>
        <v>#DIV/0!</v>
      </c>
      <c r="M576" s="59" t="s">
        <v>10</v>
      </c>
      <c r="N576" s="59" t="s">
        <v>10</v>
      </c>
      <c r="O576" s="59" t="s">
        <v>10</v>
      </c>
      <c r="P576" s="59" t="s">
        <v>10</v>
      </c>
      <c r="Q576" s="91" t="s">
        <v>10</v>
      </c>
    </row>
    <row r="577" customHeight="1" spans="1:17">
      <c r="A577" s="31" t="s">
        <v>23</v>
      </c>
      <c r="B577" s="34" t="e">
        <f>SUM(B578:B587)/SUM(G578:G587)*100-100</f>
        <v>#DIV/0!</v>
      </c>
      <c r="C577" s="27" t="e">
        <f>SUM(C578:C587)/SUM(H578:H587)*100-100</f>
        <v>#DIV/0!</v>
      </c>
      <c r="D577" s="33" t="s">
        <v>10</v>
      </c>
      <c r="E577" s="33" t="s">
        <v>10</v>
      </c>
      <c r="F577" s="33" t="s">
        <v>10</v>
      </c>
      <c r="G577" s="33" t="s">
        <v>10</v>
      </c>
      <c r="H577" s="44" t="s">
        <v>10</v>
      </c>
      <c r="J577" s="31" t="s">
        <v>23</v>
      </c>
      <c r="K577" s="34" t="e">
        <f>SUM(K578:K587)/SUM(P578:P587)*100-100</f>
        <v>#DIV/0!</v>
      </c>
      <c r="L577" s="34" t="e">
        <f>SUM(L578:L587)/SUM(Q578:Q587)*100-100</f>
        <v>#DIV/0!</v>
      </c>
      <c r="M577" s="59" t="s">
        <v>10</v>
      </c>
      <c r="N577" s="59" t="s">
        <v>10</v>
      </c>
      <c r="O577" s="59" t="s">
        <v>10</v>
      </c>
      <c r="P577" s="59" t="s">
        <v>10</v>
      </c>
      <c r="Q577" s="91" t="s">
        <v>10</v>
      </c>
    </row>
    <row r="578" customHeight="1" spans="1:17">
      <c r="A578" s="20"/>
      <c r="B578" s="68"/>
      <c r="C578" s="19">
        <f t="shared" ref="C578:C587" si="103">SUM(D578:F578)</f>
        <v>0</v>
      </c>
      <c r="D578" s="21"/>
      <c r="E578" s="21"/>
      <c r="F578" s="22"/>
      <c r="G578" s="68"/>
      <c r="H578" s="22"/>
      <c r="J578" s="20"/>
      <c r="K578" s="68"/>
      <c r="L578" s="21"/>
      <c r="M578" s="21"/>
      <c r="N578" s="68"/>
      <c r="O578" s="68"/>
      <c r="P578" s="68"/>
      <c r="Q578" s="22"/>
    </row>
    <row r="579" customHeight="1" spans="1:17">
      <c r="A579" s="20"/>
      <c r="B579" s="68"/>
      <c r="C579" s="19">
        <f t="shared" si="103"/>
        <v>0</v>
      </c>
      <c r="D579" s="21"/>
      <c r="E579" s="21"/>
      <c r="F579" s="22"/>
      <c r="G579" s="68"/>
      <c r="H579" s="22"/>
      <c r="J579" s="20"/>
      <c r="K579" s="68"/>
      <c r="L579" s="21"/>
      <c r="M579" s="21"/>
      <c r="N579" s="68"/>
      <c r="O579" s="68"/>
      <c r="P579" s="68"/>
      <c r="Q579" s="22"/>
    </row>
    <row r="580" customHeight="1" spans="1:17">
      <c r="A580" s="20"/>
      <c r="B580" s="68"/>
      <c r="C580" s="19">
        <f t="shared" si="103"/>
        <v>0</v>
      </c>
      <c r="D580" s="21"/>
      <c r="E580" s="21"/>
      <c r="F580" s="22"/>
      <c r="G580" s="68"/>
      <c r="H580" s="22"/>
      <c r="J580" s="20"/>
      <c r="K580" s="68"/>
      <c r="L580" s="21"/>
      <c r="M580" s="21"/>
      <c r="N580" s="68"/>
      <c r="O580" s="68"/>
      <c r="P580" s="68"/>
      <c r="Q580" s="22"/>
    </row>
    <row r="581" customHeight="1" spans="1:17">
      <c r="A581" s="20"/>
      <c r="B581" s="68"/>
      <c r="C581" s="19">
        <f t="shared" si="103"/>
        <v>0</v>
      </c>
      <c r="D581" s="21"/>
      <c r="E581" s="21"/>
      <c r="F581" s="22"/>
      <c r="G581" s="68"/>
      <c r="H581" s="22"/>
      <c r="J581" s="20"/>
      <c r="K581" s="68"/>
      <c r="L581" s="21"/>
      <c r="M581" s="21"/>
      <c r="N581" s="68"/>
      <c r="O581" s="68"/>
      <c r="P581" s="68"/>
      <c r="Q581" s="22"/>
    </row>
    <row r="582" customHeight="1" spans="1:17">
      <c r="A582" s="20"/>
      <c r="B582" s="68"/>
      <c r="C582" s="19">
        <f t="shared" si="103"/>
        <v>0</v>
      </c>
      <c r="D582" s="21"/>
      <c r="E582" s="21"/>
      <c r="F582" s="22"/>
      <c r="G582" s="68"/>
      <c r="H582" s="22"/>
      <c r="J582" s="20"/>
      <c r="K582" s="68"/>
      <c r="L582" s="21"/>
      <c r="M582" s="21"/>
      <c r="N582" s="68"/>
      <c r="O582" s="68"/>
      <c r="P582" s="68"/>
      <c r="Q582" s="22"/>
    </row>
    <row r="583" customHeight="1" spans="1:17">
      <c r="A583" s="20"/>
      <c r="B583" s="68"/>
      <c r="C583" s="19">
        <f t="shared" si="103"/>
        <v>0</v>
      </c>
      <c r="D583" s="21"/>
      <c r="E583" s="21"/>
      <c r="F583" s="22"/>
      <c r="G583" s="68"/>
      <c r="H583" s="22"/>
      <c r="J583" s="20"/>
      <c r="K583" s="68"/>
      <c r="L583" s="21"/>
      <c r="M583" s="21"/>
      <c r="N583" s="68"/>
      <c r="O583" s="68"/>
      <c r="P583" s="68"/>
      <c r="Q583" s="22"/>
    </row>
    <row r="584" customHeight="1" spans="1:17">
      <c r="A584" s="28"/>
      <c r="B584" s="74"/>
      <c r="C584" s="19">
        <f t="shared" si="103"/>
        <v>0</v>
      </c>
      <c r="D584" s="29"/>
      <c r="E584" s="21"/>
      <c r="F584" s="22"/>
      <c r="G584" s="74"/>
      <c r="H584" s="75"/>
      <c r="J584" s="28"/>
      <c r="K584" s="74"/>
      <c r="L584" s="29"/>
      <c r="M584" s="29"/>
      <c r="N584" s="74"/>
      <c r="O584" s="74"/>
      <c r="P584" s="68"/>
      <c r="Q584" s="22"/>
    </row>
    <row r="585" customHeight="1" spans="1:17">
      <c r="A585" s="20"/>
      <c r="B585" s="68"/>
      <c r="C585" s="19">
        <f t="shared" si="103"/>
        <v>0</v>
      </c>
      <c r="D585" s="21"/>
      <c r="E585" s="21"/>
      <c r="F585" s="22"/>
      <c r="G585" s="68"/>
      <c r="H585" s="22"/>
      <c r="J585" s="20"/>
      <c r="K585" s="68"/>
      <c r="L585" s="21"/>
      <c r="M585" s="21"/>
      <c r="N585" s="68"/>
      <c r="O585" s="68"/>
      <c r="P585" s="68"/>
      <c r="Q585" s="22"/>
    </row>
    <row r="586" customHeight="1" spans="1:17">
      <c r="A586" s="20"/>
      <c r="B586" s="68"/>
      <c r="C586" s="19">
        <f t="shared" si="103"/>
        <v>0</v>
      </c>
      <c r="D586" s="21"/>
      <c r="E586" s="21"/>
      <c r="F586" s="22"/>
      <c r="G586" s="68"/>
      <c r="H586" s="22"/>
      <c r="J586" s="20"/>
      <c r="K586" s="68"/>
      <c r="L586" s="21"/>
      <c r="M586" s="21"/>
      <c r="N586" s="68"/>
      <c r="O586" s="68"/>
      <c r="P586" s="68"/>
      <c r="Q586" s="22"/>
    </row>
    <row r="587" customHeight="1" spans="1:17">
      <c r="A587" s="35"/>
      <c r="B587" s="77"/>
      <c r="C587" s="78">
        <f t="shared" si="103"/>
        <v>0</v>
      </c>
      <c r="D587" s="36"/>
      <c r="E587" s="36"/>
      <c r="F587" s="37"/>
      <c r="G587" s="77"/>
      <c r="H587" s="37"/>
      <c r="J587" s="35"/>
      <c r="K587" s="77"/>
      <c r="L587" s="36"/>
      <c r="M587" s="36"/>
      <c r="N587" s="77"/>
      <c r="O587" s="77"/>
      <c r="P587" s="77"/>
      <c r="Q587" s="37"/>
    </row>
    <row r="588" customHeight="1" spans="1:17">
      <c r="A588" s="79" t="s">
        <v>15</v>
      </c>
      <c r="B588" s="64"/>
      <c r="C588" s="38"/>
      <c r="D588" s="38"/>
      <c r="E588" s="38"/>
      <c r="F588" s="45" t="s">
        <v>16</v>
      </c>
      <c r="G588" s="64"/>
      <c r="H588" s="38"/>
      <c r="J588" s="79" t="s">
        <v>15</v>
      </c>
      <c r="K588" s="64"/>
      <c r="L588" s="38"/>
      <c r="M588" s="38"/>
      <c r="N588" s="64"/>
      <c r="O588" s="86" t="s">
        <v>16</v>
      </c>
      <c r="P588" s="64"/>
      <c r="Q588" s="38"/>
    </row>
    <row r="589" s="3" customFormat="1" customHeight="1" spans="1:17">
      <c r="A589" s="8" t="s">
        <v>467</v>
      </c>
      <c r="B589" s="49"/>
      <c r="C589" s="9"/>
      <c r="D589" s="9"/>
      <c r="E589" s="9"/>
      <c r="F589" s="9"/>
      <c r="G589" s="49"/>
      <c r="H589" s="9"/>
      <c r="I589" s="80"/>
      <c r="K589" s="98"/>
      <c r="L589" s="99"/>
      <c r="M589" s="99"/>
      <c r="N589" s="98"/>
      <c r="O589" s="98"/>
      <c r="P589" s="98"/>
      <c r="Q589" s="99"/>
    </row>
    <row r="590" s="3" customFormat="1" customHeight="1" spans="1:17">
      <c r="A590" s="8" t="s">
        <v>468</v>
      </c>
      <c r="B590" s="49"/>
      <c r="C590" s="9"/>
      <c r="D590" s="9"/>
      <c r="E590" s="9"/>
      <c r="F590" s="9"/>
      <c r="G590" s="49"/>
      <c r="H590" s="9"/>
      <c r="I590" s="80"/>
      <c r="K590" s="98"/>
      <c r="L590" s="99"/>
      <c r="M590" s="99"/>
      <c r="N590" s="98"/>
      <c r="O590" s="98"/>
      <c r="P590" s="98"/>
      <c r="Q590" s="99"/>
    </row>
    <row r="591" customHeight="1" spans="1:8">
      <c r="A591" s="10" t="s">
        <v>2</v>
      </c>
      <c r="B591" s="50" t="s">
        <v>3</v>
      </c>
      <c r="C591" s="51"/>
      <c r="D591" s="51"/>
      <c r="E591" s="51"/>
      <c r="F591" s="52"/>
      <c r="G591" s="50" t="s">
        <v>107</v>
      </c>
      <c r="H591" s="51"/>
    </row>
    <row r="592" customHeight="1" spans="1:8">
      <c r="A592" s="53"/>
      <c r="B592" s="54" t="s">
        <v>418</v>
      </c>
      <c r="C592" s="55" t="s">
        <v>113</v>
      </c>
      <c r="D592" s="55" t="s">
        <v>250</v>
      </c>
      <c r="E592" s="55" t="s">
        <v>252</v>
      </c>
      <c r="F592" s="55" t="s">
        <v>254</v>
      </c>
      <c r="G592" s="54" t="s">
        <v>418</v>
      </c>
      <c r="H592" s="56" t="s">
        <v>113</v>
      </c>
    </row>
    <row r="593" customHeight="1" spans="1:8">
      <c r="A593" s="15" t="s">
        <v>20</v>
      </c>
      <c r="B593" s="33">
        <f t="shared" ref="B593:F593" si="104">SUM(B594,B600,B613)</f>
        <v>0</v>
      </c>
      <c r="C593" s="16">
        <f t="shared" si="104"/>
        <v>0</v>
      </c>
      <c r="D593" s="16">
        <f t="shared" si="104"/>
        <v>0</v>
      </c>
      <c r="E593" s="16">
        <f t="shared" si="104"/>
        <v>0</v>
      </c>
      <c r="F593" s="16">
        <f t="shared" si="104"/>
        <v>0</v>
      </c>
      <c r="G593" s="66"/>
      <c r="H593" s="41"/>
    </row>
    <row r="594" customHeight="1" spans="1:8">
      <c r="A594" s="18" t="s">
        <v>12</v>
      </c>
      <c r="B594" s="67">
        <f t="shared" ref="B594:H594" si="105">SUM(B595:B599)</f>
        <v>0</v>
      </c>
      <c r="C594" s="19">
        <f t="shared" ref="C594:C613" si="106">SUM(D594:F594)</f>
        <v>0</v>
      </c>
      <c r="D594" s="19">
        <f t="shared" si="105"/>
        <v>0</v>
      </c>
      <c r="E594" s="19">
        <f t="shared" si="105"/>
        <v>0</v>
      </c>
      <c r="F594" s="19">
        <f t="shared" si="105"/>
        <v>0</v>
      </c>
      <c r="G594" s="67">
        <f t="shared" si="105"/>
        <v>0</v>
      </c>
      <c r="H594" s="42">
        <f t="shared" si="105"/>
        <v>0</v>
      </c>
    </row>
    <row r="595" customHeight="1" spans="1:8">
      <c r="A595" s="20"/>
      <c r="B595" s="68"/>
      <c r="C595" s="19">
        <f t="shared" si="106"/>
        <v>0</v>
      </c>
      <c r="D595" s="21"/>
      <c r="E595" s="21"/>
      <c r="F595" s="22"/>
      <c r="G595" s="68"/>
      <c r="H595" s="22"/>
    </row>
    <row r="596" customHeight="1" spans="1:8">
      <c r="A596" s="20"/>
      <c r="B596" s="68"/>
      <c r="C596" s="19">
        <f t="shared" si="106"/>
        <v>0</v>
      </c>
      <c r="D596" s="21"/>
      <c r="E596" s="21"/>
      <c r="F596" s="22"/>
      <c r="G596" s="68"/>
      <c r="H596" s="22"/>
    </row>
    <row r="597" customHeight="1" spans="1:8">
      <c r="A597" s="20"/>
      <c r="B597" s="68"/>
      <c r="C597" s="19">
        <f t="shared" si="106"/>
        <v>0</v>
      </c>
      <c r="D597" s="21"/>
      <c r="E597" s="21"/>
      <c r="F597" s="22"/>
      <c r="G597" s="68"/>
      <c r="H597" s="22"/>
    </row>
    <row r="598" customHeight="1" spans="1:8">
      <c r="A598" s="20"/>
      <c r="B598" s="68"/>
      <c r="C598" s="19">
        <f t="shared" si="106"/>
        <v>0</v>
      </c>
      <c r="D598" s="21"/>
      <c r="E598" s="21"/>
      <c r="F598" s="22"/>
      <c r="G598" s="68"/>
      <c r="H598" s="22"/>
    </row>
    <row r="599" customHeight="1" spans="1:8">
      <c r="A599" s="23"/>
      <c r="B599" s="69"/>
      <c r="C599" s="70">
        <f t="shared" si="106"/>
        <v>0</v>
      </c>
      <c r="D599" s="71"/>
      <c r="E599" s="71"/>
      <c r="F599" s="25"/>
      <c r="G599" s="72"/>
      <c r="H599" s="25"/>
    </row>
    <row r="600" customHeight="1" spans="1:8">
      <c r="A600" s="26" t="s">
        <v>13</v>
      </c>
      <c r="B600" s="67">
        <f t="shared" ref="B600:H600" si="107">SUM(B601:B612)</f>
        <v>0</v>
      </c>
      <c r="C600" s="19">
        <f t="shared" si="106"/>
        <v>0</v>
      </c>
      <c r="D600" s="19">
        <f t="shared" si="107"/>
        <v>0</v>
      </c>
      <c r="E600" s="19">
        <f t="shared" si="107"/>
        <v>0</v>
      </c>
      <c r="F600" s="27">
        <f t="shared" si="107"/>
        <v>0</v>
      </c>
      <c r="G600" s="34">
        <f t="shared" si="107"/>
        <v>0</v>
      </c>
      <c r="H600" s="43">
        <f t="shared" si="107"/>
        <v>0</v>
      </c>
    </row>
    <row r="601" customHeight="1" spans="1:8">
      <c r="A601" s="20"/>
      <c r="B601" s="68"/>
      <c r="C601" s="19">
        <f t="shared" si="106"/>
        <v>0</v>
      </c>
      <c r="D601" s="21"/>
      <c r="E601" s="21"/>
      <c r="F601" s="22"/>
      <c r="G601" s="68"/>
      <c r="H601" s="22"/>
    </row>
    <row r="602" customHeight="1" spans="1:8">
      <c r="A602" s="20"/>
      <c r="B602" s="68"/>
      <c r="C602" s="19">
        <f t="shared" si="106"/>
        <v>0</v>
      </c>
      <c r="D602" s="73"/>
      <c r="E602" s="21"/>
      <c r="F602" s="22"/>
      <c r="G602" s="68"/>
      <c r="H602" s="22"/>
    </row>
    <row r="603" customHeight="1" spans="1:8">
      <c r="A603" s="20"/>
      <c r="B603" s="68"/>
      <c r="C603" s="19">
        <f t="shared" si="106"/>
        <v>0</v>
      </c>
      <c r="D603" s="21"/>
      <c r="E603" s="21"/>
      <c r="F603" s="22"/>
      <c r="G603" s="68"/>
      <c r="H603" s="22"/>
    </row>
    <row r="604" customHeight="1" spans="2:8">
      <c r="B604" s="68"/>
      <c r="C604" s="19">
        <f t="shared" si="106"/>
        <v>0</v>
      </c>
      <c r="D604" s="21"/>
      <c r="E604" s="21"/>
      <c r="F604" s="22"/>
      <c r="G604" s="68"/>
      <c r="H604" s="22"/>
    </row>
    <row r="605" customHeight="1" spans="1:8">
      <c r="A605" s="20"/>
      <c r="B605" s="68"/>
      <c r="C605" s="19">
        <f t="shared" si="106"/>
        <v>0</v>
      </c>
      <c r="D605" s="21"/>
      <c r="E605" s="21"/>
      <c r="F605" s="22"/>
      <c r="G605" s="68"/>
      <c r="H605" s="22"/>
    </row>
    <row r="606" customHeight="1" spans="1:8">
      <c r="A606" s="20"/>
      <c r="B606" s="68"/>
      <c r="C606" s="19">
        <f t="shared" si="106"/>
        <v>0</v>
      </c>
      <c r="D606" s="21"/>
      <c r="E606" s="21"/>
      <c r="F606" s="22"/>
      <c r="G606" s="68"/>
      <c r="H606" s="22"/>
    </row>
    <row r="607" customHeight="1" spans="1:8">
      <c r="A607" s="20"/>
      <c r="B607" s="68"/>
      <c r="C607" s="19">
        <f t="shared" si="106"/>
        <v>0</v>
      </c>
      <c r="D607" s="21"/>
      <c r="E607" s="21"/>
      <c r="F607" s="22"/>
      <c r="G607" s="68"/>
      <c r="H607" s="22"/>
    </row>
    <row r="608" customHeight="1" spans="1:8">
      <c r="A608" s="20"/>
      <c r="B608" s="68"/>
      <c r="C608" s="19">
        <f t="shared" si="106"/>
        <v>0</v>
      </c>
      <c r="D608" s="21"/>
      <c r="E608" s="21"/>
      <c r="F608" s="22"/>
      <c r="G608" s="68"/>
      <c r="H608" s="22"/>
    </row>
    <row r="609" customHeight="1" spans="1:8">
      <c r="A609" s="28"/>
      <c r="B609" s="74"/>
      <c r="C609" s="19">
        <f t="shared" si="106"/>
        <v>0</v>
      </c>
      <c r="D609" s="29"/>
      <c r="E609" s="21"/>
      <c r="F609" s="22"/>
      <c r="G609" s="74"/>
      <c r="H609" s="75"/>
    </row>
    <row r="610" customHeight="1" spans="1:8">
      <c r="A610" s="20"/>
      <c r="B610" s="68"/>
      <c r="C610" s="19">
        <f t="shared" si="106"/>
        <v>0</v>
      </c>
      <c r="D610" s="21"/>
      <c r="E610" s="21"/>
      <c r="F610" s="22"/>
      <c r="G610" s="68"/>
      <c r="H610" s="22"/>
    </row>
    <row r="611" customHeight="1" spans="1:8">
      <c r="A611" s="20"/>
      <c r="B611" s="68"/>
      <c r="C611" s="19">
        <f t="shared" si="106"/>
        <v>0</v>
      </c>
      <c r="D611" s="21"/>
      <c r="E611" s="21"/>
      <c r="F611" s="22"/>
      <c r="G611" s="68"/>
      <c r="H611" s="22"/>
    </row>
    <row r="612" customHeight="1" spans="1:8">
      <c r="A612" s="23"/>
      <c r="B612" s="69"/>
      <c r="C612" s="70">
        <f t="shared" si="106"/>
        <v>0</v>
      </c>
      <c r="D612" s="71"/>
      <c r="E612" s="71"/>
      <c r="F612" s="25"/>
      <c r="G612" s="72"/>
      <c r="H612" s="25"/>
    </row>
    <row r="613" customHeight="1" spans="1:8">
      <c r="A613" s="26" t="s">
        <v>21</v>
      </c>
      <c r="B613" s="69"/>
      <c r="C613" s="19">
        <f t="shared" si="106"/>
        <v>0</v>
      </c>
      <c r="D613" s="76"/>
      <c r="E613" s="76"/>
      <c r="F613" s="30"/>
      <c r="G613" s="34">
        <f>G593-G594-G600</f>
        <v>0</v>
      </c>
      <c r="H613" s="43">
        <f>H593-H594-H600</f>
        <v>0</v>
      </c>
    </row>
    <row r="614" customHeight="1" spans="1:8">
      <c r="A614" s="31" t="s">
        <v>22</v>
      </c>
      <c r="B614" s="59" t="e">
        <f>G613*(B615+100)/100</f>
        <v>#DIV/0!</v>
      </c>
      <c r="C614" s="32" t="e">
        <f>H613*(C615+100)/100</f>
        <v>#DIV/0!</v>
      </c>
      <c r="D614" s="33" t="s">
        <v>10</v>
      </c>
      <c r="E614" s="33" t="s">
        <v>10</v>
      </c>
      <c r="F614" s="33" t="s">
        <v>10</v>
      </c>
      <c r="G614" s="33" t="s">
        <v>10</v>
      </c>
      <c r="H614" s="44" t="s">
        <v>10</v>
      </c>
    </row>
    <row r="615" customHeight="1" spans="1:8">
      <c r="A615" s="31" t="s">
        <v>23</v>
      </c>
      <c r="B615" s="34" t="e">
        <f>SUM(B616:B625)/SUM(G616:G625)*100-100</f>
        <v>#DIV/0!</v>
      </c>
      <c r="C615" s="27" t="e">
        <f>SUM(C616:C625)/SUM(H616:H625)*100-100</f>
        <v>#DIV/0!</v>
      </c>
      <c r="D615" s="33" t="s">
        <v>10</v>
      </c>
      <c r="E615" s="33" t="s">
        <v>10</v>
      </c>
      <c r="F615" s="33" t="s">
        <v>10</v>
      </c>
      <c r="G615" s="33" t="s">
        <v>10</v>
      </c>
      <c r="H615" s="44" t="s">
        <v>10</v>
      </c>
    </row>
    <row r="616" customHeight="1" spans="1:8">
      <c r="A616" s="20"/>
      <c r="B616" s="68"/>
      <c r="C616" s="19">
        <f t="shared" ref="C616:C625" si="108">SUM(D616:F616)</f>
        <v>0</v>
      </c>
      <c r="D616" s="21"/>
      <c r="E616" s="21"/>
      <c r="F616" s="22"/>
      <c r="G616" s="68"/>
      <c r="H616" s="22"/>
    </row>
    <row r="617" customHeight="1" spans="1:8">
      <c r="A617" s="20"/>
      <c r="B617" s="68"/>
      <c r="C617" s="19">
        <f t="shared" si="108"/>
        <v>0</v>
      </c>
      <c r="D617" s="21"/>
      <c r="E617" s="21"/>
      <c r="F617" s="22"/>
      <c r="G617" s="68"/>
      <c r="H617" s="22"/>
    </row>
    <row r="618" customHeight="1" spans="1:8">
      <c r="A618" s="20"/>
      <c r="B618" s="68"/>
      <c r="C618" s="19">
        <f t="shared" si="108"/>
        <v>0</v>
      </c>
      <c r="D618" s="21"/>
      <c r="E618" s="21"/>
      <c r="F618" s="22"/>
      <c r="G618" s="68"/>
      <c r="H618" s="22"/>
    </row>
    <row r="619" customHeight="1" spans="1:8">
      <c r="A619" s="20"/>
      <c r="B619" s="68"/>
      <c r="C619" s="19">
        <f t="shared" si="108"/>
        <v>0</v>
      </c>
      <c r="D619" s="21"/>
      <c r="E619" s="21"/>
      <c r="F619" s="22"/>
      <c r="G619" s="68"/>
      <c r="H619" s="22"/>
    </row>
    <row r="620" customHeight="1" spans="1:8">
      <c r="A620" s="20"/>
      <c r="B620" s="68"/>
      <c r="C620" s="19">
        <f t="shared" si="108"/>
        <v>0</v>
      </c>
      <c r="D620" s="21"/>
      <c r="E620" s="21"/>
      <c r="F620" s="22"/>
      <c r="G620" s="68"/>
      <c r="H620" s="22"/>
    </row>
    <row r="621" customHeight="1" spans="1:8">
      <c r="A621" s="20"/>
      <c r="B621" s="68"/>
      <c r="C621" s="19">
        <f t="shared" si="108"/>
        <v>0</v>
      </c>
      <c r="D621" s="21"/>
      <c r="E621" s="21"/>
      <c r="F621" s="22"/>
      <c r="G621" s="68"/>
      <c r="H621" s="22"/>
    </row>
    <row r="622" customHeight="1" spans="1:8">
      <c r="A622" s="28"/>
      <c r="B622" s="74"/>
      <c r="C622" s="19">
        <f t="shared" si="108"/>
        <v>0</v>
      </c>
      <c r="D622" s="29"/>
      <c r="E622" s="21"/>
      <c r="F622" s="22"/>
      <c r="G622" s="74"/>
      <c r="H622" s="75"/>
    </row>
    <row r="623" customHeight="1" spans="1:8">
      <c r="A623" s="20"/>
      <c r="B623" s="68"/>
      <c r="C623" s="19">
        <f t="shared" si="108"/>
        <v>0</v>
      </c>
      <c r="D623" s="21"/>
      <c r="E623" s="21"/>
      <c r="F623" s="22"/>
      <c r="G623" s="68"/>
      <c r="H623" s="22"/>
    </row>
    <row r="624" customHeight="1" spans="1:8">
      <c r="A624" s="20"/>
      <c r="B624" s="68"/>
      <c r="C624" s="19">
        <f t="shared" si="108"/>
        <v>0</v>
      </c>
      <c r="D624" s="21"/>
      <c r="E624" s="21"/>
      <c r="F624" s="22"/>
      <c r="G624" s="68"/>
      <c r="H624" s="22"/>
    </row>
    <row r="625" customHeight="1" spans="1:8">
      <c r="A625" s="35"/>
      <c r="B625" s="77"/>
      <c r="C625" s="78">
        <f t="shared" si="108"/>
        <v>0</v>
      </c>
      <c r="D625" s="36"/>
      <c r="E625" s="36"/>
      <c r="F625" s="37"/>
      <c r="G625" s="77"/>
      <c r="H625" s="37"/>
    </row>
    <row r="626" customHeight="1" spans="1:8">
      <c r="A626" s="79" t="s">
        <v>15</v>
      </c>
      <c r="B626" s="64"/>
      <c r="C626" s="38"/>
      <c r="D626" s="38"/>
      <c r="E626" s="38"/>
      <c r="F626" s="45" t="s">
        <v>16</v>
      </c>
      <c r="G626" s="64"/>
      <c r="H626" s="38"/>
    </row>
    <row r="627" s="3" customFormat="1" customHeight="1" spans="1:17">
      <c r="A627" s="8" t="s">
        <v>469</v>
      </c>
      <c r="B627" s="49"/>
      <c r="C627" s="9"/>
      <c r="D627" s="9"/>
      <c r="E627" s="9"/>
      <c r="F627" s="9"/>
      <c r="G627" s="49"/>
      <c r="H627" s="9"/>
      <c r="I627" s="80"/>
      <c r="K627" s="98"/>
      <c r="L627" s="99"/>
      <c r="M627" s="99"/>
      <c r="N627" s="98"/>
      <c r="O627" s="98"/>
      <c r="P627" s="98"/>
      <c r="Q627" s="99"/>
    </row>
    <row r="628" s="3" customFormat="1" customHeight="1" spans="1:17">
      <c r="A628" s="8" t="s">
        <v>470</v>
      </c>
      <c r="B628" s="49"/>
      <c r="C628" s="9"/>
      <c r="D628" s="9"/>
      <c r="E628" s="9"/>
      <c r="F628" s="9"/>
      <c r="G628" s="49"/>
      <c r="H628" s="9"/>
      <c r="I628" s="80"/>
      <c r="K628" s="98"/>
      <c r="L628" s="99"/>
      <c r="M628" s="99"/>
      <c r="N628" s="98"/>
      <c r="O628" s="98"/>
      <c r="P628" s="98"/>
      <c r="Q628" s="99"/>
    </row>
    <row r="629" customHeight="1" spans="1:8">
      <c r="A629" s="10" t="s">
        <v>2</v>
      </c>
      <c r="B629" s="50" t="s">
        <v>3</v>
      </c>
      <c r="C629" s="51"/>
      <c r="D629" s="51"/>
      <c r="E629" s="51"/>
      <c r="F629" s="52"/>
      <c r="G629" s="50" t="s">
        <v>107</v>
      </c>
      <c r="H629" s="51"/>
    </row>
    <row r="630" customHeight="1" spans="1:8">
      <c r="A630" s="53"/>
      <c r="B630" s="54" t="s">
        <v>418</v>
      </c>
      <c r="C630" s="55" t="s">
        <v>113</v>
      </c>
      <c r="D630" s="55" t="s">
        <v>250</v>
      </c>
      <c r="E630" s="55" t="s">
        <v>252</v>
      </c>
      <c r="F630" s="55" t="s">
        <v>254</v>
      </c>
      <c r="G630" s="54" t="s">
        <v>418</v>
      </c>
      <c r="H630" s="56" t="s">
        <v>113</v>
      </c>
    </row>
    <row r="631" customHeight="1" spans="1:8">
      <c r="A631" s="15" t="s">
        <v>20</v>
      </c>
      <c r="B631" s="33">
        <f t="shared" ref="B631:F631" si="109">SUM(B632,B638,B651)</f>
        <v>0</v>
      </c>
      <c r="C631" s="16">
        <f t="shared" si="109"/>
        <v>0</v>
      </c>
      <c r="D631" s="16">
        <f t="shared" si="109"/>
        <v>0</v>
      </c>
      <c r="E631" s="16">
        <f t="shared" si="109"/>
        <v>0</v>
      </c>
      <c r="F631" s="16">
        <f t="shared" si="109"/>
        <v>0</v>
      </c>
      <c r="G631" s="66"/>
      <c r="H631" s="41"/>
    </row>
    <row r="632" customHeight="1" spans="1:8">
      <c r="A632" s="18" t="s">
        <v>12</v>
      </c>
      <c r="B632" s="67">
        <f t="shared" ref="B632:H632" si="110">SUM(B633:B637)</f>
        <v>0</v>
      </c>
      <c r="C632" s="19">
        <f t="shared" ref="C632:C651" si="111">SUM(D632:F632)</f>
        <v>0</v>
      </c>
      <c r="D632" s="19">
        <f t="shared" si="110"/>
        <v>0</v>
      </c>
      <c r="E632" s="19">
        <f t="shared" si="110"/>
        <v>0</v>
      </c>
      <c r="F632" s="19">
        <f t="shared" si="110"/>
        <v>0</v>
      </c>
      <c r="G632" s="67">
        <f t="shared" si="110"/>
        <v>0</v>
      </c>
      <c r="H632" s="42">
        <f t="shared" si="110"/>
        <v>0</v>
      </c>
    </row>
    <row r="633" customHeight="1" spans="1:8">
      <c r="A633" s="20"/>
      <c r="B633" s="68"/>
      <c r="C633" s="19">
        <f t="shared" si="111"/>
        <v>0</v>
      </c>
      <c r="D633" s="21"/>
      <c r="E633" s="21"/>
      <c r="F633" s="22"/>
      <c r="G633" s="68"/>
      <c r="H633" s="22"/>
    </row>
    <row r="634" customHeight="1" spans="1:8">
      <c r="A634" s="20"/>
      <c r="B634" s="68"/>
      <c r="C634" s="19">
        <f t="shared" si="111"/>
        <v>0</v>
      </c>
      <c r="D634" s="21"/>
      <c r="E634" s="21"/>
      <c r="F634" s="22"/>
      <c r="G634" s="68"/>
      <c r="H634" s="22"/>
    </row>
    <row r="635" customHeight="1" spans="1:8">
      <c r="A635" s="20"/>
      <c r="B635" s="68"/>
      <c r="C635" s="19">
        <f t="shared" si="111"/>
        <v>0</v>
      </c>
      <c r="D635" s="21"/>
      <c r="E635" s="21"/>
      <c r="F635" s="22"/>
      <c r="G635" s="68"/>
      <c r="H635" s="22"/>
    </row>
    <row r="636" customHeight="1" spans="1:8">
      <c r="A636" s="20"/>
      <c r="B636" s="68"/>
      <c r="C636" s="19">
        <f t="shared" si="111"/>
        <v>0</v>
      </c>
      <c r="D636" s="21"/>
      <c r="E636" s="21"/>
      <c r="F636" s="22"/>
      <c r="G636" s="68"/>
      <c r="H636" s="22"/>
    </row>
    <row r="637" customHeight="1" spans="1:8">
      <c r="A637" s="23"/>
      <c r="B637" s="69"/>
      <c r="C637" s="70">
        <f t="shared" si="111"/>
        <v>0</v>
      </c>
      <c r="D637" s="71"/>
      <c r="E637" s="71"/>
      <c r="F637" s="25"/>
      <c r="G637" s="72"/>
      <c r="H637" s="25"/>
    </row>
    <row r="638" customHeight="1" spans="1:8">
      <c r="A638" s="26" t="s">
        <v>13</v>
      </c>
      <c r="B638" s="67">
        <f t="shared" ref="B638:H638" si="112">SUM(B639:B650)</f>
        <v>0</v>
      </c>
      <c r="C638" s="19">
        <f t="shared" si="111"/>
        <v>0</v>
      </c>
      <c r="D638" s="19">
        <f t="shared" si="112"/>
        <v>0</v>
      </c>
      <c r="E638" s="19">
        <f t="shared" si="112"/>
        <v>0</v>
      </c>
      <c r="F638" s="27">
        <f t="shared" si="112"/>
        <v>0</v>
      </c>
      <c r="G638" s="34">
        <f t="shared" si="112"/>
        <v>0</v>
      </c>
      <c r="H638" s="43">
        <f t="shared" si="112"/>
        <v>0</v>
      </c>
    </row>
    <row r="639" customHeight="1" spans="1:8">
      <c r="A639" s="20"/>
      <c r="B639" s="68"/>
      <c r="C639" s="19">
        <f t="shared" si="111"/>
        <v>0</v>
      </c>
      <c r="D639" s="21"/>
      <c r="E639" s="21"/>
      <c r="F639" s="22"/>
      <c r="G639" s="68"/>
      <c r="H639" s="22"/>
    </row>
    <row r="640" customHeight="1" spans="1:8">
      <c r="A640" s="20"/>
      <c r="B640" s="68"/>
      <c r="C640" s="19">
        <f t="shared" si="111"/>
        <v>0</v>
      </c>
      <c r="D640" s="73"/>
      <c r="E640" s="21"/>
      <c r="F640" s="22"/>
      <c r="G640" s="68"/>
      <c r="H640" s="22"/>
    </row>
    <row r="641" customHeight="1" spans="1:8">
      <c r="A641" s="20"/>
      <c r="B641" s="68"/>
      <c r="C641" s="19">
        <f t="shared" si="111"/>
        <v>0</v>
      </c>
      <c r="D641" s="21"/>
      <c r="E641" s="21"/>
      <c r="F641" s="22"/>
      <c r="G641" s="68"/>
      <c r="H641" s="22"/>
    </row>
    <row r="642" customHeight="1" spans="2:8">
      <c r="B642" s="68"/>
      <c r="C642" s="19">
        <f t="shared" si="111"/>
        <v>0</v>
      </c>
      <c r="D642" s="21"/>
      <c r="E642" s="21"/>
      <c r="F642" s="22"/>
      <c r="G642" s="68"/>
      <c r="H642" s="22"/>
    </row>
    <row r="643" customHeight="1" spans="1:8">
      <c r="A643" s="20"/>
      <c r="B643" s="68"/>
      <c r="C643" s="19">
        <f t="shared" si="111"/>
        <v>0</v>
      </c>
      <c r="D643" s="21"/>
      <c r="E643" s="21"/>
      <c r="F643" s="22"/>
      <c r="G643" s="68"/>
      <c r="H643" s="22"/>
    </row>
    <row r="644" customHeight="1" spans="1:8">
      <c r="A644" s="20"/>
      <c r="B644" s="68"/>
      <c r="C644" s="19">
        <f t="shared" si="111"/>
        <v>0</v>
      </c>
      <c r="D644" s="21"/>
      <c r="E644" s="21"/>
      <c r="F644" s="22"/>
      <c r="G644" s="68"/>
      <c r="H644" s="22"/>
    </row>
    <row r="645" customHeight="1" spans="1:13">
      <c r="A645" s="20"/>
      <c r="B645" s="68"/>
      <c r="C645" s="19">
        <f t="shared" si="111"/>
        <v>0</v>
      </c>
      <c r="D645" s="21"/>
      <c r="E645" s="21"/>
      <c r="F645" s="22"/>
      <c r="G645" s="68"/>
      <c r="H645" s="22"/>
      <c r="M645" s="100"/>
    </row>
    <row r="646" customHeight="1" spans="1:8">
      <c r="A646" s="20"/>
      <c r="B646" s="68"/>
      <c r="C646" s="19">
        <f t="shared" si="111"/>
        <v>0</v>
      </c>
      <c r="D646" s="21"/>
      <c r="E646" s="21"/>
      <c r="F646" s="22"/>
      <c r="G646" s="68"/>
      <c r="H646" s="22"/>
    </row>
    <row r="647" customHeight="1" spans="1:8">
      <c r="A647" s="28"/>
      <c r="B647" s="74"/>
      <c r="C647" s="19">
        <f t="shared" si="111"/>
        <v>0</v>
      </c>
      <c r="D647" s="29"/>
      <c r="E647" s="21"/>
      <c r="F647" s="22"/>
      <c r="G647" s="74"/>
      <c r="H647" s="75"/>
    </row>
    <row r="648" customHeight="1" spans="1:8">
      <c r="A648" s="20"/>
      <c r="B648" s="68"/>
      <c r="C648" s="19">
        <f t="shared" si="111"/>
        <v>0</v>
      </c>
      <c r="D648" s="21"/>
      <c r="E648" s="21"/>
      <c r="F648" s="22"/>
      <c r="G648" s="68"/>
      <c r="H648" s="22"/>
    </row>
    <row r="649" customHeight="1" spans="1:8">
      <c r="A649" s="20"/>
      <c r="B649" s="68"/>
      <c r="C649" s="19">
        <f t="shared" si="111"/>
        <v>0</v>
      </c>
      <c r="D649" s="21"/>
      <c r="E649" s="21"/>
      <c r="F649" s="22"/>
      <c r="G649" s="68"/>
      <c r="H649" s="22"/>
    </row>
    <row r="650" customHeight="1" spans="1:8">
      <c r="A650" s="23"/>
      <c r="B650" s="69"/>
      <c r="C650" s="70">
        <f t="shared" si="111"/>
        <v>0</v>
      </c>
      <c r="D650" s="71"/>
      <c r="E650" s="71"/>
      <c r="F650" s="25"/>
      <c r="G650" s="72"/>
      <c r="H650" s="25"/>
    </row>
    <row r="651" customHeight="1" spans="1:8">
      <c r="A651" s="26" t="s">
        <v>21</v>
      </c>
      <c r="B651" s="69"/>
      <c r="C651" s="19">
        <f t="shared" si="111"/>
        <v>0</v>
      </c>
      <c r="D651" s="76"/>
      <c r="E651" s="76"/>
      <c r="F651" s="30"/>
      <c r="G651" s="34">
        <f>G631-G632-G638</f>
        <v>0</v>
      </c>
      <c r="H651" s="43">
        <f>H631-H632-H638</f>
        <v>0</v>
      </c>
    </row>
    <row r="652" customHeight="1" spans="1:8">
      <c r="A652" s="31" t="s">
        <v>22</v>
      </c>
      <c r="B652" s="59" t="e">
        <f>G651*(B653+100)/100</f>
        <v>#DIV/0!</v>
      </c>
      <c r="C652" s="32" t="e">
        <f>H651*(C653+100)/100</f>
        <v>#DIV/0!</v>
      </c>
      <c r="D652" s="33" t="s">
        <v>10</v>
      </c>
      <c r="E652" s="33" t="s">
        <v>10</v>
      </c>
      <c r="F652" s="33" t="s">
        <v>10</v>
      </c>
      <c r="G652" s="33" t="s">
        <v>10</v>
      </c>
      <c r="H652" s="44" t="s">
        <v>10</v>
      </c>
    </row>
    <row r="653" customHeight="1" spans="1:8">
      <c r="A653" s="31" t="s">
        <v>23</v>
      </c>
      <c r="B653" s="34" t="e">
        <f>SUM(B654:B663)/SUM(G654:G663)*100-100</f>
        <v>#DIV/0!</v>
      </c>
      <c r="C653" s="27" t="e">
        <f>SUM(C654:C663)/SUM(H654:H663)*100-100</f>
        <v>#DIV/0!</v>
      </c>
      <c r="D653" s="33" t="s">
        <v>10</v>
      </c>
      <c r="E653" s="33" t="s">
        <v>10</v>
      </c>
      <c r="F653" s="33" t="s">
        <v>10</v>
      </c>
      <c r="G653" s="33" t="s">
        <v>10</v>
      </c>
      <c r="H653" s="44" t="s">
        <v>10</v>
      </c>
    </row>
    <row r="654" customHeight="1" spans="1:8">
      <c r="A654" s="20"/>
      <c r="B654" s="68"/>
      <c r="C654" s="19">
        <f t="shared" ref="C654:C663" si="113">SUM(D654:F654)</f>
        <v>0</v>
      </c>
      <c r="D654" s="21"/>
      <c r="E654" s="21"/>
      <c r="F654" s="22"/>
      <c r="G654" s="68"/>
      <c r="H654" s="22"/>
    </row>
    <row r="655" customHeight="1" spans="1:8">
      <c r="A655" s="20"/>
      <c r="B655" s="68"/>
      <c r="C655" s="19">
        <f t="shared" si="113"/>
        <v>0</v>
      </c>
      <c r="D655" s="21"/>
      <c r="E655" s="21"/>
      <c r="F655" s="22"/>
      <c r="G655" s="68"/>
      <c r="H655" s="22"/>
    </row>
    <row r="656" customHeight="1" spans="1:8">
      <c r="A656" s="20"/>
      <c r="B656" s="68"/>
      <c r="C656" s="19">
        <f t="shared" si="113"/>
        <v>0</v>
      </c>
      <c r="D656" s="21"/>
      <c r="E656" s="21"/>
      <c r="F656" s="22"/>
      <c r="G656" s="68"/>
      <c r="H656" s="22"/>
    </row>
    <row r="657" customHeight="1" spans="1:8">
      <c r="A657" s="20"/>
      <c r="B657" s="68"/>
      <c r="C657" s="19">
        <f t="shared" si="113"/>
        <v>0</v>
      </c>
      <c r="D657" s="21"/>
      <c r="E657" s="21"/>
      <c r="F657" s="22"/>
      <c r="G657" s="68"/>
      <c r="H657" s="22"/>
    </row>
    <row r="658" customHeight="1" spans="1:8">
      <c r="A658" s="20"/>
      <c r="B658" s="68"/>
      <c r="C658" s="19">
        <f t="shared" si="113"/>
        <v>0</v>
      </c>
      <c r="D658" s="21"/>
      <c r="E658" s="21"/>
      <c r="F658" s="22"/>
      <c r="G658" s="68"/>
      <c r="H658" s="22"/>
    </row>
    <row r="659" customHeight="1" spans="1:8">
      <c r="A659" s="20"/>
      <c r="B659" s="68"/>
      <c r="C659" s="19">
        <f t="shared" si="113"/>
        <v>0</v>
      </c>
      <c r="D659" s="21"/>
      <c r="E659" s="21"/>
      <c r="F659" s="22"/>
      <c r="G659" s="68"/>
      <c r="H659" s="22"/>
    </row>
    <row r="660" customHeight="1" spans="1:8">
      <c r="A660" s="28"/>
      <c r="B660" s="74"/>
      <c r="C660" s="19">
        <f t="shared" si="113"/>
        <v>0</v>
      </c>
      <c r="D660" s="29"/>
      <c r="E660" s="21"/>
      <c r="F660" s="22"/>
      <c r="G660" s="74"/>
      <c r="H660" s="75"/>
    </row>
    <row r="661" customHeight="1" spans="1:8">
      <c r="A661" s="20"/>
      <c r="B661" s="68"/>
      <c r="C661" s="19">
        <f t="shared" si="113"/>
        <v>0</v>
      </c>
      <c r="D661" s="21"/>
      <c r="E661" s="21"/>
      <c r="F661" s="22"/>
      <c r="G661" s="68"/>
      <c r="H661" s="22"/>
    </row>
    <row r="662" customHeight="1" spans="1:8">
      <c r="A662" s="20"/>
      <c r="B662" s="68"/>
      <c r="C662" s="19">
        <f t="shared" si="113"/>
        <v>0</v>
      </c>
      <c r="D662" s="21"/>
      <c r="E662" s="21"/>
      <c r="F662" s="22"/>
      <c r="G662" s="68"/>
      <c r="H662" s="22"/>
    </row>
    <row r="663" customHeight="1" spans="1:8">
      <c r="A663" s="35"/>
      <c r="B663" s="77"/>
      <c r="C663" s="78">
        <f t="shared" si="113"/>
        <v>0</v>
      </c>
      <c r="D663" s="36"/>
      <c r="E663" s="36"/>
      <c r="F663" s="37"/>
      <c r="G663" s="77"/>
      <c r="H663" s="37"/>
    </row>
    <row r="664" customHeight="1" spans="1:8">
      <c r="A664" s="79" t="s">
        <v>15</v>
      </c>
      <c r="B664" s="64"/>
      <c r="C664" s="38"/>
      <c r="D664" s="38"/>
      <c r="E664" s="38"/>
      <c r="F664" s="45" t="s">
        <v>16</v>
      </c>
      <c r="G664" s="64"/>
      <c r="H664" s="38"/>
    </row>
    <row r="665" s="3" customFormat="1" customHeight="1" spans="1:17">
      <c r="A665" s="8" t="s">
        <v>471</v>
      </c>
      <c r="B665" s="49"/>
      <c r="C665" s="9"/>
      <c r="D665" s="9"/>
      <c r="E665" s="9"/>
      <c r="F665" s="9"/>
      <c r="G665" s="49"/>
      <c r="H665" s="9"/>
      <c r="I665" s="80"/>
      <c r="J665" s="8" t="s">
        <v>472</v>
      </c>
      <c r="K665" s="49"/>
      <c r="L665" s="9"/>
      <c r="M665" s="9"/>
      <c r="N665" s="49"/>
      <c r="O665" s="49"/>
      <c r="P665" s="49"/>
      <c r="Q665" s="9"/>
    </row>
    <row r="666" s="3" customFormat="1" customHeight="1" spans="1:17">
      <c r="A666" s="8" t="s">
        <v>473</v>
      </c>
      <c r="B666" s="49"/>
      <c r="C666" s="9"/>
      <c r="D666" s="9"/>
      <c r="E666" s="9"/>
      <c r="F666" s="9"/>
      <c r="G666" s="49"/>
      <c r="H666" s="9"/>
      <c r="I666" s="80"/>
      <c r="J666" s="81" t="s">
        <v>474</v>
      </c>
      <c r="K666" s="49"/>
      <c r="L666" s="9"/>
      <c r="M666" s="9"/>
      <c r="N666" s="49"/>
      <c r="O666" s="49"/>
      <c r="P666" s="49"/>
      <c r="Q666" s="9"/>
    </row>
    <row r="667" customHeight="1" spans="1:17">
      <c r="A667" s="10" t="s">
        <v>2</v>
      </c>
      <c r="B667" s="50" t="s">
        <v>3</v>
      </c>
      <c r="C667" s="51"/>
      <c r="D667" s="51"/>
      <c r="E667" s="51"/>
      <c r="F667" s="52"/>
      <c r="G667" s="50" t="s">
        <v>107</v>
      </c>
      <c r="H667" s="51"/>
      <c r="J667" s="10" t="s">
        <v>2</v>
      </c>
      <c r="K667" s="50" t="s">
        <v>107</v>
      </c>
      <c r="L667" s="51"/>
      <c r="M667" s="51"/>
      <c r="N667" s="51"/>
      <c r="O667" s="52"/>
      <c r="P667" s="82" t="s">
        <v>432</v>
      </c>
      <c r="Q667" s="39"/>
    </row>
    <row r="668" customHeight="1" spans="1:17">
      <c r="A668" s="53"/>
      <c r="B668" s="54" t="s">
        <v>418</v>
      </c>
      <c r="C668" s="55" t="s">
        <v>113</v>
      </c>
      <c r="D668" s="55" t="s">
        <v>250</v>
      </c>
      <c r="E668" s="55" t="s">
        <v>252</v>
      </c>
      <c r="F668" s="55" t="s">
        <v>254</v>
      </c>
      <c r="G668" s="54" t="s">
        <v>418</v>
      </c>
      <c r="H668" s="56" t="s">
        <v>113</v>
      </c>
      <c r="J668" s="53"/>
      <c r="K668" s="83" t="s">
        <v>67</v>
      </c>
      <c r="L668" s="55" t="s">
        <v>68</v>
      </c>
      <c r="M668" s="55" t="s">
        <v>69</v>
      </c>
      <c r="N668" s="83" t="s">
        <v>70</v>
      </c>
      <c r="O668" s="83" t="s">
        <v>71</v>
      </c>
      <c r="P668" s="83" t="s">
        <v>67</v>
      </c>
      <c r="Q668" s="56" t="s">
        <v>68</v>
      </c>
    </row>
    <row r="669" customHeight="1" spans="1:17">
      <c r="A669" s="15" t="s">
        <v>20</v>
      </c>
      <c r="B669" s="33">
        <f t="shared" ref="B669:F669" si="114">SUM(B670,B676,B689)</f>
        <v>0</v>
      </c>
      <c r="C669" s="16">
        <f t="shared" si="114"/>
        <v>0</v>
      </c>
      <c r="D669" s="16">
        <f t="shared" si="114"/>
        <v>0</v>
      </c>
      <c r="E669" s="16">
        <f t="shared" si="114"/>
        <v>0</v>
      </c>
      <c r="F669" s="16">
        <f t="shared" si="114"/>
        <v>0</v>
      </c>
      <c r="G669" s="66"/>
      <c r="H669" s="41"/>
      <c r="J669" s="15" t="s">
        <v>20</v>
      </c>
      <c r="K669" s="33">
        <f t="shared" ref="K669:O669" si="115">K670+K676+K689</f>
        <v>0</v>
      </c>
      <c r="L669" s="16">
        <f t="shared" si="115"/>
        <v>0</v>
      </c>
      <c r="M669" s="16">
        <f t="shared" si="115"/>
        <v>0</v>
      </c>
      <c r="N669" s="33">
        <f t="shared" si="115"/>
        <v>0</v>
      </c>
      <c r="O669" s="33">
        <f t="shared" si="115"/>
        <v>0</v>
      </c>
      <c r="P669" s="66"/>
      <c r="Q669" s="41"/>
    </row>
    <row r="670" customHeight="1" spans="1:17">
      <c r="A670" s="18" t="s">
        <v>12</v>
      </c>
      <c r="B670" s="67">
        <f t="shared" ref="B670:H670" si="116">SUM(B671:B675)</f>
        <v>0</v>
      </c>
      <c r="C670" s="19">
        <f t="shared" ref="C670:C689" si="117">SUM(D670:F670)</f>
        <v>0</v>
      </c>
      <c r="D670" s="19">
        <f t="shared" si="116"/>
        <v>0</v>
      </c>
      <c r="E670" s="19">
        <f t="shared" si="116"/>
        <v>0</v>
      </c>
      <c r="F670" s="19">
        <f t="shared" si="116"/>
        <v>0</v>
      </c>
      <c r="G670" s="67">
        <f t="shared" si="116"/>
        <v>0</v>
      </c>
      <c r="H670" s="42">
        <f t="shared" si="116"/>
        <v>0</v>
      </c>
      <c r="J670" s="18" t="s">
        <v>12</v>
      </c>
      <c r="K670" s="67">
        <f t="shared" ref="K670:Q670" si="118">SUM(K671:K675)</f>
        <v>0</v>
      </c>
      <c r="L670" s="19">
        <f t="shared" si="118"/>
        <v>0</v>
      </c>
      <c r="M670" s="19">
        <f t="shared" si="118"/>
        <v>0</v>
      </c>
      <c r="N670" s="67">
        <f t="shared" si="118"/>
        <v>0</v>
      </c>
      <c r="O670" s="67">
        <f t="shared" si="118"/>
        <v>0</v>
      </c>
      <c r="P670" s="67">
        <f t="shared" si="118"/>
        <v>0</v>
      </c>
      <c r="Q670" s="42">
        <f t="shared" si="118"/>
        <v>0</v>
      </c>
    </row>
    <row r="671" customHeight="1" spans="1:17">
      <c r="A671" s="20"/>
      <c r="B671" s="68"/>
      <c r="C671" s="19">
        <f t="shared" si="117"/>
        <v>0</v>
      </c>
      <c r="D671" s="21"/>
      <c r="E671" s="21"/>
      <c r="F671" s="22"/>
      <c r="G671" s="68"/>
      <c r="H671" s="22"/>
      <c r="J671" s="20"/>
      <c r="K671" s="68"/>
      <c r="L671" s="21"/>
      <c r="M671" s="21"/>
      <c r="N671" s="68"/>
      <c r="O671" s="68"/>
      <c r="P671" s="68"/>
      <c r="Q671" s="22"/>
    </row>
    <row r="672" customHeight="1" spans="1:17">
      <c r="A672" s="20"/>
      <c r="B672" s="68"/>
      <c r="C672" s="19">
        <f t="shared" si="117"/>
        <v>0</v>
      </c>
      <c r="D672" s="21"/>
      <c r="E672" s="21"/>
      <c r="F672" s="22"/>
      <c r="G672" s="68"/>
      <c r="H672" s="22"/>
      <c r="J672" s="20"/>
      <c r="K672" s="68"/>
      <c r="L672" s="21"/>
      <c r="M672" s="21"/>
      <c r="N672" s="68"/>
      <c r="O672" s="68"/>
      <c r="P672" s="68"/>
      <c r="Q672" s="22"/>
    </row>
    <row r="673" customHeight="1" spans="1:17">
      <c r="A673" s="20"/>
      <c r="B673" s="68"/>
      <c r="C673" s="19">
        <f t="shared" si="117"/>
        <v>0</v>
      </c>
      <c r="D673" s="21"/>
      <c r="E673" s="21"/>
      <c r="F673" s="22"/>
      <c r="G673" s="68"/>
      <c r="H673" s="22"/>
      <c r="J673" s="20"/>
      <c r="K673" s="68"/>
      <c r="L673" s="21"/>
      <c r="M673" s="21"/>
      <c r="N673" s="68"/>
      <c r="O673" s="68"/>
      <c r="P673" s="68"/>
      <c r="Q673" s="22"/>
    </row>
    <row r="674" customHeight="1" spans="1:17">
      <c r="A674" s="20"/>
      <c r="B674" s="68"/>
      <c r="C674" s="19">
        <f t="shared" si="117"/>
        <v>0</v>
      </c>
      <c r="D674" s="21"/>
      <c r="E674" s="21"/>
      <c r="F674" s="22"/>
      <c r="G674" s="68"/>
      <c r="H674" s="22"/>
      <c r="J674" s="20"/>
      <c r="K674" s="68"/>
      <c r="L674" s="21"/>
      <c r="M674" s="21"/>
      <c r="N674" s="68"/>
      <c r="O674" s="68"/>
      <c r="P674" s="68"/>
      <c r="Q674" s="22"/>
    </row>
    <row r="675" customHeight="1" spans="1:17">
      <c r="A675" s="23"/>
      <c r="B675" s="69"/>
      <c r="C675" s="70">
        <f t="shared" si="117"/>
        <v>0</v>
      </c>
      <c r="D675" s="71"/>
      <c r="E675" s="71"/>
      <c r="F675" s="25"/>
      <c r="G675" s="72"/>
      <c r="H675" s="25"/>
      <c r="J675" s="23"/>
      <c r="K675" s="72"/>
      <c r="L675" s="24"/>
      <c r="M675" s="24"/>
      <c r="N675" s="72"/>
      <c r="O675" s="72"/>
      <c r="P675" s="72"/>
      <c r="Q675" s="25"/>
    </row>
    <row r="676" customHeight="1" spans="1:17">
      <c r="A676" s="26" t="s">
        <v>13</v>
      </c>
      <c r="B676" s="67">
        <f t="shared" ref="B676:H676" si="119">SUM(B677:B688)</f>
        <v>0</v>
      </c>
      <c r="C676" s="19">
        <f t="shared" si="117"/>
        <v>0</v>
      </c>
      <c r="D676" s="19">
        <f t="shared" si="119"/>
        <v>0</v>
      </c>
      <c r="E676" s="19">
        <f t="shared" si="119"/>
        <v>0</v>
      </c>
      <c r="F676" s="27">
        <f t="shared" si="119"/>
        <v>0</v>
      </c>
      <c r="G676" s="34">
        <f t="shared" si="119"/>
        <v>0</v>
      </c>
      <c r="H676" s="43">
        <f t="shared" si="119"/>
        <v>0</v>
      </c>
      <c r="J676" s="26" t="s">
        <v>13</v>
      </c>
      <c r="K676" s="34">
        <f t="shared" ref="K676:Q676" si="120">SUM(K677:K688)</f>
        <v>0</v>
      </c>
      <c r="L676" s="27">
        <f t="shared" si="120"/>
        <v>0</v>
      </c>
      <c r="M676" s="27">
        <f t="shared" si="120"/>
        <v>0</v>
      </c>
      <c r="N676" s="34">
        <f t="shared" si="120"/>
        <v>0</v>
      </c>
      <c r="O676" s="34">
        <f t="shared" si="120"/>
        <v>0</v>
      </c>
      <c r="P676" s="34">
        <f t="shared" si="120"/>
        <v>0</v>
      </c>
      <c r="Q676" s="43">
        <f t="shared" si="120"/>
        <v>0</v>
      </c>
    </row>
    <row r="677" customHeight="1" spans="1:17">
      <c r="A677" s="20"/>
      <c r="B677" s="68"/>
      <c r="C677" s="19">
        <f t="shared" si="117"/>
        <v>0</v>
      </c>
      <c r="D677" s="21"/>
      <c r="E677" s="21"/>
      <c r="F677" s="22"/>
      <c r="G677" s="68"/>
      <c r="H677" s="22"/>
      <c r="J677" s="20"/>
      <c r="K677" s="68"/>
      <c r="L677" s="21"/>
      <c r="M677" s="21"/>
      <c r="N677" s="68"/>
      <c r="O677" s="68"/>
      <c r="P677" s="68"/>
      <c r="Q677" s="22"/>
    </row>
    <row r="678" customHeight="1" spans="1:17">
      <c r="A678" s="20"/>
      <c r="B678" s="68"/>
      <c r="C678" s="19">
        <f t="shared" si="117"/>
        <v>0</v>
      </c>
      <c r="D678" s="73"/>
      <c r="E678" s="21"/>
      <c r="F678" s="22"/>
      <c r="G678" s="68"/>
      <c r="H678" s="22"/>
      <c r="J678" s="20"/>
      <c r="K678" s="68"/>
      <c r="L678" s="21"/>
      <c r="M678" s="21"/>
      <c r="N678" s="68"/>
      <c r="O678" s="68"/>
      <c r="P678" s="68"/>
      <c r="Q678" s="22"/>
    </row>
    <row r="679" customHeight="1" spans="1:17">
      <c r="A679" s="20"/>
      <c r="B679" s="68"/>
      <c r="C679" s="19">
        <f t="shared" si="117"/>
        <v>0</v>
      </c>
      <c r="D679" s="21"/>
      <c r="E679" s="21"/>
      <c r="F679" s="22"/>
      <c r="G679" s="68"/>
      <c r="H679" s="22"/>
      <c r="J679" s="20"/>
      <c r="K679" s="68"/>
      <c r="L679" s="21"/>
      <c r="M679" s="21"/>
      <c r="N679" s="68"/>
      <c r="O679" s="68"/>
      <c r="P679" s="68"/>
      <c r="Q679" s="22"/>
    </row>
    <row r="680" customHeight="1" spans="2:17">
      <c r="B680" s="68"/>
      <c r="C680" s="19">
        <f t="shared" si="117"/>
        <v>0</v>
      </c>
      <c r="D680" s="21"/>
      <c r="E680" s="21"/>
      <c r="F680" s="22"/>
      <c r="G680" s="68"/>
      <c r="H680" s="22"/>
      <c r="K680" s="68"/>
      <c r="L680" s="21"/>
      <c r="M680" s="21"/>
      <c r="N680" s="68"/>
      <c r="O680" s="68"/>
      <c r="P680" s="68"/>
      <c r="Q680" s="22"/>
    </row>
    <row r="681" customHeight="1" spans="1:17">
      <c r="A681" s="20"/>
      <c r="B681" s="68"/>
      <c r="C681" s="19">
        <f t="shared" si="117"/>
        <v>0</v>
      </c>
      <c r="D681" s="21"/>
      <c r="E681" s="21"/>
      <c r="F681" s="22"/>
      <c r="G681" s="68"/>
      <c r="H681" s="22"/>
      <c r="J681" s="20"/>
      <c r="K681" s="68"/>
      <c r="L681" s="21"/>
      <c r="M681" s="21"/>
      <c r="N681" s="68"/>
      <c r="O681" s="68"/>
      <c r="P681" s="68"/>
      <c r="Q681" s="22"/>
    </row>
    <row r="682" customHeight="1" spans="1:17">
      <c r="A682" s="20"/>
      <c r="B682" s="68"/>
      <c r="C682" s="19">
        <f t="shared" si="117"/>
        <v>0</v>
      </c>
      <c r="D682" s="21"/>
      <c r="E682" s="21"/>
      <c r="F682" s="22"/>
      <c r="G682" s="68"/>
      <c r="H682" s="22"/>
      <c r="J682" s="20"/>
      <c r="K682" s="68"/>
      <c r="L682" s="21"/>
      <c r="M682" s="21"/>
      <c r="N682" s="68"/>
      <c r="O682" s="68"/>
      <c r="P682" s="68"/>
      <c r="Q682" s="22"/>
    </row>
    <row r="683" customHeight="1" spans="1:17">
      <c r="A683" s="20"/>
      <c r="B683" s="68"/>
      <c r="C683" s="19">
        <f t="shared" si="117"/>
        <v>0</v>
      </c>
      <c r="D683" s="21"/>
      <c r="E683" s="21"/>
      <c r="F683" s="22"/>
      <c r="G683" s="68"/>
      <c r="H683" s="22"/>
      <c r="J683" s="20"/>
      <c r="K683" s="68"/>
      <c r="L683" s="21"/>
      <c r="M683" s="21"/>
      <c r="N683" s="68"/>
      <c r="O683" s="68"/>
      <c r="P683" s="68"/>
      <c r="Q683" s="22"/>
    </row>
    <row r="684" customHeight="1" spans="1:17">
      <c r="A684" s="20"/>
      <c r="B684" s="68"/>
      <c r="C684" s="19">
        <f t="shared" si="117"/>
        <v>0</v>
      </c>
      <c r="D684" s="21"/>
      <c r="E684" s="21"/>
      <c r="F684" s="22"/>
      <c r="G684" s="68"/>
      <c r="H684" s="22"/>
      <c r="J684" s="20"/>
      <c r="K684" s="68"/>
      <c r="L684" s="21"/>
      <c r="M684" s="21"/>
      <c r="N684" s="68"/>
      <c r="O684" s="68"/>
      <c r="P684" s="68"/>
      <c r="Q684" s="22"/>
    </row>
    <row r="685" customHeight="1" spans="1:17">
      <c r="A685" s="28"/>
      <c r="B685" s="74"/>
      <c r="C685" s="19">
        <f t="shared" si="117"/>
        <v>0</v>
      </c>
      <c r="D685" s="29"/>
      <c r="E685" s="21"/>
      <c r="F685" s="22"/>
      <c r="G685" s="74"/>
      <c r="H685" s="75"/>
      <c r="J685" s="28"/>
      <c r="K685" s="74"/>
      <c r="L685" s="29"/>
      <c r="M685" s="29"/>
      <c r="N685" s="74"/>
      <c r="O685" s="74"/>
      <c r="P685" s="68"/>
      <c r="Q685" s="22"/>
    </row>
    <row r="686" customHeight="1" spans="1:17">
      <c r="A686" s="20"/>
      <c r="B686" s="68"/>
      <c r="C686" s="19">
        <f t="shared" si="117"/>
        <v>0</v>
      </c>
      <c r="D686" s="21"/>
      <c r="E686" s="21"/>
      <c r="F686" s="22"/>
      <c r="G686" s="68"/>
      <c r="H686" s="22"/>
      <c r="J686" s="20"/>
      <c r="K686" s="68"/>
      <c r="L686" s="21"/>
      <c r="M686" s="21"/>
      <c r="N686" s="68"/>
      <c r="O686" s="68"/>
      <c r="P686" s="68"/>
      <c r="Q686" s="22"/>
    </row>
    <row r="687" customHeight="1" spans="1:17">
      <c r="A687" s="20"/>
      <c r="B687" s="68"/>
      <c r="C687" s="19">
        <f t="shared" si="117"/>
        <v>0</v>
      </c>
      <c r="D687" s="21"/>
      <c r="E687" s="21"/>
      <c r="F687" s="22"/>
      <c r="G687" s="68"/>
      <c r="H687" s="22"/>
      <c r="J687" s="20"/>
      <c r="K687" s="68"/>
      <c r="L687" s="21"/>
      <c r="M687" s="21"/>
      <c r="N687" s="68"/>
      <c r="O687" s="68"/>
      <c r="P687" s="68"/>
      <c r="Q687" s="22"/>
    </row>
    <row r="688" customHeight="1" spans="1:17">
      <c r="A688" s="23"/>
      <c r="B688" s="69"/>
      <c r="C688" s="70">
        <f t="shared" si="117"/>
        <v>0</v>
      </c>
      <c r="D688" s="71"/>
      <c r="E688" s="71"/>
      <c r="F688" s="25"/>
      <c r="G688" s="72"/>
      <c r="H688" s="25"/>
      <c r="J688" s="23"/>
      <c r="K688" s="72"/>
      <c r="L688" s="24"/>
      <c r="M688" s="24"/>
      <c r="N688" s="72"/>
      <c r="O688" s="72"/>
      <c r="P688" s="72"/>
      <c r="Q688" s="25"/>
    </row>
    <row r="689" customHeight="1" spans="1:17">
      <c r="A689" s="26" t="s">
        <v>21</v>
      </c>
      <c r="B689" s="69"/>
      <c r="C689" s="19">
        <f t="shared" si="117"/>
        <v>0</v>
      </c>
      <c r="D689" s="76"/>
      <c r="E689" s="76"/>
      <c r="F689" s="30"/>
      <c r="G689" s="34">
        <f>G669-G670-G676</f>
        <v>0</v>
      </c>
      <c r="H689" s="43">
        <f>H669-H670-H676</f>
        <v>0</v>
      </c>
      <c r="J689" s="26" t="s">
        <v>21</v>
      </c>
      <c r="K689" s="85"/>
      <c r="L689" s="30"/>
      <c r="M689" s="30"/>
      <c r="N689" s="85"/>
      <c r="O689" s="85"/>
      <c r="P689" s="34">
        <f>P669-P670-P676</f>
        <v>0</v>
      </c>
      <c r="Q689" s="43">
        <f>Q669-Q670-Q676</f>
        <v>0</v>
      </c>
    </row>
    <row r="690" customHeight="1" spans="1:17">
      <c r="A690" s="31" t="s">
        <v>22</v>
      </c>
      <c r="B690" s="59" t="e">
        <f>G689*(B691+100)/100</f>
        <v>#DIV/0!</v>
      </c>
      <c r="C690" s="32" t="e">
        <f>H689*(C691+100)/100</f>
        <v>#DIV/0!</v>
      </c>
      <c r="D690" s="33" t="s">
        <v>10</v>
      </c>
      <c r="E690" s="33" t="s">
        <v>10</v>
      </c>
      <c r="F690" s="33" t="s">
        <v>10</v>
      </c>
      <c r="G690" s="33" t="s">
        <v>10</v>
      </c>
      <c r="H690" s="44" t="s">
        <v>10</v>
      </c>
      <c r="J690" s="31" t="s">
        <v>22</v>
      </c>
      <c r="K690" s="59" t="e">
        <f>P689*(K691+100)/100</f>
        <v>#DIV/0!</v>
      </c>
      <c r="L690" s="32" t="e">
        <f>Q689*(L691+100)/100</f>
        <v>#DIV/0!</v>
      </c>
      <c r="M690" s="59" t="s">
        <v>10</v>
      </c>
      <c r="N690" s="59" t="s">
        <v>10</v>
      </c>
      <c r="O690" s="59" t="s">
        <v>10</v>
      </c>
      <c r="P690" s="59" t="s">
        <v>10</v>
      </c>
      <c r="Q690" s="91" t="s">
        <v>10</v>
      </c>
    </row>
    <row r="691" customHeight="1" spans="1:17">
      <c r="A691" s="31" t="s">
        <v>23</v>
      </c>
      <c r="B691" s="34" t="e">
        <f>SUM(B692:B701)/SUM(G692:G701)*100-100</f>
        <v>#DIV/0!</v>
      </c>
      <c r="C691" s="27" t="e">
        <f>SUM(C692:C701)/SUM(H692:H701)*100-100</f>
        <v>#DIV/0!</v>
      </c>
      <c r="D691" s="33" t="s">
        <v>10</v>
      </c>
      <c r="E691" s="33" t="s">
        <v>10</v>
      </c>
      <c r="F691" s="33" t="s">
        <v>10</v>
      </c>
      <c r="G691" s="33" t="s">
        <v>10</v>
      </c>
      <c r="H691" s="44" t="s">
        <v>10</v>
      </c>
      <c r="J691" s="31" t="s">
        <v>23</v>
      </c>
      <c r="K691" s="34" t="e">
        <f>SUM(K692:K701)/SUM(P692:P701)*100-100</f>
        <v>#DIV/0!</v>
      </c>
      <c r="L691" s="34" t="e">
        <f>SUM(L692:L701)/SUM(Q692:Q701)*100-100</f>
        <v>#DIV/0!</v>
      </c>
      <c r="M691" s="59" t="s">
        <v>10</v>
      </c>
      <c r="N691" s="59" t="s">
        <v>10</v>
      </c>
      <c r="O691" s="59" t="s">
        <v>10</v>
      </c>
      <c r="P691" s="59" t="s">
        <v>10</v>
      </c>
      <c r="Q691" s="91" t="s">
        <v>10</v>
      </c>
    </row>
    <row r="692" customHeight="1" spans="1:17">
      <c r="A692" s="20"/>
      <c r="B692" s="68"/>
      <c r="C692" s="19">
        <f t="shared" ref="C692:C701" si="121">SUM(D692:F692)</f>
        <v>0</v>
      </c>
      <c r="D692" s="21"/>
      <c r="E692" s="21"/>
      <c r="F692" s="22"/>
      <c r="G692" s="68"/>
      <c r="H692" s="22"/>
      <c r="J692" s="20"/>
      <c r="K692" s="68"/>
      <c r="L692" s="21"/>
      <c r="M692" s="21"/>
      <c r="N692" s="68"/>
      <c r="O692" s="68"/>
      <c r="P692" s="68"/>
      <c r="Q692" s="22"/>
    </row>
    <row r="693" customHeight="1" spans="1:17">
      <c r="A693" s="20"/>
      <c r="B693" s="68"/>
      <c r="C693" s="19">
        <f t="shared" si="121"/>
        <v>0</v>
      </c>
      <c r="D693" s="21"/>
      <c r="E693" s="21"/>
      <c r="F693" s="22"/>
      <c r="G693" s="68"/>
      <c r="H693" s="22"/>
      <c r="J693" s="20"/>
      <c r="K693" s="68"/>
      <c r="L693" s="21"/>
      <c r="M693" s="21"/>
      <c r="N693" s="68"/>
      <c r="O693" s="68"/>
      <c r="P693" s="68"/>
      <c r="Q693" s="22"/>
    </row>
    <row r="694" customHeight="1" spans="1:17">
      <c r="A694" s="20"/>
      <c r="B694" s="68"/>
      <c r="C694" s="19">
        <f t="shared" si="121"/>
        <v>0</v>
      </c>
      <c r="D694" s="21"/>
      <c r="E694" s="21"/>
      <c r="F694" s="22"/>
      <c r="G694" s="68"/>
      <c r="H694" s="22"/>
      <c r="J694" s="20"/>
      <c r="K694" s="68"/>
      <c r="L694" s="21"/>
      <c r="M694" s="21"/>
      <c r="N694" s="68"/>
      <c r="O694" s="68"/>
      <c r="P694" s="68"/>
      <c r="Q694" s="22"/>
    </row>
    <row r="695" customHeight="1" spans="1:17">
      <c r="A695" s="20"/>
      <c r="B695" s="68"/>
      <c r="C695" s="19">
        <f t="shared" si="121"/>
        <v>0</v>
      </c>
      <c r="D695" s="21"/>
      <c r="E695" s="21"/>
      <c r="F695" s="22"/>
      <c r="G695" s="68"/>
      <c r="H695" s="22"/>
      <c r="J695" s="20"/>
      <c r="K695" s="68"/>
      <c r="L695" s="21"/>
      <c r="M695" s="21"/>
      <c r="N695" s="68"/>
      <c r="O695" s="68"/>
      <c r="P695" s="68"/>
      <c r="Q695" s="22"/>
    </row>
    <row r="696" customHeight="1" spans="1:17">
      <c r="A696" s="20"/>
      <c r="B696" s="68"/>
      <c r="C696" s="19">
        <f t="shared" si="121"/>
        <v>0</v>
      </c>
      <c r="D696" s="21"/>
      <c r="E696" s="21"/>
      <c r="F696" s="22"/>
      <c r="G696" s="68"/>
      <c r="H696" s="22"/>
      <c r="J696" s="20"/>
      <c r="K696" s="68"/>
      <c r="L696" s="21"/>
      <c r="M696" s="21"/>
      <c r="N696" s="68"/>
      <c r="O696" s="68"/>
      <c r="P696" s="68"/>
      <c r="Q696" s="22"/>
    </row>
    <row r="697" customHeight="1" spans="1:17">
      <c r="A697" s="20"/>
      <c r="B697" s="68"/>
      <c r="C697" s="19">
        <f t="shared" si="121"/>
        <v>0</v>
      </c>
      <c r="D697" s="21"/>
      <c r="E697" s="21"/>
      <c r="F697" s="22"/>
      <c r="G697" s="68"/>
      <c r="H697" s="22"/>
      <c r="J697" s="20"/>
      <c r="K697" s="68"/>
      <c r="L697" s="21"/>
      <c r="M697" s="21"/>
      <c r="N697" s="68"/>
      <c r="O697" s="68"/>
      <c r="P697" s="68"/>
      <c r="Q697" s="22"/>
    </row>
    <row r="698" customHeight="1" spans="1:17">
      <c r="A698" s="28"/>
      <c r="B698" s="74"/>
      <c r="C698" s="19">
        <f t="shared" si="121"/>
        <v>0</v>
      </c>
      <c r="D698" s="29"/>
      <c r="E698" s="21"/>
      <c r="F698" s="22"/>
      <c r="G698" s="74"/>
      <c r="H698" s="75"/>
      <c r="J698" s="28"/>
      <c r="K698" s="74"/>
      <c r="L698" s="29"/>
      <c r="M698" s="29"/>
      <c r="N698" s="74"/>
      <c r="O698" s="74"/>
      <c r="P698" s="68"/>
      <c r="Q698" s="22"/>
    </row>
    <row r="699" customHeight="1" spans="1:17">
      <c r="A699" s="20"/>
      <c r="B699" s="68"/>
      <c r="C699" s="19">
        <f t="shared" si="121"/>
        <v>0</v>
      </c>
      <c r="D699" s="21"/>
      <c r="E699" s="21"/>
      <c r="F699" s="22"/>
      <c r="G699" s="68"/>
      <c r="H699" s="22"/>
      <c r="J699" s="20"/>
      <c r="K699" s="68"/>
      <c r="L699" s="21"/>
      <c r="M699" s="21"/>
      <c r="N699" s="68"/>
      <c r="O699" s="68"/>
      <c r="P699" s="68"/>
      <c r="Q699" s="22"/>
    </row>
    <row r="700" customHeight="1" spans="1:17">
      <c r="A700" s="20"/>
      <c r="B700" s="68"/>
      <c r="C700" s="19">
        <f t="shared" si="121"/>
        <v>0</v>
      </c>
      <c r="D700" s="21"/>
      <c r="E700" s="21"/>
      <c r="F700" s="22"/>
      <c r="G700" s="68"/>
      <c r="H700" s="22"/>
      <c r="J700" s="20"/>
      <c r="K700" s="68"/>
      <c r="L700" s="21"/>
      <c r="M700" s="21"/>
      <c r="N700" s="68"/>
      <c r="O700" s="68"/>
      <c r="P700" s="68"/>
      <c r="Q700" s="22"/>
    </row>
    <row r="701" customHeight="1" spans="1:17">
      <c r="A701" s="35"/>
      <c r="B701" s="77"/>
      <c r="C701" s="78">
        <f t="shared" si="121"/>
        <v>0</v>
      </c>
      <c r="D701" s="36"/>
      <c r="E701" s="36"/>
      <c r="F701" s="37"/>
      <c r="G701" s="77"/>
      <c r="H701" s="37"/>
      <c r="J701" s="35"/>
      <c r="K701" s="77"/>
      <c r="L701" s="36"/>
      <c r="M701" s="36"/>
      <c r="N701" s="77"/>
      <c r="O701" s="77"/>
      <c r="P701" s="77"/>
      <c r="Q701" s="37"/>
    </row>
    <row r="702" customHeight="1" spans="1:17">
      <c r="A702" s="79" t="s">
        <v>15</v>
      </c>
      <c r="B702" s="64"/>
      <c r="C702" s="38"/>
      <c r="D702" s="38"/>
      <c r="E702" s="38"/>
      <c r="F702" s="45" t="s">
        <v>16</v>
      </c>
      <c r="G702" s="64"/>
      <c r="H702" s="38"/>
      <c r="J702" s="79" t="s">
        <v>15</v>
      </c>
      <c r="K702" s="64"/>
      <c r="L702" s="38"/>
      <c r="M702" s="38"/>
      <c r="N702" s="64"/>
      <c r="O702" s="86" t="s">
        <v>16</v>
      </c>
      <c r="P702" s="64"/>
      <c r="Q702" s="38"/>
    </row>
  </sheetData>
  <mergeCells count="112">
    <mergeCell ref="A1:H1"/>
    <mergeCell ref="J1:Q1"/>
    <mergeCell ref="B3:F3"/>
    <mergeCell ref="G3:H3"/>
    <mergeCell ref="K3:O3"/>
    <mergeCell ref="P3:Q3"/>
    <mergeCell ref="A19:H19"/>
    <mergeCell ref="J19:Q19"/>
    <mergeCell ref="B21:F21"/>
    <mergeCell ref="G21:H21"/>
    <mergeCell ref="K21:O21"/>
    <mergeCell ref="P21:Q21"/>
    <mergeCell ref="A57:H57"/>
    <mergeCell ref="B59:F59"/>
    <mergeCell ref="G59:H59"/>
    <mergeCell ref="A95:H95"/>
    <mergeCell ref="B97:F97"/>
    <mergeCell ref="G97:H97"/>
    <mergeCell ref="A133:H133"/>
    <mergeCell ref="J133:Q133"/>
    <mergeCell ref="B135:F135"/>
    <mergeCell ref="G135:H135"/>
    <mergeCell ref="K135:O135"/>
    <mergeCell ref="P135:Q135"/>
    <mergeCell ref="A171:H171"/>
    <mergeCell ref="B173:F173"/>
    <mergeCell ref="G173:H173"/>
    <mergeCell ref="A209:H209"/>
    <mergeCell ref="B211:F211"/>
    <mergeCell ref="G211:H211"/>
    <mergeCell ref="A247:H247"/>
    <mergeCell ref="J247:Q247"/>
    <mergeCell ref="B249:F249"/>
    <mergeCell ref="G249:H249"/>
    <mergeCell ref="K249:O249"/>
    <mergeCell ref="P249:Q249"/>
    <mergeCell ref="A285:H285"/>
    <mergeCell ref="B287:F287"/>
    <mergeCell ref="G287:H287"/>
    <mergeCell ref="A323:H323"/>
    <mergeCell ref="B325:F325"/>
    <mergeCell ref="G325:H325"/>
    <mergeCell ref="A361:H361"/>
    <mergeCell ref="B363:F363"/>
    <mergeCell ref="G363:H363"/>
    <mergeCell ref="A399:H399"/>
    <mergeCell ref="B401:F401"/>
    <mergeCell ref="G401:H401"/>
    <mergeCell ref="A437:H437"/>
    <mergeCell ref="J437:Q437"/>
    <mergeCell ref="B439:F439"/>
    <mergeCell ref="G439:H439"/>
    <mergeCell ref="K439:O439"/>
    <mergeCell ref="P439:Q439"/>
    <mergeCell ref="A475:H475"/>
    <mergeCell ref="J475:Q475"/>
    <mergeCell ref="B477:F477"/>
    <mergeCell ref="G477:H477"/>
    <mergeCell ref="K477:O477"/>
    <mergeCell ref="P477:Q477"/>
    <mergeCell ref="A513:H513"/>
    <mergeCell ref="J513:Q513"/>
    <mergeCell ref="B515:F515"/>
    <mergeCell ref="G515:H515"/>
    <mergeCell ref="K515:O515"/>
    <mergeCell ref="P515:Q515"/>
    <mergeCell ref="A551:H551"/>
    <mergeCell ref="J551:Q551"/>
    <mergeCell ref="B553:F553"/>
    <mergeCell ref="G553:H553"/>
    <mergeCell ref="K553:O553"/>
    <mergeCell ref="P553:Q553"/>
    <mergeCell ref="A589:H589"/>
    <mergeCell ref="B591:F591"/>
    <mergeCell ref="G591:H591"/>
    <mergeCell ref="A627:H627"/>
    <mergeCell ref="B629:F629"/>
    <mergeCell ref="G629:H629"/>
    <mergeCell ref="A665:H665"/>
    <mergeCell ref="J665:Q665"/>
    <mergeCell ref="B667:F667"/>
    <mergeCell ref="G667:H667"/>
    <mergeCell ref="K667:O667"/>
    <mergeCell ref="P667:Q667"/>
    <mergeCell ref="A3:A4"/>
    <mergeCell ref="A21:A22"/>
    <mergeCell ref="A59:A60"/>
    <mergeCell ref="A97:A98"/>
    <mergeCell ref="A135:A136"/>
    <mergeCell ref="A173:A174"/>
    <mergeCell ref="A211:A212"/>
    <mergeCell ref="A249:A250"/>
    <mergeCell ref="A287:A288"/>
    <mergeCell ref="A325:A326"/>
    <mergeCell ref="A363:A364"/>
    <mergeCell ref="A401:A402"/>
    <mergeCell ref="A439:A440"/>
    <mergeCell ref="A477:A478"/>
    <mergeCell ref="A515:A516"/>
    <mergeCell ref="A553:A554"/>
    <mergeCell ref="A591:A592"/>
    <mergeCell ref="A629:A630"/>
    <mergeCell ref="A667:A668"/>
    <mergeCell ref="J3:J4"/>
    <mergeCell ref="J21:J22"/>
    <mergeCell ref="J135:J136"/>
    <mergeCell ref="J249:J250"/>
    <mergeCell ref="J439:J440"/>
    <mergeCell ref="J477:J478"/>
    <mergeCell ref="J515:J516"/>
    <mergeCell ref="J553:J554"/>
    <mergeCell ref="J667:J668"/>
  </mergeCells>
  <pageMargins left="0.700694444444445" right="0.700694444444445" top="0.554861111111111" bottom="0.554861111111111" header="0.298611111111111" footer="0.298611111111111"/>
  <pageSetup paperSize="9" orientation="portrait" horizontalDpi="600"/>
  <headerFooter>
    <oddFooter>&amp;L&amp;A————&amp;F&amp;C打印日期&amp;D&amp;R总&amp;N页—第&amp;P页</oddFooter>
  </headerFooter>
  <rowBreaks count="1" manualBreakCount="1">
    <brk id="1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workbookViewId="0">
      <selection activeCell="X21" sqref="X21"/>
    </sheetView>
  </sheetViews>
  <sheetFormatPr defaultColWidth="6.625" defaultRowHeight="19.5" customHeight="1"/>
  <cols>
    <col min="1" max="1" width="16.25" style="4" customWidth="1"/>
    <col min="2" max="11" width="6.625" style="5" customWidth="1"/>
    <col min="12" max="16384" width="6.625" style="4" customWidth="1"/>
  </cols>
  <sheetData>
    <row r="1" customHeight="1" spans="1:11">
      <c r="A1" s="6" t="s">
        <v>475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3" customFormat="1" customHeight="1" spans="1:11">
      <c r="A2" s="8" t="s">
        <v>476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customHeight="1" spans="1:11">
      <c r="A3" s="10" t="s">
        <v>2</v>
      </c>
      <c r="B3" s="11" t="s">
        <v>3</v>
      </c>
      <c r="C3" s="11"/>
      <c r="D3" s="11"/>
      <c r="E3" s="11"/>
      <c r="F3" s="11"/>
      <c r="G3" s="11" t="s">
        <v>107</v>
      </c>
      <c r="H3" s="11"/>
      <c r="I3" s="11"/>
      <c r="J3" s="11"/>
      <c r="K3" s="39"/>
    </row>
    <row r="4" customHeight="1" spans="1:11">
      <c r="A4" s="12"/>
      <c r="B4" s="13" t="s">
        <v>113</v>
      </c>
      <c r="C4" s="14" t="s">
        <v>477</v>
      </c>
      <c r="D4" s="14" t="s">
        <v>478</v>
      </c>
      <c r="E4" s="14" t="s">
        <v>479</v>
      </c>
      <c r="F4" s="14" t="s">
        <v>480</v>
      </c>
      <c r="G4" s="13" t="s">
        <v>113</v>
      </c>
      <c r="H4" s="14" t="s">
        <v>477</v>
      </c>
      <c r="I4" s="14" t="s">
        <v>478</v>
      </c>
      <c r="J4" s="14" t="s">
        <v>479</v>
      </c>
      <c r="K4" s="40" t="s">
        <v>480</v>
      </c>
    </row>
    <row r="5" customHeight="1" spans="1:11">
      <c r="A5" s="15" t="s">
        <v>20</v>
      </c>
      <c r="B5" s="16">
        <f>SUM(B6,B12,B25)</f>
        <v>0</v>
      </c>
      <c r="C5" s="16">
        <f>SUM(C6,C12,C25)</f>
        <v>0</v>
      </c>
      <c r="D5" s="16">
        <f>SUM(D6,D12,D25)</f>
        <v>0</v>
      </c>
      <c r="E5" s="16">
        <f>SUM(E6,E12,E25)</f>
        <v>0</v>
      </c>
      <c r="F5" s="16">
        <f>SUM(F6,F12,F25)</f>
        <v>0</v>
      </c>
      <c r="G5" s="17"/>
      <c r="H5" s="17"/>
      <c r="I5" s="17"/>
      <c r="J5" s="17"/>
      <c r="K5" s="41"/>
    </row>
    <row r="6" customHeight="1" spans="1:11">
      <c r="A6" s="18" t="s">
        <v>12</v>
      </c>
      <c r="B6" s="19">
        <f>SUM(B7:B11)</f>
        <v>0</v>
      </c>
      <c r="C6" s="19">
        <f t="shared" ref="C6:K6" si="0">SUM(C7:C11)</f>
        <v>0</v>
      </c>
      <c r="D6" s="19">
        <f t="shared" si="0"/>
        <v>0</v>
      </c>
      <c r="E6" s="19">
        <f t="shared" si="0"/>
        <v>0</v>
      </c>
      <c r="F6" s="19">
        <f t="shared" si="0"/>
        <v>0</v>
      </c>
      <c r="G6" s="19">
        <f t="shared" si="0"/>
        <v>0</v>
      </c>
      <c r="H6" s="19">
        <f t="shared" si="0"/>
        <v>0</v>
      </c>
      <c r="I6" s="19">
        <f t="shared" si="0"/>
        <v>0</v>
      </c>
      <c r="J6" s="19">
        <f t="shared" si="0"/>
        <v>0</v>
      </c>
      <c r="K6" s="42">
        <f t="shared" si="0"/>
        <v>0</v>
      </c>
    </row>
    <row r="7" customHeight="1" spans="1:11">
      <c r="A7" s="20"/>
      <c r="B7" s="21"/>
      <c r="C7" s="21"/>
      <c r="D7" s="21"/>
      <c r="E7" s="21"/>
      <c r="F7" s="22"/>
      <c r="G7" s="21"/>
      <c r="H7" s="21"/>
      <c r="I7" s="21"/>
      <c r="J7" s="21"/>
      <c r="K7" s="22"/>
    </row>
    <row r="8" customHeight="1" spans="1:11">
      <c r="A8" s="20"/>
      <c r="B8" s="21"/>
      <c r="C8" s="21"/>
      <c r="D8" s="21"/>
      <c r="E8" s="21"/>
      <c r="F8" s="22"/>
      <c r="G8" s="21"/>
      <c r="H8" s="21"/>
      <c r="I8" s="21"/>
      <c r="J8" s="21"/>
      <c r="K8" s="22"/>
    </row>
    <row r="9" customHeight="1" spans="1:11">
      <c r="A9" s="20"/>
      <c r="B9" s="21"/>
      <c r="C9" s="21"/>
      <c r="D9" s="21"/>
      <c r="E9" s="21"/>
      <c r="F9" s="22"/>
      <c r="G9" s="21"/>
      <c r="H9" s="21"/>
      <c r="I9" s="21"/>
      <c r="J9" s="21"/>
      <c r="K9" s="22"/>
    </row>
    <row r="10" customHeight="1" spans="1:11">
      <c r="A10" s="20"/>
      <c r="B10" s="21"/>
      <c r="C10" s="21"/>
      <c r="D10" s="21"/>
      <c r="E10" s="21"/>
      <c r="F10" s="22"/>
      <c r="G10" s="21"/>
      <c r="H10" s="21"/>
      <c r="I10" s="21"/>
      <c r="J10" s="21"/>
      <c r="K10" s="22"/>
    </row>
    <row r="11" customHeight="1" spans="1:19">
      <c r="A11" s="23"/>
      <c r="B11" s="24"/>
      <c r="C11" s="24"/>
      <c r="D11" s="24"/>
      <c r="E11" s="24"/>
      <c r="F11" s="25"/>
      <c r="G11" s="24"/>
      <c r="H11" s="24"/>
      <c r="I11" s="24"/>
      <c r="J11" s="24"/>
      <c r="K11" s="25"/>
      <c r="S11" s="46"/>
    </row>
    <row r="12" customHeight="1" spans="1:11">
      <c r="A12" s="26" t="s">
        <v>13</v>
      </c>
      <c r="B12" s="27">
        <f>SUM(B13:B24)</f>
        <v>0</v>
      </c>
      <c r="C12" s="27">
        <f t="shared" ref="C12:K12" si="1">SUM(C13:C24)</f>
        <v>0</v>
      </c>
      <c r="D12" s="27">
        <f t="shared" si="1"/>
        <v>0</v>
      </c>
      <c r="E12" s="27">
        <f t="shared" si="1"/>
        <v>0</v>
      </c>
      <c r="F12" s="27">
        <f t="shared" si="1"/>
        <v>0</v>
      </c>
      <c r="G12" s="27">
        <f t="shared" si="1"/>
        <v>0</v>
      </c>
      <c r="H12" s="27">
        <f t="shared" si="1"/>
        <v>0</v>
      </c>
      <c r="I12" s="27">
        <f t="shared" si="1"/>
        <v>0</v>
      </c>
      <c r="J12" s="27">
        <f t="shared" si="1"/>
        <v>0</v>
      </c>
      <c r="K12" s="43">
        <f t="shared" si="1"/>
        <v>0</v>
      </c>
    </row>
    <row r="13" customHeight="1" spans="1:11">
      <c r="A13" s="20"/>
      <c r="B13" s="21"/>
      <c r="C13" s="21"/>
      <c r="D13" s="21"/>
      <c r="E13" s="21"/>
      <c r="F13" s="22"/>
      <c r="G13" s="21"/>
      <c r="H13" s="21"/>
      <c r="I13" s="21"/>
      <c r="J13" s="21"/>
      <c r="K13" s="22"/>
    </row>
    <row r="14" customHeight="1" spans="1:11">
      <c r="A14" s="20"/>
      <c r="B14" s="21"/>
      <c r="C14" s="21"/>
      <c r="D14" s="21"/>
      <c r="E14" s="21"/>
      <c r="F14" s="22"/>
      <c r="G14" s="21"/>
      <c r="H14" s="21"/>
      <c r="I14" s="21"/>
      <c r="J14" s="21"/>
      <c r="K14" s="22"/>
    </row>
    <row r="15" customHeight="1" spans="1:11">
      <c r="A15" s="20"/>
      <c r="B15" s="21"/>
      <c r="C15" s="21"/>
      <c r="D15" s="21"/>
      <c r="E15" s="21"/>
      <c r="F15" s="22"/>
      <c r="G15" s="21"/>
      <c r="H15" s="21"/>
      <c r="I15" s="21"/>
      <c r="J15" s="21"/>
      <c r="K15" s="22"/>
    </row>
    <row r="16" customHeight="1" spans="2:11">
      <c r="B16" s="21"/>
      <c r="C16" s="21"/>
      <c r="D16" s="21"/>
      <c r="E16" s="21"/>
      <c r="F16" s="22"/>
      <c r="G16" s="21"/>
      <c r="H16" s="21"/>
      <c r="I16" s="21"/>
      <c r="J16" s="21"/>
      <c r="K16" s="22"/>
    </row>
    <row r="17" customHeight="1" spans="1:11">
      <c r="A17" s="20"/>
      <c r="B17" s="21"/>
      <c r="C17" s="21"/>
      <c r="D17" s="21"/>
      <c r="E17" s="21"/>
      <c r="F17" s="22"/>
      <c r="G17" s="21"/>
      <c r="H17" s="21"/>
      <c r="I17" s="21"/>
      <c r="J17" s="21"/>
      <c r="K17" s="22"/>
    </row>
    <row r="18" customHeight="1" spans="1:11">
      <c r="A18" s="20"/>
      <c r="B18" s="21"/>
      <c r="C18" s="21"/>
      <c r="D18" s="21"/>
      <c r="E18" s="21"/>
      <c r="F18" s="22"/>
      <c r="G18" s="21"/>
      <c r="H18" s="21"/>
      <c r="I18" s="21"/>
      <c r="J18" s="21"/>
      <c r="K18" s="22"/>
    </row>
    <row r="19" customHeight="1" spans="1:11">
      <c r="A19" s="20"/>
      <c r="B19" s="21"/>
      <c r="C19" s="21"/>
      <c r="D19" s="21"/>
      <c r="E19" s="21"/>
      <c r="F19" s="22"/>
      <c r="G19" s="21"/>
      <c r="H19" s="21"/>
      <c r="I19" s="21"/>
      <c r="J19" s="21"/>
      <c r="K19" s="22"/>
    </row>
    <row r="20" customHeight="1" spans="1:11">
      <c r="A20" s="20"/>
      <c r="B20" s="21"/>
      <c r="C20" s="21"/>
      <c r="D20" s="21"/>
      <c r="E20" s="21"/>
      <c r="F20" s="22"/>
      <c r="G20" s="21"/>
      <c r="H20" s="21"/>
      <c r="I20" s="21"/>
      <c r="J20" s="21"/>
      <c r="K20" s="22"/>
    </row>
    <row r="21" customHeight="1" spans="1:11">
      <c r="A21" s="28"/>
      <c r="B21" s="29"/>
      <c r="C21" s="29"/>
      <c r="D21" s="29"/>
      <c r="E21" s="21"/>
      <c r="F21" s="22"/>
      <c r="G21" s="29"/>
      <c r="H21" s="29"/>
      <c r="I21" s="29"/>
      <c r="J21" s="21"/>
      <c r="K21" s="22"/>
    </row>
    <row r="22" customHeight="1" spans="1:11">
      <c r="A22" s="20"/>
      <c r="B22" s="21"/>
      <c r="C22" s="21"/>
      <c r="D22" s="21"/>
      <c r="E22" s="21"/>
      <c r="F22" s="22"/>
      <c r="G22" s="21"/>
      <c r="H22" s="21"/>
      <c r="I22" s="21"/>
      <c r="J22" s="21"/>
      <c r="K22" s="22"/>
    </row>
    <row r="23" customHeight="1" spans="1:11">
      <c r="A23" s="20"/>
      <c r="B23" s="21"/>
      <c r="C23" s="21"/>
      <c r="D23" s="21"/>
      <c r="E23" s="21"/>
      <c r="F23" s="22"/>
      <c r="G23" s="21"/>
      <c r="H23" s="21"/>
      <c r="I23" s="21"/>
      <c r="J23" s="21"/>
      <c r="K23" s="22"/>
    </row>
    <row r="24" customHeight="1" spans="1:11">
      <c r="A24" s="23"/>
      <c r="B24" s="24"/>
      <c r="C24" s="24"/>
      <c r="D24" s="24"/>
      <c r="E24" s="24"/>
      <c r="F24" s="25"/>
      <c r="G24" s="24"/>
      <c r="H24" s="24"/>
      <c r="I24" s="24"/>
      <c r="J24" s="24"/>
      <c r="K24" s="25"/>
    </row>
    <row r="25" customHeight="1" spans="1:11">
      <c r="A25" s="26" t="s">
        <v>21</v>
      </c>
      <c r="B25" s="27">
        <f>SUM(C25:F25)</f>
        <v>0</v>
      </c>
      <c r="C25" s="30"/>
      <c r="D25" s="30"/>
      <c r="E25" s="30"/>
      <c r="F25" s="30"/>
      <c r="G25" s="27">
        <f>G5-G6-G12</f>
        <v>0</v>
      </c>
      <c r="H25" s="27">
        <f>H5-H6-H12</f>
        <v>0</v>
      </c>
      <c r="I25" s="27">
        <f>I5-I6-I12</f>
        <v>0</v>
      </c>
      <c r="J25" s="27">
        <f>J5-J6-J12</f>
        <v>0</v>
      </c>
      <c r="K25" s="43">
        <f>K5-K6-K12</f>
        <v>0</v>
      </c>
    </row>
    <row r="26" customHeight="1" spans="1:11">
      <c r="A26" s="31" t="s">
        <v>22</v>
      </c>
      <c r="B26" s="32" t="e">
        <f>G25*(B27+100)/100</f>
        <v>#DIV/0!</v>
      </c>
      <c r="C26" s="32" t="e">
        <f>H25*(C27+100)/100</f>
        <v>#DIV/0!</v>
      </c>
      <c r="D26" s="32" t="e">
        <f>I25*(D27+100)/100</f>
        <v>#DIV/0!</v>
      </c>
      <c r="E26" s="32" t="e">
        <f>J25*(E27+100)/100</f>
        <v>#DIV/0!</v>
      </c>
      <c r="F26" s="32" t="e">
        <f>K25*(F27+100)/100</f>
        <v>#DIV/0!</v>
      </c>
      <c r="G26" s="33" t="s">
        <v>10</v>
      </c>
      <c r="H26" s="33" t="s">
        <v>10</v>
      </c>
      <c r="I26" s="33" t="s">
        <v>10</v>
      </c>
      <c r="J26" s="33" t="s">
        <v>10</v>
      </c>
      <c r="K26" s="44" t="s">
        <v>10</v>
      </c>
    </row>
    <row r="27" customHeight="1" spans="1:11">
      <c r="A27" s="31" t="s">
        <v>23</v>
      </c>
      <c r="B27" s="34" t="e">
        <f>SUM(B28:B37)/SUM(G28:G37)*100-100</f>
        <v>#DIV/0!</v>
      </c>
      <c r="C27" s="34" t="e">
        <f>SUM(C28:C37)/SUM(H28:H37)*100-100</f>
        <v>#DIV/0!</v>
      </c>
      <c r="D27" s="34" t="e">
        <f>SUM(D28:D37)/SUM(I28:I37)*100-100</f>
        <v>#DIV/0!</v>
      </c>
      <c r="E27" s="34" t="e">
        <f>SUM(E28:E37)/SUM(J28:J37)*100-100</f>
        <v>#DIV/0!</v>
      </c>
      <c r="F27" s="34" t="e">
        <f>SUM(F28:F37)/SUM(K28:K37)*100-100</f>
        <v>#DIV/0!</v>
      </c>
      <c r="G27" s="33" t="s">
        <v>10</v>
      </c>
      <c r="H27" s="33" t="s">
        <v>10</v>
      </c>
      <c r="I27" s="33" t="s">
        <v>10</v>
      </c>
      <c r="J27" s="33" t="s">
        <v>10</v>
      </c>
      <c r="K27" s="44" t="s">
        <v>10</v>
      </c>
    </row>
    <row r="28" customHeight="1" spans="1:11">
      <c r="A28" s="20"/>
      <c r="B28" s="21"/>
      <c r="C28" s="21"/>
      <c r="D28" s="21"/>
      <c r="E28" s="21"/>
      <c r="F28" s="22"/>
      <c r="G28" s="21"/>
      <c r="H28" s="21"/>
      <c r="I28" s="21"/>
      <c r="J28" s="21"/>
      <c r="K28" s="22"/>
    </row>
    <row r="29" s="4" customFormat="1" customHeight="1" spans="1:11">
      <c r="A29" s="20"/>
      <c r="B29" s="21"/>
      <c r="C29" s="21"/>
      <c r="D29" s="21"/>
      <c r="E29" s="21"/>
      <c r="F29" s="22"/>
      <c r="G29" s="21"/>
      <c r="H29" s="21"/>
      <c r="I29" s="21"/>
      <c r="J29" s="21"/>
      <c r="K29" s="22"/>
    </row>
    <row r="30" customHeight="1" spans="1:11">
      <c r="A30" s="20"/>
      <c r="B30" s="21"/>
      <c r="C30" s="21"/>
      <c r="D30" s="21"/>
      <c r="E30" s="21"/>
      <c r="F30" s="22"/>
      <c r="G30" s="21"/>
      <c r="H30" s="21"/>
      <c r="I30" s="21"/>
      <c r="J30" s="21"/>
      <c r="K30" s="22"/>
    </row>
    <row r="31" customHeight="1" spans="1:11">
      <c r="A31" s="20"/>
      <c r="B31" s="21"/>
      <c r="C31" s="21"/>
      <c r="D31" s="21"/>
      <c r="E31" s="21"/>
      <c r="F31" s="22"/>
      <c r="G31" s="21"/>
      <c r="H31" s="21"/>
      <c r="I31" s="21"/>
      <c r="J31" s="21"/>
      <c r="K31" s="22"/>
    </row>
    <row r="32" customHeight="1" spans="1:11">
      <c r="A32" s="20"/>
      <c r="B32" s="21"/>
      <c r="C32" s="21"/>
      <c r="D32" s="21"/>
      <c r="E32" s="21"/>
      <c r="F32" s="22"/>
      <c r="G32" s="21"/>
      <c r="H32" s="21"/>
      <c r="I32" s="21"/>
      <c r="J32" s="21"/>
      <c r="K32" s="22"/>
    </row>
    <row r="33" customHeight="1" spans="1:11">
      <c r="A33" s="20"/>
      <c r="B33" s="21"/>
      <c r="C33" s="21"/>
      <c r="D33" s="21"/>
      <c r="E33" s="21"/>
      <c r="F33" s="22"/>
      <c r="G33" s="21"/>
      <c r="H33" s="21"/>
      <c r="I33" s="21"/>
      <c r="J33" s="21"/>
      <c r="K33" s="22"/>
    </row>
    <row r="34" customHeight="1" spans="1:11">
      <c r="A34" s="28"/>
      <c r="B34" s="29"/>
      <c r="C34" s="29"/>
      <c r="D34" s="29"/>
      <c r="E34" s="21"/>
      <c r="F34" s="22"/>
      <c r="G34" s="29"/>
      <c r="H34" s="29"/>
      <c r="I34" s="29"/>
      <c r="J34" s="21"/>
      <c r="K34" s="22"/>
    </row>
    <row r="35" customHeight="1" spans="1:11">
      <c r="A35" s="20"/>
      <c r="B35" s="21"/>
      <c r="C35" s="21"/>
      <c r="D35" s="21"/>
      <c r="E35" s="21"/>
      <c r="F35" s="22"/>
      <c r="G35" s="21"/>
      <c r="H35" s="21"/>
      <c r="I35" s="21"/>
      <c r="J35" s="21"/>
      <c r="K35" s="22"/>
    </row>
    <row r="36" customHeight="1" spans="1:11">
      <c r="A36" s="20"/>
      <c r="B36" s="21"/>
      <c r="C36" s="21"/>
      <c r="D36" s="21"/>
      <c r="E36" s="21"/>
      <c r="F36" s="22"/>
      <c r="G36" s="21"/>
      <c r="H36" s="21"/>
      <c r="I36" s="21"/>
      <c r="J36" s="21"/>
      <c r="K36" s="22"/>
    </row>
    <row r="37" customHeight="1" spans="1:11">
      <c r="A37" s="35"/>
      <c r="B37" s="36"/>
      <c r="C37" s="36"/>
      <c r="D37" s="36"/>
      <c r="E37" s="36"/>
      <c r="F37" s="37"/>
      <c r="G37" s="36"/>
      <c r="H37" s="36"/>
      <c r="I37" s="36"/>
      <c r="J37" s="36"/>
      <c r="K37" s="37"/>
    </row>
    <row r="38" customHeight="1" spans="1:11">
      <c r="A38" s="4" t="s">
        <v>15</v>
      </c>
      <c r="B38" s="38"/>
      <c r="C38" s="38"/>
      <c r="D38" s="38"/>
      <c r="E38" s="38"/>
      <c r="F38" s="38"/>
      <c r="G38" s="38"/>
      <c r="H38" s="38"/>
      <c r="I38" s="45" t="s">
        <v>16</v>
      </c>
      <c r="J38" s="38"/>
      <c r="K38" s="38"/>
    </row>
    <row r="39" customHeight="1" spans="2:11">
      <c r="B39" s="38"/>
      <c r="C39" s="38"/>
      <c r="D39" s="38"/>
      <c r="E39" s="38"/>
      <c r="F39" s="38"/>
      <c r="G39" s="38"/>
      <c r="H39" s="38"/>
      <c r="I39" s="45"/>
      <c r="J39" s="38"/>
      <c r="K39" s="38"/>
    </row>
    <row r="40" customHeight="1" spans="2:11">
      <c r="B40" s="38"/>
      <c r="C40" s="38"/>
      <c r="D40" s="38"/>
      <c r="E40" s="38"/>
      <c r="H40" s="38"/>
      <c r="I40" s="38"/>
      <c r="J40" s="38"/>
      <c r="K40" s="38"/>
    </row>
  </sheetData>
  <mergeCells count="4">
    <mergeCell ref="A1:K1"/>
    <mergeCell ref="B3:F3"/>
    <mergeCell ref="G3:K3"/>
    <mergeCell ref="A3:A4"/>
  </mergeCells>
  <pageMargins left="0.700694444444445" right="0.700694444444445" top="0.554861111111111" bottom="0.554861111111111" header="0.298611111111111" footer="0.298611111111111"/>
  <pageSetup paperSize="9" orientation="portrait" horizontalDpi="600"/>
  <headerFooter>
    <oddFooter>&amp;L&amp;A————&amp;F&amp;C打印日期&amp;D&amp;R总&amp;N页—第&amp;P页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E19" sqref="E19"/>
    </sheetView>
  </sheetViews>
  <sheetFormatPr defaultColWidth="9" defaultRowHeight="24" customHeight="1"/>
  <sheetData>
    <row r="1" customHeight="1" spans="1:1">
      <c r="A1" s="1" t="s">
        <v>481</v>
      </c>
    </row>
    <row r="3" customHeight="1" spans="1:16">
      <c r="A3" s="2" t="s">
        <v>482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Height="1" spans="1:16">
      <c r="A4" s="2" t="s">
        <v>483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Height="1" spans="1:16">
      <c r="A5" s="2" t="s">
        <v>484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Height="1" spans="1:16">
      <c r="A6" s="2" t="s">
        <v>485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customHeight="1" spans="1:16">
      <c r="A7" s="2" t="s">
        <v>486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customHeight="1" spans="1:16">
      <c r="A8" s="2" t="s">
        <v>487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customHeight="1" spans="1:16">
      <c r="A9" s="2" t="s">
        <v>488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Height="1" spans="1:16">
      <c r="A10" s="2" t="s">
        <v>489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Height="1" spans="1:16">
      <c r="A11" s="2" t="s">
        <v>490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Height="1" spans="1:16">
      <c r="A12" s="2" t="s">
        <v>491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Height="1" spans="1:16">
      <c r="A13" s="2" t="s">
        <v>492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Height="1" spans="1:16">
      <c r="A14" s="2" t="s">
        <v>493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Height="1" spans="1:16">
      <c r="A15" s="2" t="s">
        <v>494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Height="1" spans="1:16">
      <c r="A16" s="2" t="s">
        <v>495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Height="1" spans="1:1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Height="1" spans="1:1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Height="1" spans="1:1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</sheetData>
  <pageMargins left="0.700694444444445" right="0.700694444444445" top="0.554861111111111" bottom="0.554861111111111" header="0.298611111111111" footer="0.298611111111111"/>
  <pageSetup paperSize="9" orientation="landscape" horizontalDpi="600"/>
  <headerFooter>
    <oddFooter>&amp;L&amp;A————&amp;F&amp;C打印日期&amp;D&amp;R总&amp;N页—第&amp;P页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workbookViewId="0">
      <selection activeCell="B3" sqref="B3:F3"/>
    </sheetView>
  </sheetViews>
  <sheetFormatPr defaultColWidth="9" defaultRowHeight="19.5" customHeight="1"/>
  <cols>
    <col min="1" max="1" width="23.5" style="4" customWidth="1"/>
    <col min="2" max="2" width="11.5" style="47" customWidth="1"/>
    <col min="3" max="4" width="11.5" style="5" customWidth="1"/>
    <col min="5" max="5" width="11.5" style="47" customWidth="1"/>
    <col min="6" max="6" width="11.5" style="5" customWidth="1"/>
    <col min="7" max="16384" width="9" style="4"/>
  </cols>
  <sheetData>
    <row r="1" s="3" customFormat="1" customHeight="1" spans="1:6">
      <c r="A1" s="8" t="s">
        <v>34</v>
      </c>
      <c r="B1" s="49"/>
      <c r="C1" s="9"/>
      <c r="D1" s="9"/>
      <c r="E1" s="49"/>
      <c r="F1" s="9"/>
    </row>
    <row r="2" s="3" customFormat="1" customHeight="1" spans="1:6">
      <c r="A2" s="8" t="s">
        <v>35</v>
      </c>
      <c r="B2" s="49"/>
      <c r="C2" s="9"/>
      <c r="D2" s="9"/>
      <c r="E2" s="49"/>
      <c r="F2" s="9"/>
    </row>
    <row r="3" customHeight="1" spans="1:6">
      <c r="A3" s="165" t="s">
        <v>2</v>
      </c>
      <c r="B3" s="82" t="s">
        <v>3</v>
      </c>
      <c r="C3" s="11"/>
      <c r="D3" s="11"/>
      <c r="E3" s="82" t="s">
        <v>4</v>
      </c>
      <c r="F3" s="39"/>
    </row>
    <row r="4" customHeight="1" spans="1:6">
      <c r="A4" s="15"/>
      <c r="B4" s="156" t="s">
        <v>5</v>
      </c>
      <c r="C4" s="108" t="s">
        <v>6</v>
      </c>
      <c r="D4" s="108" t="s">
        <v>7</v>
      </c>
      <c r="E4" s="156" t="s">
        <v>5</v>
      </c>
      <c r="F4" s="135" t="s">
        <v>7</v>
      </c>
    </row>
    <row r="5" customHeight="1" spans="1:6">
      <c r="A5" s="15" t="s">
        <v>20</v>
      </c>
      <c r="B5" s="33">
        <f>B6+B12+B25</f>
        <v>0</v>
      </c>
      <c r="C5" s="16">
        <f>C6+C12+C25</f>
        <v>0</v>
      </c>
      <c r="D5" s="16">
        <f>D6+D12+D25</f>
        <v>0</v>
      </c>
      <c r="E5" s="66"/>
      <c r="F5" s="41"/>
    </row>
    <row r="6" customHeight="1" spans="1:6">
      <c r="A6" s="18" t="s">
        <v>12</v>
      </c>
      <c r="B6" s="67">
        <f t="shared" ref="B6:F6" si="0">SUM(B7:B11)</f>
        <v>0</v>
      </c>
      <c r="C6" s="19">
        <f t="shared" si="0"/>
        <v>0</v>
      </c>
      <c r="D6" s="19">
        <f t="shared" si="0"/>
        <v>0</v>
      </c>
      <c r="E6" s="67">
        <f t="shared" si="0"/>
        <v>0</v>
      </c>
      <c r="F6" s="42">
        <f t="shared" si="0"/>
        <v>0</v>
      </c>
    </row>
    <row r="7" customHeight="1" spans="1:6">
      <c r="A7" s="157"/>
      <c r="B7" s="158"/>
      <c r="C7" s="73"/>
      <c r="D7" s="73"/>
      <c r="E7" s="158"/>
      <c r="F7" s="153"/>
    </row>
    <row r="8" customHeight="1" spans="1:6">
      <c r="A8" s="157"/>
      <c r="B8" s="158"/>
      <c r="C8" s="73"/>
      <c r="D8" s="73"/>
      <c r="E8" s="158"/>
      <c r="F8" s="153"/>
    </row>
    <row r="9" customHeight="1" spans="1:8">
      <c r="A9" s="157"/>
      <c r="B9" s="158"/>
      <c r="C9" s="73"/>
      <c r="D9" s="73"/>
      <c r="E9" s="158"/>
      <c r="F9" s="153"/>
      <c r="H9" s="46"/>
    </row>
    <row r="10" customHeight="1" spans="1:6">
      <c r="A10" s="157"/>
      <c r="B10" s="158"/>
      <c r="C10" s="73"/>
      <c r="D10" s="73"/>
      <c r="E10" s="158"/>
      <c r="F10" s="153"/>
    </row>
    <row r="11" customHeight="1" spans="1:6">
      <c r="A11" s="159"/>
      <c r="B11" s="160"/>
      <c r="C11" s="161"/>
      <c r="D11" s="161"/>
      <c r="E11" s="160"/>
      <c r="F11" s="162"/>
    </row>
    <row r="12" customHeight="1" spans="1:9">
      <c r="A12" s="26" t="s">
        <v>13</v>
      </c>
      <c r="B12" s="34">
        <f t="shared" ref="B12:F12" si="1">SUM(B13:B24)</f>
        <v>0</v>
      </c>
      <c r="C12" s="27">
        <f t="shared" si="1"/>
        <v>0</v>
      </c>
      <c r="D12" s="27">
        <f t="shared" si="1"/>
        <v>0</v>
      </c>
      <c r="E12" s="34">
        <f t="shared" si="1"/>
        <v>0</v>
      </c>
      <c r="F12" s="43">
        <f t="shared" si="1"/>
        <v>0</v>
      </c>
      <c r="I12" s="46"/>
    </row>
    <row r="13" customHeight="1" spans="1:6">
      <c r="A13" s="157"/>
      <c r="B13" s="158"/>
      <c r="C13" s="73"/>
      <c r="D13" s="73"/>
      <c r="E13" s="158"/>
      <c r="F13" s="153"/>
    </row>
    <row r="14" customHeight="1" spans="1:6">
      <c r="A14" s="157"/>
      <c r="B14" s="158"/>
      <c r="C14" s="73"/>
      <c r="D14" s="73"/>
      <c r="E14" s="158"/>
      <c r="F14" s="153"/>
    </row>
    <row r="15" customHeight="1" spans="1:6">
      <c r="A15" s="157"/>
      <c r="B15" s="68"/>
      <c r="C15" s="21"/>
      <c r="D15" s="21"/>
      <c r="E15" s="68"/>
      <c r="F15" s="22"/>
    </row>
    <row r="16" customHeight="1" spans="1:6">
      <c r="A16" s="46"/>
      <c r="B16" s="68"/>
      <c r="C16" s="21"/>
      <c r="D16" s="21"/>
      <c r="E16" s="68"/>
      <c r="F16" s="22"/>
    </row>
    <row r="17" customHeight="1" spans="1:6">
      <c r="A17" s="157"/>
      <c r="B17" s="68"/>
      <c r="C17" s="21"/>
      <c r="D17" s="21"/>
      <c r="E17" s="68"/>
      <c r="F17" s="22"/>
    </row>
    <row r="18" customHeight="1" spans="1:15">
      <c r="A18" s="157"/>
      <c r="B18" s="68"/>
      <c r="C18" s="21"/>
      <c r="D18" s="21"/>
      <c r="E18" s="68"/>
      <c r="F18" s="22"/>
      <c r="O18" s="46"/>
    </row>
    <row r="19" customHeight="1" spans="1:6">
      <c r="A19" s="157"/>
      <c r="B19" s="68"/>
      <c r="C19" s="21"/>
      <c r="D19" s="21"/>
      <c r="E19" s="68"/>
      <c r="F19" s="22"/>
    </row>
    <row r="20" customHeight="1" spans="1:6">
      <c r="A20" s="157"/>
      <c r="B20" s="68"/>
      <c r="C20" s="21"/>
      <c r="D20" s="21"/>
      <c r="E20" s="68"/>
      <c r="F20" s="22"/>
    </row>
    <row r="21" customHeight="1" spans="1:6">
      <c r="A21" s="163"/>
      <c r="B21" s="74"/>
      <c r="C21" s="29"/>
      <c r="D21" s="29"/>
      <c r="E21" s="68"/>
      <c r="F21" s="22"/>
    </row>
    <row r="22" customHeight="1" spans="1:6">
      <c r="A22" s="157"/>
      <c r="B22" s="68"/>
      <c r="C22" s="21"/>
      <c r="D22" s="21"/>
      <c r="E22" s="68"/>
      <c r="F22" s="22"/>
    </row>
    <row r="23" customHeight="1" spans="1:6">
      <c r="A23" s="157"/>
      <c r="B23" s="68"/>
      <c r="C23" s="21"/>
      <c r="D23" s="21"/>
      <c r="E23" s="68"/>
      <c r="F23" s="22"/>
    </row>
    <row r="24" customHeight="1" spans="1:6">
      <c r="A24" s="159"/>
      <c r="B24" s="72"/>
      <c r="C24" s="24"/>
      <c r="D24" s="24"/>
      <c r="E24" s="72"/>
      <c r="F24" s="25"/>
    </row>
    <row r="25" customHeight="1" spans="1:6">
      <c r="A25" s="26" t="s">
        <v>21</v>
      </c>
      <c r="B25" s="85"/>
      <c r="C25" s="30"/>
      <c r="D25" s="30"/>
      <c r="E25" s="34">
        <f>E5-E6-E12</f>
        <v>0</v>
      </c>
      <c r="F25" s="43">
        <f>F5-F6-F12</f>
        <v>0</v>
      </c>
    </row>
    <row r="26" customHeight="1" spans="1:6">
      <c r="A26" s="31" t="s">
        <v>22</v>
      </c>
      <c r="B26" s="59" t="e">
        <f>E25*(B27+100)/100</f>
        <v>#DIV/0!</v>
      </c>
      <c r="C26" s="32" t="e">
        <f>F25*(C27+100)/100</f>
        <v>#DIV/0!</v>
      </c>
      <c r="D26" s="32" t="e">
        <f>F25*(D27+100)/100</f>
        <v>#DIV/0!</v>
      </c>
      <c r="E26" s="91" t="s">
        <v>10</v>
      </c>
      <c r="F26" s="91" t="s">
        <v>10</v>
      </c>
    </row>
    <row r="27" customHeight="1" spans="1:6">
      <c r="A27" s="31" t="s">
        <v>23</v>
      </c>
      <c r="B27" s="34" t="e">
        <f>SUM(B28:B37)/SUM(E28:E37)*100-100</f>
        <v>#DIV/0!</v>
      </c>
      <c r="C27" s="34" t="e">
        <f>SUM(C28:C37)/SUM(F28:F37)*100-100</f>
        <v>#DIV/0!</v>
      </c>
      <c r="D27" s="34" t="e">
        <f>SUM(D28:D37)/SUM(F28:F37)*100-100</f>
        <v>#DIV/0!</v>
      </c>
      <c r="E27" s="59" t="s">
        <v>10</v>
      </c>
      <c r="F27" s="91" t="s">
        <v>10</v>
      </c>
    </row>
    <row r="28" customHeight="1" spans="1:6">
      <c r="A28" s="157"/>
      <c r="B28" s="68"/>
      <c r="C28" s="21"/>
      <c r="D28" s="21"/>
      <c r="E28" s="68"/>
      <c r="F28" s="22"/>
    </row>
    <row r="29" customHeight="1" spans="1:6">
      <c r="A29" s="157"/>
      <c r="B29" s="68"/>
      <c r="C29" s="21"/>
      <c r="D29" s="21"/>
      <c r="E29" s="68"/>
      <c r="F29" s="22"/>
    </row>
    <row r="30" customHeight="1" spans="1:6">
      <c r="A30" s="157"/>
      <c r="B30" s="68"/>
      <c r="C30" s="21"/>
      <c r="D30" s="21"/>
      <c r="E30" s="68"/>
      <c r="F30" s="22"/>
    </row>
    <row r="31" customHeight="1" spans="1:6">
      <c r="A31" s="157"/>
      <c r="B31" s="68"/>
      <c r="C31" s="21"/>
      <c r="D31" s="21"/>
      <c r="E31" s="68"/>
      <c r="F31" s="22"/>
    </row>
    <row r="32" customHeight="1" spans="1:6">
      <c r="A32" s="157"/>
      <c r="B32" s="68"/>
      <c r="C32" s="21"/>
      <c r="D32" s="21"/>
      <c r="E32" s="68"/>
      <c r="F32" s="22"/>
    </row>
    <row r="33" customHeight="1" spans="1:6">
      <c r="A33" s="157"/>
      <c r="B33" s="68"/>
      <c r="C33" s="21"/>
      <c r="D33" s="21"/>
      <c r="E33" s="68"/>
      <c r="F33" s="22"/>
    </row>
    <row r="34" customHeight="1" spans="1:6">
      <c r="A34" s="163"/>
      <c r="B34" s="74"/>
      <c r="C34" s="29"/>
      <c r="D34" s="29"/>
      <c r="E34" s="68"/>
      <c r="F34" s="22"/>
    </row>
    <row r="35" customHeight="1" spans="1:6">
      <c r="A35" s="157"/>
      <c r="B35" s="68"/>
      <c r="C35" s="21"/>
      <c r="D35" s="21"/>
      <c r="E35" s="68"/>
      <c r="F35" s="22"/>
    </row>
    <row r="36" customHeight="1" spans="1:6">
      <c r="A36" s="157"/>
      <c r="B36" s="68"/>
      <c r="C36" s="21"/>
      <c r="D36" s="21"/>
      <c r="E36" s="68"/>
      <c r="F36" s="22"/>
    </row>
    <row r="37" customHeight="1" spans="1:6">
      <c r="A37" s="164"/>
      <c r="B37" s="77"/>
      <c r="C37" s="36"/>
      <c r="D37" s="36"/>
      <c r="E37" s="77"/>
      <c r="F37" s="37"/>
    </row>
    <row r="38" customHeight="1" spans="1:6">
      <c r="A38" s="4" t="s">
        <v>15</v>
      </c>
      <c r="B38" s="64"/>
      <c r="C38" s="38"/>
      <c r="D38" s="38" t="s">
        <v>16</v>
      </c>
      <c r="E38" s="64"/>
      <c r="F38" s="38"/>
    </row>
    <row r="39" customHeight="1" spans="11:11">
      <c r="K39" s="46"/>
    </row>
  </sheetData>
  <mergeCells count="4">
    <mergeCell ref="A1:F1"/>
    <mergeCell ref="B3:D3"/>
    <mergeCell ref="E3:F3"/>
    <mergeCell ref="A3:A4"/>
  </mergeCells>
  <pageMargins left="0.700694444444445" right="0.700694444444445" top="0.554861111111111" bottom="0.554861111111111" header="0.298611111111111" footer="0.298611111111111"/>
  <pageSetup paperSize="9" orientation="portrait" horizontalDpi="600"/>
  <headerFooter>
    <oddFooter>&amp;L&amp;A————&amp;F&amp;C打印日期&amp;D&amp;R总&amp;N页—第&amp;P页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9"/>
  <sheetViews>
    <sheetView workbookViewId="0">
      <selection activeCell="B173" sqref="B173:F173"/>
    </sheetView>
  </sheetViews>
  <sheetFormatPr defaultColWidth="9" defaultRowHeight="19.5" customHeight="1"/>
  <cols>
    <col min="1" max="1" width="26.5" style="4" customWidth="1"/>
    <col min="2" max="2" width="11.5" style="47" customWidth="1"/>
    <col min="3" max="4" width="11.5" style="5" customWidth="1"/>
    <col min="5" max="5" width="11.5" style="47" customWidth="1"/>
    <col min="6" max="6" width="11.5" style="5" customWidth="1"/>
    <col min="7" max="16384" width="9" style="4"/>
  </cols>
  <sheetData>
    <row r="1" s="3" customFormat="1" customHeight="1" spans="1:6">
      <c r="A1" s="8" t="s">
        <v>36</v>
      </c>
      <c r="B1" s="49"/>
      <c r="C1" s="9"/>
      <c r="D1" s="9"/>
      <c r="E1" s="49"/>
      <c r="F1" s="9"/>
    </row>
    <row r="2" s="3" customFormat="1" customHeight="1" spans="1:6">
      <c r="A2" s="8" t="s">
        <v>37</v>
      </c>
      <c r="B2" s="49"/>
      <c r="C2" s="9"/>
      <c r="D2" s="9"/>
      <c r="E2" s="49"/>
      <c r="F2" s="9"/>
    </row>
    <row r="3" customHeight="1" spans="1:6">
      <c r="A3" s="10" t="s">
        <v>2</v>
      </c>
      <c r="B3" s="82" t="s">
        <v>3</v>
      </c>
      <c r="C3" s="11"/>
      <c r="D3" s="11"/>
      <c r="E3" s="82" t="s">
        <v>4</v>
      </c>
      <c r="F3" s="39"/>
    </row>
    <row r="4" customHeight="1" spans="1:9">
      <c r="A4" s="53"/>
      <c r="B4" s="156" t="s">
        <v>5</v>
      </c>
      <c r="C4" s="108" t="s">
        <v>6</v>
      </c>
      <c r="D4" s="108" t="s">
        <v>7</v>
      </c>
      <c r="E4" s="156" t="s">
        <v>5</v>
      </c>
      <c r="F4" s="135" t="s">
        <v>7</v>
      </c>
      <c r="I4" s="3"/>
    </row>
    <row r="5" customHeight="1" spans="1:6">
      <c r="A5" s="15" t="s">
        <v>8</v>
      </c>
      <c r="B5" s="33">
        <f>B23+B61+B99+B137+B175</f>
        <v>0</v>
      </c>
      <c r="C5" s="16">
        <f>C23+C61+C99+C137+C175</f>
        <v>0</v>
      </c>
      <c r="D5" s="16">
        <f>D23+D61+D99+D137+D175</f>
        <v>0</v>
      </c>
      <c r="E5" s="33">
        <f>E23+E61+E99+E137+E175</f>
        <v>0</v>
      </c>
      <c r="F5" s="57">
        <f>F23+F61+F99+F137+F175</f>
        <v>0</v>
      </c>
    </row>
    <row r="6" s="47" customFormat="1" customHeight="1" spans="1:6">
      <c r="A6" s="58" t="s">
        <v>9</v>
      </c>
      <c r="B6" s="33" t="s">
        <v>10</v>
      </c>
      <c r="C6" s="33" t="e">
        <f>C5/B5</f>
        <v>#DIV/0!</v>
      </c>
      <c r="D6" s="33" t="e">
        <f>D5/B5</f>
        <v>#DIV/0!</v>
      </c>
      <c r="E6" s="33" t="s">
        <v>10</v>
      </c>
      <c r="F6" s="44" t="e">
        <f>F5/E5</f>
        <v>#DIV/0!</v>
      </c>
    </row>
    <row r="7" s="47" customFormat="1" customHeight="1" spans="1:6">
      <c r="A7" s="58" t="s">
        <v>11</v>
      </c>
      <c r="B7" s="33" t="e">
        <f>(B5/E5-1)*100</f>
        <v>#DIV/0!</v>
      </c>
      <c r="C7" s="33" t="e">
        <f>(C5/F5-1)*100</f>
        <v>#DIV/0!</v>
      </c>
      <c r="D7" s="33" t="e">
        <f>(D5/F5-1)*100</f>
        <v>#DIV/0!</v>
      </c>
      <c r="E7" s="33" t="s">
        <v>10</v>
      </c>
      <c r="F7" s="44" t="s">
        <v>10</v>
      </c>
    </row>
    <row r="8" customHeight="1" spans="1:6">
      <c r="A8" s="31" t="s">
        <v>12</v>
      </c>
      <c r="B8" s="59">
        <f>B24+B62+B100+B138+B176</f>
        <v>0</v>
      </c>
      <c r="C8" s="32">
        <f>C24+C62+C100+C138+C176</f>
        <v>0</v>
      </c>
      <c r="D8" s="32">
        <f>D24+D62+D100+D138+D176</f>
        <v>0</v>
      </c>
      <c r="E8" s="59">
        <f>E24+E62+E100+E138+E176</f>
        <v>0</v>
      </c>
      <c r="F8" s="60">
        <f>F24+F62+F100+F138+F176</f>
        <v>0</v>
      </c>
    </row>
    <row r="9" s="47" customFormat="1" customHeight="1" spans="1:6">
      <c r="A9" s="58" t="s">
        <v>9</v>
      </c>
      <c r="B9" s="33" t="s">
        <v>10</v>
      </c>
      <c r="C9" s="59" t="e">
        <f>C8/B8</f>
        <v>#DIV/0!</v>
      </c>
      <c r="D9" s="59" t="e">
        <f>D8/B8</f>
        <v>#DIV/0!</v>
      </c>
      <c r="E9" s="33" t="s">
        <v>10</v>
      </c>
      <c r="F9" s="91" t="e">
        <f>F8/E8</f>
        <v>#DIV/0!</v>
      </c>
    </row>
    <row r="10" s="47" customFormat="1" customHeight="1" spans="1:6">
      <c r="A10" s="58" t="s">
        <v>11</v>
      </c>
      <c r="B10" s="59" t="e">
        <f>(B8/E8-1)*100</f>
        <v>#DIV/0!</v>
      </c>
      <c r="C10" s="59" t="e">
        <f>(C8/F8-1)*100</f>
        <v>#DIV/0!</v>
      </c>
      <c r="D10" s="59" t="e">
        <f>(D8/F8-1)*100</f>
        <v>#DIV/0!</v>
      </c>
      <c r="E10" s="33" t="s">
        <v>10</v>
      </c>
      <c r="F10" s="44" t="s">
        <v>10</v>
      </c>
    </row>
    <row r="11" customHeight="1" spans="1:6">
      <c r="A11" s="31" t="s">
        <v>13</v>
      </c>
      <c r="B11" s="59">
        <f>B30+B68+B106+B144+B182</f>
        <v>0</v>
      </c>
      <c r="C11" s="32">
        <f>C30+C68+C106+C144+C182</f>
        <v>0</v>
      </c>
      <c r="D11" s="32">
        <f>D30+D68+D106+D144+D182</f>
        <v>0</v>
      </c>
      <c r="E11" s="59">
        <f>E30+E68+E106+E144+E182</f>
        <v>0</v>
      </c>
      <c r="F11" s="60">
        <f>F30+F68+F106+F144+F182</f>
        <v>0</v>
      </c>
    </row>
    <row r="12" s="47" customFormat="1" customHeight="1" spans="1:6">
      <c r="A12" s="58" t="s">
        <v>9</v>
      </c>
      <c r="B12" s="33" t="s">
        <v>10</v>
      </c>
      <c r="C12" s="59" t="e">
        <f>C11/B11</f>
        <v>#DIV/0!</v>
      </c>
      <c r="D12" s="59" t="e">
        <f>D11/B11</f>
        <v>#DIV/0!</v>
      </c>
      <c r="E12" s="33" t="s">
        <v>10</v>
      </c>
      <c r="F12" s="91" t="e">
        <f>F11/E11</f>
        <v>#DIV/0!</v>
      </c>
    </row>
    <row r="13" s="47" customFormat="1" customHeight="1" spans="1:6">
      <c r="A13" s="58" t="s">
        <v>11</v>
      </c>
      <c r="B13" s="59" t="e">
        <f>(B11/E11-1)*100</f>
        <v>#DIV/0!</v>
      </c>
      <c r="C13" s="59" t="e">
        <f>(C11/F11-1)*100</f>
        <v>#DIV/0!</v>
      </c>
      <c r="D13" s="59" t="e">
        <f>(D11/F11-1)*100</f>
        <v>#DIV/0!</v>
      </c>
      <c r="E13" s="33" t="s">
        <v>10</v>
      </c>
      <c r="F13" s="44" t="s">
        <v>10</v>
      </c>
    </row>
    <row r="14" customHeight="1" spans="1:13">
      <c r="A14" s="31" t="s">
        <v>14</v>
      </c>
      <c r="B14" s="59">
        <f>B43+B81+B119+B157+B195</f>
        <v>0</v>
      </c>
      <c r="C14" s="32">
        <f>C43+C81+C119+C157+C195</f>
        <v>0</v>
      </c>
      <c r="D14" s="32">
        <f>D43+D81+D119+D157+D195</f>
        <v>0</v>
      </c>
      <c r="E14" s="59">
        <f>E43+E81+E119+E157+E195</f>
        <v>0</v>
      </c>
      <c r="F14" s="60">
        <f>F43+F81+F119+F157+F195</f>
        <v>0</v>
      </c>
      <c r="M14" s="46"/>
    </row>
    <row r="15" s="47" customFormat="1" customHeight="1" spans="1:6">
      <c r="A15" s="58" t="s">
        <v>9</v>
      </c>
      <c r="B15" s="33" t="s">
        <v>10</v>
      </c>
      <c r="C15" s="59" t="e">
        <f>C14/B14</f>
        <v>#DIV/0!</v>
      </c>
      <c r="D15" s="59" t="e">
        <f>D14/B14</f>
        <v>#DIV/0!</v>
      </c>
      <c r="E15" s="33" t="s">
        <v>10</v>
      </c>
      <c r="F15" s="91" t="e">
        <f>F14/E14</f>
        <v>#DIV/0!</v>
      </c>
    </row>
    <row r="16" s="47" customFormat="1" customHeight="1" spans="1:6">
      <c r="A16" s="61" t="s">
        <v>11</v>
      </c>
      <c r="B16" s="151" t="e">
        <f>(B14/E14-1)*100</f>
        <v>#DIV/0!</v>
      </c>
      <c r="C16" s="151" t="e">
        <f>(C14/F14-1)*100</f>
        <v>#DIV/0!</v>
      </c>
      <c r="D16" s="151" t="e">
        <f>(D14/F14-1)*100</f>
        <v>#DIV/0!</v>
      </c>
      <c r="E16" s="62" t="s">
        <v>10</v>
      </c>
      <c r="F16" s="63" t="s">
        <v>10</v>
      </c>
    </row>
    <row r="17" customHeight="1" spans="1:6">
      <c r="A17" s="4" t="s">
        <v>15</v>
      </c>
      <c r="B17" s="64"/>
      <c r="C17" s="38"/>
      <c r="D17" s="38" t="s">
        <v>16</v>
      </c>
      <c r="E17" s="64"/>
      <c r="F17" s="38"/>
    </row>
    <row r="18" customHeight="1" spans="2:6">
      <c r="B18" s="64"/>
      <c r="C18" s="38"/>
      <c r="D18" s="38"/>
      <c r="E18" s="64"/>
      <c r="F18" s="38"/>
    </row>
    <row r="19" s="3" customFormat="1" customHeight="1" spans="1:6">
      <c r="A19" s="8" t="s">
        <v>38</v>
      </c>
      <c r="B19" s="49"/>
      <c r="C19" s="9"/>
      <c r="D19" s="9"/>
      <c r="E19" s="49"/>
      <c r="F19" s="9"/>
    </row>
    <row r="20" s="3" customFormat="1" customHeight="1" spans="1:6">
      <c r="A20" s="8" t="s">
        <v>39</v>
      </c>
      <c r="B20" s="49"/>
      <c r="C20" s="9"/>
      <c r="D20" s="9"/>
      <c r="E20" s="49"/>
      <c r="F20" s="9"/>
    </row>
    <row r="21" customHeight="1" spans="1:6">
      <c r="A21" s="165" t="s">
        <v>2</v>
      </c>
      <c r="B21" s="82" t="s">
        <v>3</v>
      </c>
      <c r="C21" s="11"/>
      <c r="D21" s="11"/>
      <c r="E21" s="82" t="s">
        <v>4</v>
      </c>
      <c r="F21" s="39"/>
    </row>
    <row r="22" customHeight="1" spans="1:6">
      <c r="A22" s="15"/>
      <c r="B22" s="156" t="s">
        <v>5</v>
      </c>
      <c r="C22" s="108" t="s">
        <v>6</v>
      </c>
      <c r="D22" s="108" t="s">
        <v>7</v>
      </c>
      <c r="E22" s="156" t="s">
        <v>5</v>
      </c>
      <c r="F22" s="135" t="s">
        <v>7</v>
      </c>
    </row>
    <row r="23" customHeight="1" spans="1:6">
      <c r="A23" s="15" t="s">
        <v>20</v>
      </c>
      <c r="B23" s="33">
        <f>B24+B30+B43</f>
        <v>0</v>
      </c>
      <c r="C23" s="16">
        <f>C24+C30+C43</f>
        <v>0</v>
      </c>
      <c r="D23" s="16">
        <f>D24+D30+D43</f>
        <v>0</v>
      </c>
      <c r="E23" s="66"/>
      <c r="F23" s="41"/>
    </row>
    <row r="24" customHeight="1" spans="1:6">
      <c r="A24" s="18" t="s">
        <v>12</v>
      </c>
      <c r="B24" s="67">
        <f t="shared" ref="B24:F24" si="0">SUM(B25:B29)</f>
        <v>0</v>
      </c>
      <c r="C24" s="19">
        <f t="shared" si="0"/>
        <v>0</v>
      </c>
      <c r="D24" s="19">
        <f t="shared" si="0"/>
        <v>0</v>
      </c>
      <c r="E24" s="67">
        <f t="shared" si="0"/>
        <v>0</v>
      </c>
      <c r="F24" s="42">
        <f t="shared" si="0"/>
        <v>0</v>
      </c>
    </row>
    <row r="25" customHeight="1" spans="1:6">
      <c r="A25" s="157"/>
      <c r="B25" s="158"/>
      <c r="C25" s="73"/>
      <c r="D25" s="73"/>
      <c r="E25" s="158"/>
      <c r="F25" s="153"/>
    </row>
    <row r="26" customHeight="1" spans="1:6">
      <c r="A26" s="157"/>
      <c r="B26" s="158"/>
      <c r="C26" s="73"/>
      <c r="D26" s="73"/>
      <c r="E26" s="158"/>
      <c r="F26" s="153"/>
    </row>
    <row r="27" customHeight="1" spans="1:6">
      <c r="A27" s="157"/>
      <c r="B27" s="158"/>
      <c r="C27" s="73"/>
      <c r="D27" s="73"/>
      <c r="E27" s="158"/>
      <c r="F27" s="153"/>
    </row>
    <row r="28" customHeight="1" spans="1:6">
      <c r="A28" s="157"/>
      <c r="B28" s="158"/>
      <c r="C28" s="73"/>
      <c r="D28" s="73"/>
      <c r="E28" s="158"/>
      <c r="F28" s="153"/>
    </row>
    <row r="29" customHeight="1" spans="1:6">
      <c r="A29" s="159"/>
      <c r="B29" s="160"/>
      <c r="C29" s="161"/>
      <c r="D29" s="161"/>
      <c r="E29" s="160"/>
      <c r="F29" s="162"/>
    </row>
    <row r="30" customHeight="1" spans="1:6">
      <c r="A30" s="26" t="s">
        <v>13</v>
      </c>
      <c r="B30" s="34">
        <f t="shared" ref="B30:F30" si="1">SUM(B31:B42)</f>
        <v>0</v>
      </c>
      <c r="C30" s="27">
        <f t="shared" si="1"/>
        <v>0</v>
      </c>
      <c r="D30" s="27">
        <f t="shared" si="1"/>
        <v>0</v>
      </c>
      <c r="E30" s="34">
        <f t="shared" si="1"/>
        <v>0</v>
      </c>
      <c r="F30" s="43">
        <f t="shared" si="1"/>
        <v>0</v>
      </c>
    </row>
    <row r="31" customHeight="1" spans="1:6">
      <c r="A31" s="157"/>
      <c r="B31" s="158"/>
      <c r="C31" s="73"/>
      <c r="D31" s="73"/>
      <c r="E31" s="158"/>
      <c r="F31" s="153"/>
    </row>
    <row r="32" customHeight="1" spans="1:6">
      <c r="A32" s="157"/>
      <c r="B32" s="158"/>
      <c r="C32" s="73"/>
      <c r="D32" s="73"/>
      <c r="E32" s="158"/>
      <c r="F32" s="153"/>
    </row>
    <row r="33" customHeight="1" spans="1:6">
      <c r="A33" s="157"/>
      <c r="B33" s="68"/>
      <c r="C33" s="21"/>
      <c r="D33" s="21"/>
      <c r="E33" s="68"/>
      <c r="F33" s="22"/>
    </row>
    <row r="34" customHeight="1" spans="1:6">
      <c r="A34" s="46"/>
      <c r="B34" s="68"/>
      <c r="C34" s="21"/>
      <c r="D34" s="21"/>
      <c r="E34" s="68"/>
      <c r="F34" s="22"/>
    </row>
    <row r="35" customHeight="1" spans="1:10">
      <c r="A35" s="157"/>
      <c r="B35" s="68"/>
      <c r="C35" s="21"/>
      <c r="D35" s="21"/>
      <c r="E35" s="68"/>
      <c r="F35" s="22"/>
      <c r="J35" s="46"/>
    </row>
    <row r="36" customHeight="1" spans="1:6">
      <c r="A36" s="157"/>
      <c r="B36" s="68"/>
      <c r="C36" s="21"/>
      <c r="D36" s="21"/>
      <c r="E36" s="68"/>
      <c r="F36" s="22"/>
    </row>
    <row r="37" customHeight="1" spans="1:6">
      <c r="A37" s="157"/>
      <c r="B37" s="68"/>
      <c r="C37" s="21"/>
      <c r="D37" s="21"/>
      <c r="E37" s="68"/>
      <c r="F37" s="22"/>
    </row>
    <row r="38" customHeight="1" spans="1:6">
      <c r="A38" s="157"/>
      <c r="B38" s="68"/>
      <c r="C38" s="21"/>
      <c r="D38" s="21"/>
      <c r="E38" s="68"/>
      <c r="F38" s="22"/>
    </row>
    <row r="39" customHeight="1" spans="1:6">
      <c r="A39" s="163"/>
      <c r="B39" s="74"/>
      <c r="C39" s="29"/>
      <c r="D39" s="29"/>
      <c r="E39" s="68"/>
      <c r="F39" s="22"/>
    </row>
    <row r="40" customHeight="1" spans="1:6">
      <c r="A40" s="157"/>
      <c r="B40" s="68"/>
      <c r="C40" s="21"/>
      <c r="D40" s="21"/>
      <c r="E40" s="68"/>
      <c r="F40" s="22"/>
    </row>
    <row r="41" customHeight="1" spans="1:6">
      <c r="A41" s="157"/>
      <c r="B41" s="68"/>
      <c r="C41" s="21"/>
      <c r="D41" s="21"/>
      <c r="E41" s="68"/>
      <c r="F41" s="22"/>
    </row>
    <row r="42" customHeight="1" spans="1:6">
      <c r="A42" s="159"/>
      <c r="B42" s="72"/>
      <c r="C42" s="24"/>
      <c r="D42" s="24"/>
      <c r="E42" s="72"/>
      <c r="F42" s="25"/>
    </row>
    <row r="43" customHeight="1" spans="1:6">
      <c r="A43" s="26" t="s">
        <v>21</v>
      </c>
      <c r="B43" s="85"/>
      <c r="C43" s="30"/>
      <c r="D43" s="30"/>
      <c r="E43" s="34">
        <f>E23-E24-E30</f>
        <v>0</v>
      </c>
      <c r="F43" s="43">
        <f>F23-F24-F30</f>
        <v>0</v>
      </c>
    </row>
    <row r="44" customHeight="1" spans="1:6">
      <c r="A44" s="31" t="s">
        <v>22</v>
      </c>
      <c r="B44" s="59" t="e">
        <f>E43*(B45+100)/100</f>
        <v>#DIV/0!</v>
      </c>
      <c r="C44" s="32" t="e">
        <f>F43*(C45+100)/100</f>
        <v>#DIV/0!</v>
      </c>
      <c r="D44" s="32" t="e">
        <f>F43*(D45+100)/100</f>
        <v>#DIV/0!</v>
      </c>
      <c r="E44" s="91" t="s">
        <v>10</v>
      </c>
      <c r="F44" s="91" t="s">
        <v>10</v>
      </c>
    </row>
    <row r="45" customHeight="1" spans="1:6">
      <c r="A45" s="31" t="s">
        <v>23</v>
      </c>
      <c r="B45" s="34" t="e">
        <f>SUM(B46:B55)/SUM(E46:E55)*100-100</f>
        <v>#DIV/0!</v>
      </c>
      <c r="C45" s="34" t="e">
        <f>SUM(C46:C55)/SUM(F46:F55)*100-100</f>
        <v>#DIV/0!</v>
      </c>
      <c r="D45" s="34" t="e">
        <f>SUM(D46:D55)/SUM(F46:F55)*100-100</f>
        <v>#DIV/0!</v>
      </c>
      <c r="E45" s="59" t="s">
        <v>10</v>
      </c>
      <c r="F45" s="91" t="s">
        <v>10</v>
      </c>
    </row>
    <row r="46" customHeight="1" spans="1:6">
      <c r="A46" s="157"/>
      <c r="B46" s="68"/>
      <c r="C46" s="21"/>
      <c r="D46" s="21"/>
      <c r="E46" s="68"/>
      <c r="F46" s="22"/>
    </row>
    <row r="47" customHeight="1" spans="1:6">
      <c r="A47" s="157"/>
      <c r="B47" s="68"/>
      <c r="C47" s="21"/>
      <c r="D47" s="21"/>
      <c r="E47" s="68"/>
      <c r="F47" s="22"/>
    </row>
    <row r="48" customHeight="1" spans="1:6">
      <c r="A48" s="157"/>
      <c r="B48" s="68"/>
      <c r="C48" s="21"/>
      <c r="D48" s="21"/>
      <c r="E48" s="68"/>
      <c r="F48" s="22"/>
    </row>
    <row r="49" customHeight="1" spans="1:6">
      <c r="A49" s="157"/>
      <c r="B49" s="68"/>
      <c r="C49" s="21"/>
      <c r="D49" s="21"/>
      <c r="E49" s="68"/>
      <c r="F49" s="22"/>
    </row>
    <row r="50" customHeight="1" spans="1:6">
      <c r="A50" s="157"/>
      <c r="B50" s="68"/>
      <c r="C50" s="21"/>
      <c r="D50" s="21"/>
      <c r="E50" s="68"/>
      <c r="F50" s="22"/>
    </row>
    <row r="51" customHeight="1" spans="1:6">
      <c r="A51" s="157"/>
      <c r="B51" s="68"/>
      <c r="C51" s="21"/>
      <c r="D51" s="21"/>
      <c r="E51" s="68"/>
      <c r="F51" s="22"/>
    </row>
    <row r="52" customHeight="1" spans="1:6">
      <c r="A52" s="163"/>
      <c r="B52" s="74"/>
      <c r="C52" s="29"/>
      <c r="D52" s="29"/>
      <c r="E52" s="68"/>
      <c r="F52" s="22"/>
    </row>
    <row r="53" customHeight="1" spans="1:6">
      <c r="A53" s="157"/>
      <c r="B53" s="68"/>
      <c r="C53" s="21"/>
      <c r="D53" s="21"/>
      <c r="E53" s="68"/>
      <c r="F53" s="22"/>
    </row>
    <row r="54" customHeight="1" spans="1:6">
      <c r="A54" s="157"/>
      <c r="B54" s="68"/>
      <c r="C54" s="21"/>
      <c r="D54" s="21"/>
      <c r="E54" s="68"/>
      <c r="F54" s="22"/>
    </row>
    <row r="55" customHeight="1" spans="1:6">
      <c r="A55" s="164"/>
      <c r="B55" s="77"/>
      <c r="C55" s="36"/>
      <c r="D55" s="36"/>
      <c r="E55" s="77"/>
      <c r="F55" s="37"/>
    </row>
    <row r="56" customHeight="1" spans="1:6">
      <c r="A56" s="4" t="s">
        <v>15</v>
      </c>
      <c r="B56" s="64"/>
      <c r="C56" s="38"/>
      <c r="D56" s="38" t="s">
        <v>16</v>
      </c>
      <c r="E56" s="64"/>
      <c r="F56" s="38"/>
    </row>
    <row r="57" s="3" customFormat="1" customHeight="1" spans="1:6">
      <c r="A57" s="8" t="s">
        <v>40</v>
      </c>
      <c r="B57" s="49"/>
      <c r="C57" s="9"/>
      <c r="D57" s="9"/>
      <c r="E57" s="49"/>
      <c r="F57" s="9"/>
    </row>
    <row r="58" s="3" customFormat="1" customHeight="1" spans="1:6">
      <c r="A58" s="8" t="s">
        <v>41</v>
      </c>
      <c r="B58" s="49"/>
      <c r="C58" s="9"/>
      <c r="D58" s="9"/>
      <c r="E58" s="49"/>
      <c r="F58" s="9"/>
    </row>
    <row r="59" customHeight="1" spans="1:6">
      <c r="A59" s="165" t="s">
        <v>2</v>
      </c>
      <c r="B59" s="82" t="s">
        <v>3</v>
      </c>
      <c r="C59" s="11"/>
      <c r="D59" s="11"/>
      <c r="E59" s="82" t="s">
        <v>4</v>
      </c>
      <c r="F59" s="39"/>
    </row>
    <row r="60" customHeight="1" spans="1:6">
      <c r="A60" s="15"/>
      <c r="B60" s="156" t="s">
        <v>5</v>
      </c>
      <c r="C60" s="108" t="s">
        <v>6</v>
      </c>
      <c r="D60" s="108" t="s">
        <v>7</v>
      </c>
      <c r="E60" s="156" t="s">
        <v>5</v>
      </c>
      <c r="F60" s="135" t="s">
        <v>7</v>
      </c>
    </row>
    <row r="61" customHeight="1" spans="1:9">
      <c r="A61" s="15" t="s">
        <v>20</v>
      </c>
      <c r="B61" s="33">
        <f>B62+B68+B81</f>
        <v>0</v>
      </c>
      <c r="C61" s="16">
        <f>C62+C68+C81</f>
        <v>0</v>
      </c>
      <c r="D61" s="16">
        <f>D62+D68+D81</f>
        <v>0</v>
      </c>
      <c r="E61" s="66"/>
      <c r="F61" s="41"/>
      <c r="I61" s="46"/>
    </row>
    <row r="62" customHeight="1" spans="1:6">
      <c r="A62" s="18" t="s">
        <v>12</v>
      </c>
      <c r="B62" s="67">
        <f t="shared" ref="B62:F62" si="2">SUM(B63:B67)</f>
        <v>0</v>
      </c>
      <c r="C62" s="19">
        <f t="shared" si="2"/>
        <v>0</v>
      </c>
      <c r="D62" s="19">
        <f t="shared" si="2"/>
        <v>0</v>
      </c>
      <c r="E62" s="67">
        <f t="shared" si="2"/>
        <v>0</v>
      </c>
      <c r="F62" s="42">
        <f t="shared" si="2"/>
        <v>0</v>
      </c>
    </row>
    <row r="63" customHeight="1" spans="1:6">
      <c r="A63" s="157"/>
      <c r="B63" s="158"/>
      <c r="C63" s="73"/>
      <c r="D63" s="73"/>
      <c r="E63" s="158"/>
      <c r="F63" s="153"/>
    </row>
    <row r="64" customHeight="1" spans="1:6">
      <c r="A64" s="157"/>
      <c r="B64" s="158"/>
      <c r="C64" s="73"/>
      <c r="D64" s="73"/>
      <c r="E64" s="158"/>
      <c r="F64" s="153"/>
    </row>
    <row r="65" customHeight="1" spans="1:6">
      <c r="A65" s="157"/>
      <c r="B65" s="158"/>
      <c r="C65" s="73"/>
      <c r="D65" s="73"/>
      <c r="E65" s="158"/>
      <c r="F65" s="153"/>
    </row>
    <row r="66" customHeight="1" spans="1:6">
      <c r="A66" s="157"/>
      <c r="B66" s="158"/>
      <c r="C66" s="73"/>
      <c r="D66" s="73"/>
      <c r="E66" s="158"/>
      <c r="F66" s="153"/>
    </row>
    <row r="67" customHeight="1" spans="1:6">
      <c r="A67" s="159"/>
      <c r="B67" s="160"/>
      <c r="C67" s="161"/>
      <c r="D67" s="161"/>
      <c r="E67" s="160"/>
      <c r="F67" s="162"/>
    </row>
    <row r="68" customHeight="1" spans="1:6">
      <c r="A68" s="26" t="s">
        <v>13</v>
      </c>
      <c r="B68" s="34">
        <f t="shared" ref="B68:F68" si="3">SUM(B69:B80)</f>
        <v>0</v>
      </c>
      <c r="C68" s="27">
        <f t="shared" si="3"/>
        <v>0</v>
      </c>
      <c r="D68" s="27">
        <f t="shared" si="3"/>
        <v>0</v>
      </c>
      <c r="E68" s="34">
        <f t="shared" si="3"/>
        <v>0</v>
      </c>
      <c r="F68" s="43">
        <f t="shared" si="3"/>
        <v>0</v>
      </c>
    </row>
    <row r="69" customHeight="1" spans="1:6">
      <c r="A69" s="157"/>
      <c r="B69" s="158"/>
      <c r="C69" s="73"/>
      <c r="D69" s="73"/>
      <c r="E69" s="158"/>
      <c r="F69" s="153"/>
    </row>
    <row r="70" customHeight="1" spans="1:6">
      <c r="A70" s="157"/>
      <c r="B70" s="158"/>
      <c r="C70" s="73"/>
      <c r="D70" s="73"/>
      <c r="E70" s="158"/>
      <c r="F70" s="153"/>
    </row>
    <row r="71" customHeight="1" spans="1:6">
      <c r="A71" s="157"/>
      <c r="B71" s="68"/>
      <c r="C71" s="21"/>
      <c r="D71" s="21"/>
      <c r="E71" s="68"/>
      <c r="F71" s="22"/>
    </row>
    <row r="72" customHeight="1" spans="1:6">
      <c r="A72" s="46"/>
      <c r="B72" s="68"/>
      <c r="C72" s="21"/>
      <c r="D72" s="21"/>
      <c r="E72" s="68"/>
      <c r="F72" s="22"/>
    </row>
    <row r="73" customHeight="1" spans="1:6">
      <c r="A73" s="157"/>
      <c r="B73" s="68"/>
      <c r="C73" s="21"/>
      <c r="D73" s="21"/>
      <c r="E73" s="68"/>
      <c r="F73" s="22"/>
    </row>
    <row r="74" customHeight="1" spans="1:6">
      <c r="A74" s="157"/>
      <c r="B74" s="68"/>
      <c r="C74" s="21"/>
      <c r="D74" s="21"/>
      <c r="E74" s="68"/>
      <c r="F74" s="22"/>
    </row>
    <row r="75" customHeight="1" spans="1:6">
      <c r="A75" s="157"/>
      <c r="B75" s="68"/>
      <c r="C75" s="21"/>
      <c r="D75" s="21"/>
      <c r="E75" s="68"/>
      <c r="F75" s="22"/>
    </row>
    <row r="76" customHeight="1" spans="1:6">
      <c r="A76" s="157"/>
      <c r="B76" s="68"/>
      <c r="C76" s="21"/>
      <c r="D76" s="21"/>
      <c r="E76" s="68"/>
      <c r="F76" s="22"/>
    </row>
    <row r="77" customHeight="1" spans="1:6">
      <c r="A77" s="163"/>
      <c r="B77" s="74"/>
      <c r="C77" s="29"/>
      <c r="D77" s="29"/>
      <c r="E77" s="68"/>
      <c r="F77" s="22"/>
    </row>
    <row r="78" customHeight="1" spans="1:6">
      <c r="A78" s="157"/>
      <c r="B78" s="68"/>
      <c r="C78" s="21"/>
      <c r="D78" s="21"/>
      <c r="E78" s="68"/>
      <c r="F78" s="22"/>
    </row>
    <row r="79" customHeight="1" spans="1:6">
      <c r="A79" s="157"/>
      <c r="B79" s="68"/>
      <c r="C79" s="21"/>
      <c r="D79" s="21"/>
      <c r="E79" s="68"/>
      <c r="F79" s="22"/>
    </row>
    <row r="80" customHeight="1" spans="1:6">
      <c r="A80" s="159"/>
      <c r="B80" s="72"/>
      <c r="C80" s="24"/>
      <c r="D80" s="24"/>
      <c r="E80" s="72"/>
      <c r="F80" s="25"/>
    </row>
    <row r="81" customHeight="1" spans="1:6">
      <c r="A81" s="26" t="s">
        <v>21</v>
      </c>
      <c r="B81" s="85"/>
      <c r="C81" s="30"/>
      <c r="D81" s="30"/>
      <c r="E81" s="34">
        <f>E61-E62-E68</f>
        <v>0</v>
      </c>
      <c r="F81" s="43">
        <f>F61-F62-F68</f>
        <v>0</v>
      </c>
    </row>
    <row r="82" customHeight="1" spans="1:6">
      <c r="A82" s="31" t="s">
        <v>22</v>
      </c>
      <c r="B82" s="59" t="e">
        <f>E81*(B83+100)/100</f>
        <v>#DIV/0!</v>
      </c>
      <c r="C82" s="32" t="e">
        <f>F81*(C83+100)/100</f>
        <v>#DIV/0!</v>
      </c>
      <c r="D82" s="32" t="e">
        <f>F81*(D83+100)/100</f>
        <v>#DIV/0!</v>
      </c>
      <c r="E82" s="91" t="s">
        <v>10</v>
      </c>
      <c r="F82" s="91" t="s">
        <v>10</v>
      </c>
    </row>
    <row r="83" customHeight="1" spans="1:6">
      <c r="A83" s="31" t="s">
        <v>23</v>
      </c>
      <c r="B83" s="34" t="e">
        <f>SUM(B84:B93)/SUM(E84:E93)*100-100</f>
        <v>#DIV/0!</v>
      </c>
      <c r="C83" s="34" t="e">
        <f>SUM(C84:C93)/SUM(F84:F93)*100-100</f>
        <v>#DIV/0!</v>
      </c>
      <c r="D83" s="34" t="e">
        <f>SUM(D84:D93)/SUM(F84:F93)*100-100</f>
        <v>#DIV/0!</v>
      </c>
      <c r="E83" s="59" t="s">
        <v>10</v>
      </c>
      <c r="F83" s="91" t="s">
        <v>10</v>
      </c>
    </row>
    <row r="84" customHeight="1" spans="1:6">
      <c r="A84" s="157"/>
      <c r="B84" s="68"/>
      <c r="C84" s="21"/>
      <c r="D84" s="21"/>
      <c r="E84" s="68"/>
      <c r="F84" s="22"/>
    </row>
    <row r="85" customHeight="1" spans="1:6">
      <c r="A85" s="157"/>
      <c r="B85" s="68"/>
      <c r="C85" s="21"/>
      <c r="D85" s="21"/>
      <c r="E85" s="68"/>
      <c r="F85" s="22"/>
    </row>
    <row r="86" customHeight="1" spans="1:6">
      <c r="A86" s="157"/>
      <c r="B86" s="68"/>
      <c r="C86" s="21"/>
      <c r="D86" s="21"/>
      <c r="E86" s="68"/>
      <c r="F86" s="22"/>
    </row>
    <row r="87" customHeight="1" spans="1:6">
      <c r="A87" s="157"/>
      <c r="B87" s="68"/>
      <c r="C87" s="21"/>
      <c r="D87" s="21"/>
      <c r="E87" s="68"/>
      <c r="F87" s="22"/>
    </row>
    <row r="88" customHeight="1" spans="1:6">
      <c r="A88" s="157"/>
      <c r="B88" s="68"/>
      <c r="C88" s="21"/>
      <c r="D88" s="21"/>
      <c r="E88" s="68"/>
      <c r="F88" s="22"/>
    </row>
    <row r="89" customHeight="1" spans="1:6">
      <c r="A89" s="157"/>
      <c r="B89" s="68"/>
      <c r="C89" s="21"/>
      <c r="D89" s="21"/>
      <c r="E89" s="68"/>
      <c r="F89" s="22"/>
    </row>
    <row r="90" customHeight="1" spans="1:6">
      <c r="A90" s="163"/>
      <c r="B90" s="74"/>
      <c r="C90" s="29"/>
      <c r="D90" s="29"/>
      <c r="E90" s="68"/>
      <c r="F90" s="22"/>
    </row>
    <row r="91" customHeight="1" spans="1:6">
      <c r="A91" s="157"/>
      <c r="B91" s="68"/>
      <c r="C91" s="21"/>
      <c r="D91" s="21"/>
      <c r="E91" s="68"/>
      <c r="F91" s="22"/>
    </row>
    <row r="92" customHeight="1" spans="1:6">
      <c r="A92" s="157"/>
      <c r="B92" s="68"/>
      <c r="C92" s="21"/>
      <c r="D92" s="21"/>
      <c r="E92" s="68"/>
      <c r="F92" s="22"/>
    </row>
    <row r="93" customHeight="1" spans="1:6">
      <c r="A93" s="164"/>
      <c r="B93" s="77"/>
      <c r="C93" s="36"/>
      <c r="D93" s="36"/>
      <c r="E93" s="77"/>
      <c r="F93" s="37"/>
    </row>
    <row r="94" customHeight="1" spans="1:6">
      <c r="A94" s="4" t="s">
        <v>15</v>
      </c>
      <c r="B94" s="64"/>
      <c r="C94" s="38"/>
      <c r="D94" s="38" t="s">
        <v>16</v>
      </c>
      <c r="E94" s="64"/>
      <c r="F94" s="38"/>
    </row>
    <row r="95" s="3" customFormat="1" customHeight="1" spans="1:6">
      <c r="A95" s="8" t="s">
        <v>42</v>
      </c>
      <c r="B95" s="49"/>
      <c r="C95" s="9"/>
      <c r="D95" s="9"/>
      <c r="E95" s="49"/>
      <c r="F95" s="9"/>
    </row>
    <row r="96" s="3" customFormat="1" customHeight="1" spans="1:6">
      <c r="A96" s="8" t="s">
        <v>43</v>
      </c>
      <c r="B96" s="49"/>
      <c r="C96" s="9"/>
      <c r="D96" s="9"/>
      <c r="E96" s="49"/>
      <c r="F96" s="9"/>
    </row>
    <row r="97" customHeight="1" spans="1:6">
      <c r="A97" s="165" t="s">
        <v>2</v>
      </c>
      <c r="B97" s="82" t="s">
        <v>3</v>
      </c>
      <c r="C97" s="11"/>
      <c r="D97" s="11"/>
      <c r="E97" s="82" t="s">
        <v>4</v>
      </c>
      <c r="F97" s="39"/>
    </row>
    <row r="98" customHeight="1" spans="1:6">
      <c r="A98" s="15"/>
      <c r="B98" s="156" t="s">
        <v>5</v>
      </c>
      <c r="C98" s="108" t="s">
        <v>6</v>
      </c>
      <c r="D98" s="108" t="s">
        <v>7</v>
      </c>
      <c r="E98" s="156" t="s">
        <v>5</v>
      </c>
      <c r="F98" s="135" t="s">
        <v>7</v>
      </c>
    </row>
    <row r="99" customHeight="1" spans="1:6">
      <c r="A99" s="15" t="s">
        <v>20</v>
      </c>
      <c r="B99" s="33">
        <f>B100+B106+B119</f>
        <v>0</v>
      </c>
      <c r="C99" s="16">
        <f>C100+C106+C119</f>
        <v>0</v>
      </c>
      <c r="D99" s="16">
        <f>D100+D106+D119</f>
        <v>0</v>
      </c>
      <c r="E99" s="66"/>
      <c r="F99" s="41"/>
    </row>
    <row r="100" customHeight="1" spans="1:6">
      <c r="A100" s="18" t="s">
        <v>12</v>
      </c>
      <c r="B100" s="67">
        <f t="shared" ref="B100:F100" si="4">SUM(B101:B105)</f>
        <v>0</v>
      </c>
      <c r="C100" s="19">
        <f t="shared" si="4"/>
        <v>0</v>
      </c>
      <c r="D100" s="19">
        <f t="shared" si="4"/>
        <v>0</v>
      </c>
      <c r="E100" s="67">
        <f t="shared" si="4"/>
        <v>0</v>
      </c>
      <c r="F100" s="42">
        <f t="shared" si="4"/>
        <v>0</v>
      </c>
    </row>
    <row r="101" customHeight="1" spans="1:6">
      <c r="A101" s="157"/>
      <c r="B101" s="158"/>
      <c r="C101" s="73"/>
      <c r="D101" s="73"/>
      <c r="E101" s="158"/>
      <c r="F101" s="153"/>
    </row>
    <row r="102" customHeight="1" spans="1:6">
      <c r="A102" s="157"/>
      <c r="B102" s="158"/>
      <c r="C102" s="73"/>
      <c r="D102" s="73"/>
      <c r="E102" s="158"/>
      <c r="F102" s="153"/>
    </row>
    <row r="103" customHeight="1" spans="1:6">
      <c r="A103" s="157"/>
      <c r="B103" s="158"/>
      <c r="C103" s="73"/>
      <c r="D103" s="73"/>
      <c r="E103" s="158"/>
      <c r="F103" s="153"/>
    </row>
    <row r="104" customHeight="1" spans="1:6">
      <c r="A104" s="157"/>
      <c r="B104" s="158"/>
      <c r="C104" s="73"/>
      <c r="D104" s="73"/>
      <c r="E104" s="158"/>
      <c r="F104" s="153"/>
    </row>
    <row r="105" customHeight="1" spans="1:6">
      <c r="A105" s="159"/>
      <c r="B105" s="160"/>
      <c r="C105" s="161"/>
      <c r="D105" s="161"/>
      <c r="E105" s="160"/>
      <c r="F105" s="162"/>
    </row>
    <row r="106" customHeight="1" spans="1:6">
      <c r="A106" s="26" t="s">
        <v>13</v>
      </c>
      <c r="B106" s="34">
        <f t="shared" ref="B106:F106" si="5">SUM(B107:B118)</f>
        <v>0</v>
      </c>
      <c r="C106" s="27">
        <f t="shared" si="5"/>
        <v>0</v>
      </c>
      <c r="D106" s="27">
        <f t="shared" si="5"/>
        <v>0</v>
      </c>
      <c r="E106" s="34">
        <f t="shared" si="5"/>
        <v>0</v>
      </c>
      <c r="F106" s="43">
        <f t="shared" si="5"/>
        <v>0</v>
      </c>
    </row>
    <row r="107" customHeight="1" spans="1:6">
      <c r="A107" s="157"/>
      <c r="B107" s="158"/>
      <c r="C107" s="73"/>
      <c r="D107" s="73"/>
      <c r="E107" s="158"/>
      <c r="F107" s="153"/>
    </row>
    <row r="108" customHeight="1" spans="1:6">
      <c r="A108" s="157"/>
      <c r="B108" s="158"/>
      <c r="C108" s="73"/>
      <c r="D108" s="73"/>
      <c r="E108" s="158"/>
      <c r="F108" s="153"/>
    </row>
    <row r="109" customHeight="1" spans="1:6">
      <c r="A109" s="157"/>
      <c r="B109" s="68"/>
      <c r="C109" s="21"/>
      <c r="D109" s="21"/>
      <c r="E109" s="68"/>
      <c r="F109" s="22"/>
    </row>
    <row r="110" customHeight="1" spans="1:6">
      <c r="A110" s="46"/>
      <c r="B110" s="68"/>
      <c r="C110" s="21"/>
      <c r="D110" s="21"/>
      <c r="E110" s="68"/>
      <c r="F110" s="22"/>
    </row>
    <row r="111" customHeight="1" spans="1:6">
      <c r="A111" s="157"/>
      <c r="B111" s="68"/>
      <c r="C111" s="21"/>
      <c r="D111" s="21"/>
      <c r="E111" s="68"/>
      <c r="F111" s="22"/>
    </row>
    <row r="112" customHeight="1" spans="1:6">
      <c r="A112" s="157"/>
      <c r="B112" s="68"/>
      <c r="C112" s="21"/>
      <c r="D112" s="21"/>
      <c r="E112" s="68"/>
      <c r="F112" s="22"/>
    </row>
    <row r="113" customHeight="1" spans="1:6">
      <c r="A113" s="157"/>
      <c r="B113" s="68"/>
      <c r="C113" s="21"/>
      <c r="D113" s="21"/>
      <c r="E113" s="68"/>
      <c r="F113" s="22"/>
    </row>
    <row r="114" customHeight="1" spans="1:6">
      <c r="A114" s="157"/>
      <c r="B114" s="68"/>
      <c r="C114" s="21"/>
      <c r="D114" s="21"/>
      <c r="E114" s="68"/>
      <c r="F114" s="22"/>
    </row>
    <row r="115" customHeight="1" spans="1:6">
      <c r="A115" s="163"/>
      <c r="B115" s="74"/>
      <c r="C115" s="29"/>
      <c r="D115" s="29"/>
      <c r="E115" s="68"/>
      <c r="F115" s="22"/>
    </row>
    <row r="116" customHeight="1" spans="1:6">
      <c r="A116" s="157"/>
      <c r="B116" s="68"/>
      <c r="C116" s="21"/>
      <c r="D116" s="21"/>
      <c r="E116" s="68"/>
      <c r="F116" s="22"/>
    </row>
    <row r="117" customHeight="1" spans="1:6">
      <c r="A117" s="157"/>
      <c r="B117" s="68"/>
      <c r="C117" s="21"/>
      <c r="D117" s="21"/>
      <c r="E117" s="68"/>
      <c r="F117" s="22"/>
    </row>
    <row r="118" customHeight="1" spans="1:6">
      <c r="A118" s="159"/>
      <c r="B118" s="72"/>
      <c r="C118" s="24"/>
      <c r="D118" s="24"/>
      <c r="E118" s="72"/>
      <c r="F118" s="25"/>
    </row>
    <row r="119" customHeight="1" spans="1:6">
      <c r="A119" s="26" t="s">
        <v>21</v>
      </c>
      <c r="B119" s="85"/>
      <c r="C119" s="30"/>
      <c r="D119" s="30"/>
      <c r="E119" s="34">
        <f>E99-E100-E106</f>
        <v>0</v>
      </c>
      <c r="F119" s="43">
        <f>F99-F100-F106</f>
        <v>0</v>
      </c>
    </row>
    <row r="120" customHeight="1" spans="1:6">
      <c r="A120" s="31" t="s">
        <v>22</v>
      </c>
      <c r="B120" s="59" t="e">
        <f>E119*(B121+100)/100</f>
        <v>#DIV/0!</v>
      </c>
      <c r="C120" s="32" t="e">
        <f>F119*(C121+100)/100</f>
        <v>#DIV/0!</v>
      </c>
      <c r="D120" s="32" t="e">
        <f>F119*(D121+100)/100</f>
        <v>#DIV/0!</v>
      </c>
      <c r="E120" s="91" t="s">
        <v>10</v>
      </c>
      <c r="F120" s="91" t="s">
        <v>10</v>
      </c>
    </row>
    <row r="121" customHeight="1" spans="1:6">
      <c r="A121" s="31" t="s">
        <v>23</v>
      </c>
      <c r="B121" s="34" t="e">
        <f>SUM(B122:B131)/SUM(E122:E131)*100-100</f>
        <v>#DIV/0!</v>
      </c>
      <c r="C121" s="34" t="e">
        <f>SUM(C122:C131)/SUM(F122:F131)*100-100</f>
        <v>#DIV/0!</v>
      </c>
      <c r="D121" s="34" t="e">
        <f>SUM(D122:D131)/SUM(F122:F131)*100-100</f>
        <v>#DIV/0!</v>
      </c>
      <c r="E121" s="59" t="s">
        <v>10</v>
      </c>
      <c r="F121" s="91" t="s">
        <v>10</v>
      </c>
    </row>
    <row r="122" customHeight="1" spans="1:6">
      <c r="A122" s="157"/>
      <c r="B122" s="68"/>
      <c r="C122" s="21"/>
      <c r="D122" s="21"/>
      <c r="E122" s="68"/>
      <c r="F122" s="22"/>
    </row>
    <row r="123" customHeight="1" spans="1:6">
      <c r="A123" s="157"/>
      <c r="B123" s="68"/>
      <c r="C123" s="21"/>
      <c r="D123" s="21"/>
      <c r="E123" s="68"/>
      <c r="F123" s="22"/>
    </row>
    <row r="124" customHeight="1" spans="1:6">
      <c r="A124" s="157"/>
      <c r="B124" s="68"/>
      <c r="C124" s="21"/>
      <c r="D124" s="21"/>
      <c r="E124" s="68"/>
      <c r="F124" s="22"/>
    </row>
    <row r="125" customHeight="1" spans="1:6">
      <c r="A125" s="157"/>
      <c r="B125" s="68"/>
      <c r="C125" s="21"/>
      <c r="D125" s="21"/>
      <c r="E125" s="68"/>
      <c r="F125" s="22"/>
    </row>
    <row r="126" customHeight="1" spans="1:6">
      <c r="A126" s="157"/>
      <c r="B126" s="68"/>
      <c r="C126" s="21"/>
      <c r="D126" s="21"/>
      <c r="E126" s="68"/>
      <c r="F126" s="22"/>
    </row>
    <row r="127" customHeight="1" spans="1:6">
      <c r="A127" s="157"/>
      <c r="B127" s="68"/>
      <c r="C127" s="21"/>
      <c r="D127" s="21"/>
      <c r="E127" s="68"/>
      <c r="F127" s="22"/>
    </row>
    <row r="128" customHeight="1" spans="1:6">
      <c r="A128" s="163"/>
      <c r="B128" s="74"/>
      <c r="C128" s="29"/>
      <c r="D128" s="29"/>
      <c r="E128" s="68"/>
      <c r="F128" s="22"/>
    </row>
    <row r="129" customHeight="1" spans="1:6">
      <c r="A129" s="157"/>
      <c r="B129" s="68"/>
      <c r="C129" s="21"/>
      <c r="D129" s="21"/>
      <c r="E129" s="68"/>
      <c r="F129" s="22"/>
    </row>
    <row r="130" customHeight="1" spans="1:12">
      <c r="A130" s="157"/>
      <c r="B130" s="68"/>
      <c r="C130" s="21"/>
      <c r="D130" s="21"/>
      <c r="E130" s="68"/>
      <c r="F130" s="22"/>
      <c r="L130" s="46"/>
    </row>
    <row r="131" customHeight="1" spans="1:6">
      <c r="A131" s="164"/>
      <c r="B131" s="77"/>
      <c r="C131" s="36"/>
      <c r="D131" s="36"/>
      <c r="E131" s="77"/>
      <c r="F131" s="37"/>
    </row>
    <row r="132" customHeight="1" spans="1:6">
      <c r="A132" s="4" t="s">
        <v>15</v>
      </c>
      <c r="B132" s="64"/>
      <c r="C132" s="38"/>
      <c r="D132" s="38" t="s">
        <v>16</v>
      </c>
      <c r="E132" s="64"/>
      <c r="F132" s="38"/>
    </row>
    <row r="133" s="3" customFormat="1" customHeight="1" spans="1:6">
      <c r="A133" s="8" t="s">
        <v>44</v>
      </c>
      <c r="B133" s="49"/>
      <c r="C133" s="9"/>
      <c r="D133" s="9"/>
      <c r="E133" s="49"/>
      <c r="F133" s="9"/>
    </row>
    <row r="134" s="3" customFormat="1" customHeight="1" spans="1:6">
      <c r="A134" s="8" t="s">
        <v>45</v>
      </c>
      <c r="B134" s="49"/>
      <c r="C134" s="9"/>
      <c r="D134" s="9"/>
      <c r="E134" s="49"/>
      <c r="F134" s="9"/>
    </row>
    <row r="135" customHeight="1" spans="1:6">
      <c r="A135" s="165" t="s">
        <v>2</v>
      </c>
      <c r="B135" s="82" t="s">
        <v>3</v>
      </c>
      <c r="C135" s="11"/>
      <c r="D135" s="11"/>
      <c r="E135" s="82" t="s">
        <v>4</v>
      </c>
      <c r="F135" s="39"/>
    </row>
    <row r="136" customHeight="1" spans="1:6">
      <c r="A136" s="15"/>
      <c r="B136" s="156" t="s">
        <v>5</v>
      </c>
      <c r="C136" s="108" t="s">
        <v>6</v>
      </c>
      <c r="D136" s="108" t="s">
        <v>7</v>
      </c>
      <c r="E136" s="156" t="s">
        <v>5</v>
      </c>
      <c r="F136" s="135" t="s">
        <v>7</v>
      </c>
    </row>
    <row r="137" customHeight="1" spans="1:6">
      <c r="A137" s="15" t="s">
        <v>20</v>
      </c>
      <c r="B137" s="33">
        <f>B138+B144+B157</f>
        <v>0</v>
      </c>
      <c r="C137" s="16">
        <f>C138+C144+C157</f>
        <v>0</v>
      </c>
      <c r="D137" s="16">
        <f>D138+D144+D157</f>
        <v>0</v>
      </c>
      <c r="E137" s="66"/>
      <c r="F137" s="41"/>
    </row>
    <row r="138" customHeight="1" spans="1:6">
      <c r="A138" s="18" t="s">
        <v>12</v>
      </c>
      <c r="B138" s="67">
        <f t="shared" ref="B138:F138" si="6">SUM(B139:B143)</f>
        <v>0</v>
      </c>
      <c r="C138" s="19">
        <f t="shared" si="6"/>
        <v>0</v>
      </c>
      <c r="D138" s="19">
        <f t="shared" si="6"/>
        <v>0</v>
      </c>
      <c r="E138" s="67">
        <f t="shared" si="6"/>
        <v>0</v>
      </c>
      <c r="F138" s="42">
        <f t="shared" si="6"/>
        <v>0</v>
      </c>
    </row>
    <row r="139" customHeight="1" spans="1:6">
      <c r="A139" s="157"/>
      <c r="B139" s="158"/>
      <c r="C139" s="73"/>
      <c r="D139" s="73"/>
      <c r="E139" s="158"/>
      <c r="F139" s="153"/>
    </row>
    <row r="140" customHeight="1" spans="1:6">
      <c r="A140" s="157"/>
      <c r="B140" s="158"/>
      <c r="C140" s="73"/>
      <c r="D140" s="73"/>
      <c r="E140" s="158"/>
      <c r="F140" s="153"/>
    </row>
    <row r="141" customHeight="1" spans="1:6">
      <c r="A141" s="157"/>
      <c r="B141" s="158"/>
      <c r="C141" s="73"/>
      <c r="D141" s="73"/>
      <c r="E141" s="158"/>
      <c r="F141" s="153"/>
    </row>
    <row r="142" customHeight="1" spans="1:6">
      <c r="A142" s="157"/>
      <c r="B142" s="158"/>
      <c r="C142" s="73"/>
      <c r="D142" s="73"/>
      <c r="E142" s="158"/>
      <c r="F142" s="153"/>
    </row>
    <row r="143" customHeight="1" spans="1:6">
      <c r="A143" s="159"/>
      <c r="B143" s="160"/>
      <c r="C143" s="161"/>
      <c r="D143" s="161"/>
      <c r="E143" s="160"/>
      <c r="F143" s="162"/>
    </row>
    <row r="144" customHeight="1" spans="1:6">
      <c r="A144" s="26" t="s">
        <v>13</v>
      </c>
      <c r="B144" s="34">
        <f t="shared" ref="B144:F144" si="7">SUM(B145:B156)</f>
        <v>0</v>
      </c>
      <c r="C144" s="27">
        <f t="shared" si="7"/>
        <v>0</v>
      </c>
      <c r="D144" s="27">
        <f t="shared" si="7"/>
        <v>0</v>
      </c>
      <c r="E144" s="34">
        <f t="shared" si="7"/>
        <v>0</v>
      </c>
      <c r="F144" s="43">
        <f t="shared" si="7"/>
        <v>0</v>
      </c>
    </row>
    <row r="145" customHeight="1" spans="1:6">
      <c r="A145" s="157"/>
      <c r="B145" s="158"/>
      <c r="C145" s="73"/>
      <c r="D145" s="73"/>
      <c r="E145" s="158"/>
      <c r="F145" s="153"/>
    </row>
    <row r="146" customHeight="1" spans="1:6">
      <c r="A146" s="157"/>
      <c r="B146" s="158"/>
      <c r="C146" s="73"/>
      <c r="D146" s="73"/>
      <c r="E146" s="158"/>
      <c r="F146" s="153"/>
    </row>
    <row r="147" customHeight="1" spans="1:6">
      <c r="A147" s="157"/>
      <c r="B147" s="68"/>
      <c r="C147" s="21"/>
      <c r="D147" s="21"/>
      <c r="E147" s="68"/>
      <c r="F147" s="22"/>
    </row>
    <row r="148" customHeight="1" spans="1:6">
      <c r="A148" s="46"/>
      <c r="B148" s="68"/>
      <c r="C148" s="21"/>
      <c r="D148" s="21"/>
      <c r="E148" s="68"/>
      <c r="F148" s="22"/>
    </row>
    <row r="149" customHeight="1" spans="1:6">
      <c r="A149" s="157"/>
      <c r="B149" s="68"/>
      <c r="C149" s="21"/>
      <c r="D149" s="21"/>
      <c r="E149" s="68"/>
      <c r="F149" s="22"/>
    </row>
    <row r="150" customHeight="1" spans="1:6">
      <c r="A150" s="157"/>
      <c r="B150" s="68"/>
      <c r="C150" s="21"/>
      <c r="D150" s="21"/>
      <c r="E150" s="68"/>
      <c r="F150" s="22"/>
    </row>
    <row r="151" customHeight="1" spans="1:6">
      <c r="A151" s="157"/>
      <c r="B151" s="68"/>
      <c r="C151" s="21"/>
      <c r="D151" s="21"/>
      <c r="E151" s="68"/>
      <c r="F151" s="22"/>
    </row>
    <row r="152" customHeight="1" spans="1:6">
      <c r="A152" s="157"/>
      <c r="B152" s="68"/>
      <c r="C152" s="21"/>
      <c r="D152" s="21"/>
      <c r="E152" s="68"/>
      <c r="F152" s="22"/>
    </row>
    <row r="153" customHeight="1" spans="1:6">
      <c r="A153" s="163"/>
      <c r="B153" s="74"/>
      <c r="C153" s="29"/>
      <c r="D153" s="29"/>
      <c r="E153" s="68"/>
      <c r="F153" s="22"/>
    </row>
    <row r="154" customHeight="1" spans="1:6">
      <c r="A154" s="157"/>
      <c r="B154" s="68"/>
      <c r="C154" s="21"/>
      <c r="D154" s="21"/>
      <c r="E154" s="68"/>
      <c r="F154" s="22"/>
    </row>
    <row r="155" customHeight="1" spans="1:6">
      <c r="A155" s="157"/>
      <c r="B155" s="68"/>
      <c r="C155" s="21"/>
      <c r="D155" s="21"/>
      <c r="E155" s="68"/>
      <c r="F155" s="22"/>
    </row>
    <row r="156" customHeight="1" spans="1:6">
      <c r="A156" s="159"/>
      <c r="B156" s="72"/>
      <c r="C156" s="24"/>
      <c r="D156" s="24"/>
      <c r="E156" s="72"/>
      <c r="F156" s="25"/>
    </row>
    <row r="157" customHeight="1" spans="1:6">
      <c r="A157" s="26" t="s">
        <v>21</v>
      </c>
      <c r="B157" s="85"/>
      <c r="C157" s="30"/>
      <c r="D157" s="30"/>
      <c r="E157" s="34">
        <f>E137-E138-E144</f>
        <v>0</v>
      </c>
      <c r="F157" s="43">
        <f>F137-F138-F144</f>
        <v>0</v>
      </c>
    </row>
    <row r="158" customHeight="1" spans="1:6">
      <c r="A158" s="31" t="s">
        <v>22</v>
      </c>
      <c r="B158" s="59" t="e">
        <f>E157*(B159+100)/100</f>
        <v>#DIV/0!</v>
      </c>
      <c r="C158" s="32" t="e">
        <f>F157*(C159+100)/100</f>
        <v>#DIV/0!</v>
      </c>
      <c r="D158" s="32" t="e">
        <f>F157*(D159+100)/100</f>
        <v>#DIV/0!</v>
      </c>
      <c r="E158" s="91" t="s">
        <v>10</v>
      </c>
      <c r="F158" s="91" t="s">
        <v>10</v>
      </c>
    </row>
    <row r="159" customHeight="1" spans="1:6">
      <c r="A159" s="31" t="s">
        <v>23</v>
      </c>
      <c r="B159" s="34" t="e">
        <f>SUM(B160:B169)/SUM(E160:E169)*100-100</f>
        <v>#DIV/0!</v>
      </c>
      <c r="C159" s="34" t="e">
        <f>SUM(C160:C169)/SUM(F160:F169)*100-100</f>
        <v>#DIV/0!</v>
      </c>
      <c r="D159" s="34" t="e">
        <f>SUM(D160:D169)/SUM(F160:F169)*100-100</f>
        <v>#DIV/0!</v>
      </c>
      <c r="E159" s="59" t="s">
        <v>10</v>
      </c>
      <c r="F159" s="91" t="s">
        <v>10</v>
      </c>
    </row>
    <row r="160" customHeight="1" spans="1:6">
      <c r="A160" s="157"/>
      <c r="B160" s="68"/>
      <c r="C160" s="21"/>
      <c r="D160" s="21"/>
      <c r="E160" s="68"/>
      <c r="F160" s="22"/>
    </row>
    <row r="161" customHeight="1" spans="1:6">
      <c r="A161" s="157"/>
      <c r="B161" s="68"/>
      <c r="C161" s="21"/>
      <c r="D161" s="21"/>
      <c r="E161" s="68"/>
      <c r="F161" s="22"/>
    </row>
    <row r="162" customHeight="1" spans="1:6">
      <c r="A162" s="157"/>
      <c r="B162" s="68"/>
      <c r="C162" s="21"/>
      <c r="D162" s="21"/>
      <c r="E162" s="68"/>
      <c r="F162" s="22"/>
    </row>
    <row r="163" customHeight="1" spans="1:6">
      <c r="A163" s="157"/>
      <c r="B163" s="68"/>
      <c r="C163" s="21"/>
      <c r="D163" s="21"/>
      <c r="E163" s="68"/>
      <c r="F163" s="22"/>
    </row>
    <row r="164" customHeight="1" spans="1:6">
      <c r="A164" s="157"/>
      <c r="B164" s="68"/>
      <c r="C164" s="21"/>
      <c r="D164" s="21"/>
      <c r="E164" s="68"/>
      <c r="F164" s="22"/>
    </row>
    <row r="165" customHeight="1" spans="1:6">
      <c r="A165" s="157"/>
      <c r="B165" s="68"/>
      <c r="C165" s="21"/>
      <c r="D165" s="21"/>
      <c r="E165" s="68"/>
      <c r="F165" s="22"/>
    </row>
    <row r="166" customHeight="1" spans="1:6">
      <c r="A166" s="163"/>
      <c r="B166" s="74"/>
      <c r="C166" s="29"/>
      <c r="D166" s="29"/>
      <c r="E166" s="68"/>
      <c r="F166" s="22"/>
    </row>
    <row r="167" customHeight="1" spans="1:6">
      <c r="A167" s="157"/>
      <c r="B167" s="68"/>
      <c r="C167" s="21"/>
      <c r="D167" s="21"/>
      <c r="E167" s="68"/>
      <c r="F167" s="22"/>
    </row>
    <row r="168" customHeight="1" spans="1:6">
      <c r="A168" s="157"/>
      <c r="B168" s="68"/>
      <c r="C168" s="21"/>
      <c r="D168" s="21"/>
      <c r="E168" s="68"/>
      <c r="F168" s="22"/>
    </row>
    <row r="169" customHeight="1" spans="1:6">
      <c r="A169" s="164"/>
      <c r="B169" s="77"/>
      <c r="C169" s="36"/>
      <c r="D169" s="36"/>
      <c r="E169" s="77"/>
      <c r="F169" s="37"/>
    </row>
    <row r="170" customHeight="1" spans="1:6">
      <c r="A170" s="4" t="s">
        <v>15</v>
      </c>
      <c r="B170" s="64"/>
      <c r="C170" s="38"/>
      <c r="D170" s="38" t="s">
        <v>16</v>
      </c>
      <c r="E170" s="64"/>
      <c r="F170" s="38"/>
    </row>
    <row r="171" s="3" customFormat="1" customHeight="1" spans="1:6">
      <c r="A171" s="8" t="s">
        <v>46</v>
      </c>
      <c r="B171" s="49"/>
      <c r="C171" s="9"/>
      <c r="D171" s="9"/>
      <c r="E171" s="49"/>
      <c r="F171" s="9"/>
    </row>
    <row r="172" s="3" customFormat="1" customHeight="1" spans="1:6">
      <c r="A172" s="8" t="s">
        <v>47</v>
      </c>
      <c r="B172" s="49"/>
      <c r="C172" s="9"/>
      <c r="D172" s="9"/>
      <c r="E172" s="49"/>
      <c r="F172" s="9"/>
    </row>
    <row r="173" customHeight="1" spans="1:6">
      <c r="A173" s="165" t="s">
        <v>2</v>
      </c>
      <c r="B173" s="82" t="s">
        <v>3</v>
      </c>
      <c r="C173" s="11"/>
      <c r="D173" s="11"/>
      <c r="E173" s="82" t="s">
        <v>4</v>
      </c>
      <c r="F173" s="39"/>
    </row>
    <row r="174" customHeight="1" spans="1:6">
      <c r="A174" s="15"/>
      <c r="B174" s="156" t="s">
        <v>5</v>
      </c>
      <c r="C174" s="108" t="s">
        <v>6</v>
      </c>
      <c r="D174" s="108" t="s">
        <v>7</v>
      </c>
      <c r="E174" s="156" t="s">
        <v>5</v>
      </c>
      <c r="F174" s="135" t="s">
        <v>7</v>
      </c>
    </row>
    <row r="175" customHeight="1" spans="1:6">
      <c r="A175" s="15" t="s">
        <v>20</v>
      </c>
      <c r="B175" s="33">
        <f>B176+B182+B195</f>
        <v>0</v>
      </c>
      <c r="C175" s="16">
        <f>C176+C182+C195</f>
        <v>0</v>
      </c>
      <c r="D175" s="16">
        <f>D176+D182+D195</f>
        <v>0</v>
      </c>
      <c r="E175" s="66"/>
      <c r="F175" s="41"/>
    </row>
    <row r="176" customHeight="1" spans="1:6">
      <c r="A176" s="18" t="s">
        <v>12</v>
      </c>
      <c r="B176" s="67">
        <f t="shared" ref="B176:F176" si="8">SUM(B177:B181)</f>
        <v>0</v>
      </c>
      <c r="C176" s="19">
        <f t="shared" si="8"/>
        <v>0</v>
      </c>
      <c r="D176" s="19">
        <f t="shared" si="8"/>
        <v>0</v>
      </c>
      <c r="E176" s="67">
        <f t="shared" si="8"/>
        <v>0</v>
      </c>
      <c r="F176" s="42">
        <f t="shared" si="8"/>
        <v>0</v>
      </c>
    </row>
    <row r="177" customHeight="1" spans="1:6">
      <c r="A177" s="157"/>
      <c r="B177" s="158"/>
      <c r="C177" s="73"/>
      <c r="D177" s="73"/>
      <c r="E177" s="158"/>
      <c r="F177" s="153"/>
    </row>
    <row r="178" customHeight="1" spans="1:6">
      <c r="A178" s="157"/>
      <c r="B178" s="158"/>
      <c r="C178" s="73"/>
      <c r="D178" s="73"/>
      <c r="E178" s="158"/>
      <c r="F178" s="153"/>
    </row>
    <row r="179" customHeight="1" spans="1:7">
      <c r="A179" s="157"/>
      <c r="B179" s="158"/>
      <c r="C179" s="73"/>
      <c r="D179" s="73"/>
      <c r="E179" s="158"/>
      <c r="F179" s="153"/>
      <c r="G179" s="46"/>
    </row>
    <row r="180" customHeight="1" spans="1:6">
      <c r="A180" s="157"/>
      <c r="B180" s="158"/>
      <c r="C180" s="73"/>
      <c r="D180" s="73"/>
      <c r="E180" s="158"/>
      <c r="F180" s="153"/>
    </row>
    <row r="181" customHeight="1" spans="1:6">
      <c r="A181" s="159"/>
      <c r="B181" s="160"/>
      <c r="C181" s="161"/>
      <c r="D181" s="161"/>
      <c r="E181" s="160"/>
      <c r="F181" s="162"/>
    </row>
    <row r="182" customHeight="1" spans="1:6">
      <c r="A182" s="26" t="s">
        <v>13</v>
      </c>
      <c r="B182" s="34">
        <f t="shared" ref="B182:F182" si="9">SUM(B183:B194)</f>
        <v>0</v>
      </c>
      <c r="C182" s="27">
        <f t="shared" si="9"/>
        <v>0</v>
      </c>
      <c r="D182" s="27">
        <f t="shared" si="9"/>
        <v>0</v>
      </c>
      <c r="E182" s="34">
        <f t="shared" si="9"/>
        <v>0</v>
      </c>
      <c r="F182" s="43">
        <f t="shared" si="9"/>
        <v>0</v>
      </c>
    </row>
    <row r="183" customHeight="1" spans="1:6">
      <c r="A183" s="157"/>
      <c r="B183" s="158"/>
      <c r="C183" s="73"/>
      <c r="D183" s="73"/>
      <c r="E183" s="158"/>
      <c r="F183" s="153"/>
    </row>
    <row r="184" customHeight="1" spans="1:6">
      <c r="A184" s="157"/>
      <c r="B184" s="158"/>
      <c r="C184" s="73"/>
      <c r="D184" s="73"/>
      <c r="E184" s="158"/>
      <c r="F184" s="153"/>
    </row>
    <row r="185" customHeight="1" spans="1:6">
      <c r="A185" s="157"/>
      <c r="B185" s="68"/>
      <c r="C185" s="21"/>
      <c r="D185" s="21"/>
      <c r="E185" s="68"/>
      <c r="F185" s="22"/>
    </row>
    <row r="186" customHeight="1" spans="1:6">
      <c r="A186" s="46"/>
      <c r="B186" s="68"/>
      <c r="C186" s="21"/>
      <c r="D186" s="21"/>
      <c r="E186" s="68"/>
      <c r="F186" s="22"/>
    </row>
    <row r="187" customHeight="1" spans="1:6">
      <c r="A187" s="157"/>
      <c r="B187" s="68"/>
      <c r="C187" s="21"/>
      <c r="D187" s="21"/>
      <c r="E187" s="68"/>
      <c r="F187" s="22"/>
    </row>
    <row r="188" customHeight="1" spans="1:6">
      <c r="A188" s="157"/>
      <c r="B188" s="68"/>
      <c r="C188" s="21"/>
      <c r="D188" s="21"/>
      <c r="E188" s="68"/>
      <c r="F188" s="22"/>
    </row>
    <row r="189" customHeight="1" spans="1:6">
      <c r="A189" s="157"/>
      <c r="B189" s="68"/>
      <c r="C189" s="21"/>
      <c r="D189" s="21"/>
      <c r="E189" s="68"/>
      <c r="F189" s="22"/>
    </row>
    <row r="190" customHeight="1" spans="1:6">
      <c r="A190" s="157"/>
      <c r="B190" s="68"/>
      <c r="C190" s="21"/>
      <c r="D190" s="21"/>
      <c r="E190" s="68"/>
      <c r="F190" s="22"/>
    </row>
    <row r="191" customHeight="1" spans="1:6">
      <c r="A191" s="163"/>
      <c r="B191" s="74"/>
      <c r="C191" s="29"/>
      <c r="D191" s="29"/>
      <c r="E191" s="68"/>
      <c r="F191" s="22"/>
    </row>
    <row r="192" customHeight="1" spans="1:6">
      <c r="A192" s="157"/>
      <c r="B192" s="68"/>
      <c r="C192" s="21"/>
      <c r="D192" s="21"/>
      <c r="E192" s="68"/>
      <c r="F192" s="22"/>
    </row>
    <row r="193" customHeight="1" spans="1:6">
      <c r="A193" s="157"/>
      <c r="B193" s="68"/>
      <c r="C193" s="21"/>
      <c r="D193" s="21"/>
      <c r="E193" s="68"/>
      <c r="F193" s="22"/>
    </row>
    <row r="194" customHeight="1" spans="1:6">
      <c r="A194" s="159"/>
      <c r="B194" s="72"/>
      <c r="C194" s="24"/>
      <c r="D194" s="24"/>
      <c r="E194" s="72"/>
      <c r="F194" s="25"/>
    </row>
    <row r="195" customHeight="1" spans="1:6">
      <c r="A195" s="26" t="s">
        <v>21</v>
      </c>
      <c r="B195" s="85"/>
      <c r="C195" s="30"/>
      <c r="D195" s="30"/>
      <c r="E195" s="34">
        <f>E175-E176-E182</f>
        <v>0</v>
      </c>
      <c r="F195" s="43">
        <f>F175-F176-F182</f>
        <v>0</v>
      </c>
    </row>
    <row r="196" customHeight="1" spans="1:6">
      <c r="A196" s="31" t="s">
        <v>22</v>
      </c>
      <c r="B196" s="59" t="e">
        <f>E195*(B197+100)/100</f>
        <v>#DIV/0!</v>
      </c>
      <c r="C196" s="32" t="e">
        <f>F195*(C197+100)/100</f>
        <v>#DIV/0!</v>
      </c>
      <c r="D196" s="32" t="e">
        <f>F195*(D197+100)/100</f>
        <v>#DIV/0!</v>
      </c>
      <c r="E196" s="91" t="s">
        <v>10</v>
      </c>
      <c r="F196" s="91" t="s">
        <v>10</v>
      </c>
    </row>
    <row r="197" customHeight="1" spans="1:6">
      <c r="A197" s="31" t="s">
        <v>23</v>
      </c>
      <c r="B197" s="34" t="e">
        <f>SUM(B198:B207)/SUM(E198:E207)*100-100</f>
        <v>#DIV/0!</v>
      </c>
      <c r="C197" s="34" t="e">
        <f>SUM(C198:C207)/SUM(F198:F207)*100-100</f>
        <v>#DIV/0!</v>
      </c>
      <c r="D197" s="34" t="e">
        <f>SUM(D198:D207)/SUM(F198:F207)*100-100</f>
        <v>#DIV/0!</v>
      </c>
      <c r="E197" s="59" t="s">
        <v>10</v>
      </c>
      <c r="F197" s="91" t="s">
        <v>10</v>
      </c>
    </row>
    <row r="198" customHeight="1" spans="1:6">
      <c r="A198" s="157"/>
      <c r="B198" s="68"/>
      <c r="C198" s="21"/>
      <c r="D198" s="21"/>
      <c r="E198" s="68"/>
      <c r="F198" s="22"/>
    </row>
    <row r="199" customHeight="1" spans="1:6">
      <c r="A199" s="157"/>
      <c r="B199" s="68"/>
      <c r="C199" s="21"/>
      <c r="D199" s="21"/>
      <c r="E199" s="68"/>
      <c r="F199" s="22"/>
    </row>
    <row r="200" customHeight="1" spans="1:6">
      <c r="A200" s="157"/>
      <c r="B200" s="68"/>
      <c r="C200" s="21"/>
      <c r="D200" s="21"/>
      <c r="E200" s="68"/>
      <c r="F200" s="22"/>
    </row>
    <row r="201" customHeight="1" spans="1:6">
      <c r="A201" s="157"/>
      <c r="B201" s="68"/>
      <c r="C201" s="21"/>
      <c r="D201" s="21"/>
      <c r="E201" s="68"/>
      <c r="F201" s="22"/>
    </row>
    <row r="202" customHeight="1" spans="1:6">
      <c r="A202" s="157"/>
      <c r="B202" s="68"/>
      <c r="C202" s="21"/>
      <c r="D202" s="21"/>
      <c r="E202" s="68"/>
      <c r="F202" s="22"/>
    </row>
    <row r="203" customHeight="1" spans="1:6">
      <c r="A203" s="157"/>
      <c r="B203" s="68"/>
      <c r="C203" s="21"/>
      <c r="D203" s="21"/>
      <c r="E203" s="68"/>
      <c r="F203" s="22"/>
    </row>
    <row r="204" customHeight="1" spans="1:6">
      <c r="A204" s="163"/>
      <c r="B204" s="74"/>
      <c r="C204" s="29"/>
      <c r="D204" s="29"/>
      <c r="E204" s="68"/>
      <c r="F204" s="22"/>
    </row>
    <row r="205" customHeight="1" spans="1:6">
      <c r="A205" s="157"/>
      <c r="B205" s="68"/>
      <c r="C205" s="21"/>
      <c r="D205" s="21"/>
      <c r="E205" s="68"/>
      <c r="F205" s="22"/>
    </row>
    <row r="206" customHeight="1" spans="1:6">
      <c r="A206" s="157"/>
      <c r="B206" s="68"/>
      <c r="C206" s="21"/>
      <c r="D206" s="21"/>
      <c r="E206" s="68"/>
      <c r="F206" s="22"/>
    </row>
    <row r="207" customHeight="1" spans="1:6">
      <c r="A207" s="164"/>
      <c r="B207" s="77"/>
      <c r="C207" s="36"/>
      <c r="D207" s="36"/>
      <c r="E207" s="77"/>
      <c r="F207" s="37"/>
    </row>
    <row r="208" customHeight="1" spans="1:6">
      <c r="A208" s="4" t="s">
        <v>15</v>
      </c>
      <c r="B208" s="64"/>
      <c r="C208" s="38"/>
      <c r="D208" s="38" t="s">
        <v>16</v>
      </c>
      <c r="E208" s="64"/>
      <c r="F208" s="38"/>
    </row>
    <row r="218" customHeight="1" spans="3:3">
      <c r="C218" s="100"/>
    </row>
    <row r="219" customHeight="1" spans="2:2">
      <c r="B219" s="90"/>
    </row>
  </sheetData>
  <mergeCells count="24">
    <mergeCell ref="A1:F1"/>
    <mergeCell ref="B3:D3"/>
    <mergeCell ref="E3:F3"/>
    <mergeCell ref="A19:F19"/>
    <mergeCell ref="B21:D21"/>
    <mergeCell ref="E21:F21"/>
    <mergeCell ref="A57:F57"/>
    <mergeCell ref="B59:D59"/>
    <mergeCell ref="E59:F59"/>
    <mergeCell ref="A95:F95"/>
    <mergeCell ref="B97:D97"/>
    <mergeCell ref="E97:F97"/>
    <mergeCell ref="A133:F133"/>
    <mergeCell ref="B135:D135"/>
    <mergeCell ref="E135:F135"/>
    <mergeCell ref="A171:F171"/>
    <mergeCell ref="B173:D173"/>
    <mergeCell ref="E173:F173"/>
    <mergeCell ref="A3:A4"/>
    <mergeCell ref="A21:A22"/>
    <mergeCell ref="A59:A60"/>
    <mergeCell ref="A97:A98"/>
    <mergeCell ref="A135:A136"/>
    <mergeCell ref="A173:A174"/>
  </mergeCells>
  <pageMargins left="0.700694444444445" right="0.700694444444445" top="0.554861111111111" bottom="0.554861111111111" header="0.298611111111111" footer="0.298611111111111"/>
  <pageSetup paperSize="9" scale="99" orientation="portrait" horizontalDpi="600"/>
  <headerFooter>
    <oddFooter>&amp;L&amp;A————&amp;F&amp;C打印日期&amp;D&amp;R总&amp;N页—第&amp;P页</oddFooter>
  </headerFooter>
  <rowBreaks count="5" manualBreakCount="5">
    <brk id="18" max="16383" man="1"/>
    <brk id="56" max="16383" man="1"/>
    <brk id="94" max="16383" man="1"/>
    <brk id="132" max="16383" man="1"/>
    <brk id="17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9"/>
  <sheetViews>
    <sheetView topLeftCell="A77" workbookViewId="0">
      <selection activeCell="B59" sqref="B59:F59"/>
    </sheetView>
  </sheetViews>
  <sheetFormatPr defaultColWidth="9" defaultRowHeight="19.5" customHeight="1"/>
  <cols>
    <col min="1" max="1" width="27.25" style="4" customWidth="1"/>
    <col min="2" max="2" width="10.625" style="47" customWidth="1"/>
    <col min="3" max="4" width="10.625" style="5" customWidth="1"/>
    <col min="5" max="5" width="10.625" style="47" customWidth="1"/>
    <col min="6" max="6" width="10.625" style="5" customWidth="1"/>
    <col min="7" max="16384" width="9" style="4"/>
  </cols>
  <sheetData>
    <row r="1" s="3" customFormat="1" customHeight="1" spans="1:6">
      <c r="A1" s="8" t="s">
        <v>48</v>
      </c>
      <c r="B1" s="49"/>
      <c r="C1" s="9"/>
      <c r="D1" s="9"/>
      <c r="E1" s="49"/>
      <c r="F1" s="9"/>
    </row>
    <row r="2" s="3" customFormat="1" customHeight="1" spans="1:6">
      <c r="A2" s="8" t="s">
        <v>49</v>
      </c>
      <c r="B2" s="49"/>
      <c r="C2" s="9"/>
      <c r="D2" s="9"/>
      <c r="E2" s="49"/>
      <c r="F2" s="9"/>
    </row>
    <row r="3" customHeight="1" spans="1:6">
      <c r="A3" s="10" t="s">
        <v>2</v>
      </c>
      <c r="B3" s="82" t="s">
        <v>3</v>
      </c>
      <c r="C3" s="11"/>
      <c r="D3" s="11"/>
      <c r="E3" s="82" t="s">
        <v>4</v>
      </c>
      <c r="F3" s="39"/>
    </row>
    <row r="4" customHeight="1" spans="1:6">
      <c r="A4" s="53"/>
      <c r="B4" s="156" t="s">
        <v>5</v>
      </c>
      <c r="C4" s="108" t="s">
        <v>6</v>
      </c>
      <c r="D4" s="108" t="s">
        <v>7</v>
      </c>
      <c r="E4" s="156" t="s">
        <v>5</v>
      </c>
      <c r="F4" s="135" t="s">
        <v>7</v>
      </c>
    </row>
    <row r="5" customHeight="1" spans="1:6">
      <c r="A5" s="15" t="s">
        <v>8</v>
      </c>
      <c r="B5" s="33">
        <f>B23+B61</f>
        <v>0</v>
      </c>
      <c r="C5" s="16">
        <f>C23+C61</f>
        <v>0</v>
      </c>
      <c r="D5" s="16">
        <f>D23+D61</f>
        <v>0</v>
      </c>
      <c r="E5" s="33">
        <f>E23+E61</f>
        <v>0</v>
      </c>
      <c r="F5" s="57">
        <f>F23+F61</f>
        <v>0</v>
      </c>
    </row>
    <row r="6" s="47" customFormat="1" customHeight="1" spans="1:6">
      <c r="A6" s="58" t="s">
        <v>9</v>
      </c>
      <c r="B6" s="33" t="s">
        <v>10</v>
      </c>
      <c r="C6" s="33" t="e">
        <f>C5/B5</f>
        <v>#DIV/0!</v>
      </c>
      <c r="D6" s="33" t="e">
        <f>D5/B5</f>
        <v>#DIV/0!</v>
      </c>
      <c r="E6" s="33" t="s">
        <v>10</v>
      </c>
      <c r="F6" s="44" t="e">
        <f>F5/E5</f>
        <v>#DIV/0!</v>
      </c>
    </row>
    <row r="7" s="47" customFormat="1" customHeight="1" spans="1:6">
      <c r="A7" s="58" t="s">
        <v>11</v>
      </c>
      <c r="B7" s="33" t="e">
        <f>(B5/F5-1)*100</f>
        <v>#DIV/0!</v>
      </c>
      <c r="C7" s="33" t="e">
        <f>(C5/F5-1)*100</f>
        <v>#DIV/0!</v>
      </c>
      <c r="D7" s="33" t="e">
        <f>(D5/F5-1)*100</f>
        <v>#DIV/0!</v>
      </c>
      <c r="E7" s="33" t="s">
        <v>10</v>
      </c>
      <c r="F7" s="44" t="s">
        <v>10</v>
      </c>
    </row>
    <row r="8" customHeight="1" spans="1:6">
      <c r="A8" s="31" t="s">
        <v>12</v>
      </c>
      <c r="B8" s="59">
        <f>B24+B62</f>
        <v>0</v>
      </c>
      <c r="C8" s="32">
        <f>C24+C62</f>
        <v>0</v>
      </c>
      <c r="D8" s="32">
        <f>D24+D62</f>
        <v>0</v>
      </c>
      <c r="E8" s="59">
        <f>E24+E62</f>
        <v>0</v>
      </c>
      <c r="F8" s="60">
        <f>F24+F62</f>
        <v>0</v>
      </c>
    </row>
    <row r="9" s="47" customFormat="1" customHeight="1" spans="1:6">
      <c r="A9" s="58" t="s">
        <v>9</v>
      </c>
      <c r="B9" s="59" t="s">
        <v>10</v>
      </c>
      <c r="C9" s="59" t="e">
        <f>C8/B8</f>
        <v>#DIV/0!</v>
      </c>
      <c r="D9" s="59" t="e">
        <f>D8/B8</f>
        <v>#DIV/0!</v>
      </c>
      <c r="E9" s="59" t="s">
        <v>10</v>
      </c>
      <c r="F9" s="91" t="e">
        <f>F8/E8</f>
        <v>#DIV/0!</v>
      </c>
    </row>
    <row r="10" s="47" customFormat="1" customHeight="1" spans="1:10">
      <c r="A10" s="58" t="s">
        <v>11</v>
      </c>
      <c r="B10" s="59" t="e">
        <f>(B8/E8-1)*100</f>
        <v>#DIV/0!</v>
      </c>
      <c r="C10" s="59" t="e">
        <f>(C8/F8-1)*100</f>
        <v>#DIV/0!</v>
      </c>
      <c r="D10" s="59" t="e">
        <f>(D8/F8-1)*100</f>
        <v>#DIV/0!</v>
      </c>
      <c r="E10" s="59" t="s">
        <v>10</v>
      </c>
      <c r="F10" s="91" t="s">
        <v>10</v>
      </c>
      <c r="J10" s="90"/>
    </row>
    <row r="11" customHeight="1" spans="1:8">
      <c r="A11" s="31" t="s">
        <v>13</v>
      </c>
      <c r="B11" s="59">
        <f>B30+B68</f>
        <v>0</v>
      </c>
      <c r="C11" s="32">
        <f>C30+C68</f>
        <v>0</v>
      </c>
      <c r="D11" s="32">
        <f>D30+D68</f>
        <v>0</v>
      </c>
      <c r="E11" s="59">
        <f>E30+E68</f>
        <v>0</v>
      </c>
      <c r="F11" s="60">
        <f>F30+F68</f>
        <v>0</v>
      </c>
      <c r="H11" s="46"/>
    </row>
    <row r="12" s="47" customFormat="1" customHeight="1" spans="1:6">
      <c r="A12" s="58" t="s">
        <v>9</v>
      </c>
      <c r="B12" s="59" t="s">
        <v>10</v>
      </c>
      <c r="C12" s="59" t="e">
        <f>C11/B11</f>
        <v>#DIV/0!</v>
      </c>
      <c r="D12" s="59" t="e">
        <f>D11/B11</f>
        <v>#DIV/0!</v>
      </c>
      <c r="E12" s="59" t="s">
        <v>10</v>
      </c>
      <c r="F12" s="91" t="e">
        <f>F11/E11</f>
        <v>#DIV/0!</v>
      </c>
    </row>
    <row r="13" s="47" customFormat="1" customHeight="1" spans="1:6">
      <c r="A13" s="58" t="s">
        <v>11</v>
      </c>
      <c r="B13" s="59" t="e">
        <f>(B11/E11-1)*100</f>
        <v>#DIV/0!</v>
      </c>
      <c r="C13" s="59" t="e">
        <f>(C11/F11-1)*100</f>
        <v>#DIV/0!</v>
      </c>
      <c r="D13" s="59" t="e">
        <f>(D11/F11-1)*100</f>
        <v>#DIV/0!</v>
      </c>
      <c r="E13" s="59" t="s">
        <v>10</v>
      </c>
      <c r="F13" s="91" t="s">
        <v>10</v>
      </c>
    </row>
    <row r="14" customHeight="1" spans="1:6">
      <c r="A14" s="31" t="s">
        <v>14</v>
      </c>
      <c r="B14" s="59">
        <f>B43+B81</f>
        <v>0</v>
      </c>
      <c r="C14" s="32">
        <f>C43+C81</f>
        <v>0</v>
      </c>
      <c r="D14" s="32">
        <f>D43+D81</f>
        <v>0</v>
      </c>
      <c r="E14" s="59">
        <f>E43+E81</f>
        <v>0</v>
      </c>
      <c r="F14" s="60">
        <f>F43+F81</f>
        <v>0</v>
      </c>
    </row>
    <row r="15" s="47" customFormat="1" customHeight="1" spans="1:6">
      <c r="A15" s="58" t="s">
        <v>9</v>
      </c>
      <c r="B15" s="59" t="s">
        <v>10</v>
      </c>
      <c r="C15" s="59" t="e">
        <f>C14/B14</f>
        <v>#DIV/0!</v>
      </c>
      <c r="D15" s="59" t="e">
        <f>D14/B14</f>
        <v>#DIV/0!</v>
      </c>
      <c r="E15" s="59" t="s">
        <v>10</v>
      </c>
      <c r="F15" s="91" t="e">
        <f>F14/E14</f>
        <v>#DIV/0!</v>
      </c>
    </row>
    <row r="16" s="47" customFormat="1" customHeight="1" spans="1:6">
      <c r="A16" s="61" t="s">
        <v>11</v>
      </c>
      <c r="B16" s="151" t="e">
        <f>(B14/E14-1)*100</f>
        <v>#DIV/0!</v>
      </c>
      <c r="C16" s="151" t="e">
        <f>(C14/F14-1)*100</f>
        <v>#DIV/0!</v>
      </c>
      <c r="D16" s="151" t="e">
        <f>(D14/F14-1)*100</f>
        <v>#DIV/0!</v>
      </c>
      <c r="E16" s="151" t="s">
        <v>10</v>
      </c>
      <c r="F16" s="349" t="s">
        <v>10</v>
      </c>
    </row>
    <row r="17" customHeight="1" spans="1:6">
      <c r="A17" s="4" t="s">
        <v>15</v>
      </c>
      <c r="B17" s="64"/>
      <c r="C17" s="38"/>
      <c r="D17" s="38" t="s">
        <v>16</v>
      </c>
      <c r="E17" s="64"/>
      <c r="F17" s="38"/>
    </row>
    <row r="18" customHeight="1" spans="2:6">
      <c r="B18" s="64"/>
      <c r="C18" s="38"/>
      <c r="D18" s="38"/>
      <c r="E18" s="64"/>
      <c r="F18" s="38"/>
    </row>
    <row r="19" s="3" customFormat="1" customHeight="1" spans="1:6">
      <c r="A19" s="8" t="s">
        <v>50</v>
      </c>
      <c r="B19" s="49"/>
      <c r="C19" s="9"/>
      <c r="D19" s="9"/>
      <c r="E19" s="49"/>
      <c r="F19" s="9"/>
    </row>
    <row r="20" s="3" customFormat="1" customHeight="1" spans="1:6">
      <c r="A20" s="8" t="s">
        <v>51</v>
      </c>
      <c r="B20" s="49"/>
      <c r="C20" s="9"/>
      <c r="D20" s="9"/>
      <c r="E20" s="49"/>
      <c r="F20" s="9"/>
    </row>
    <row r="21" customHeight="1" spans="1:6">
      <c r="A21" s="165" t="s">
        <v>2</v>
      </c>
      <c r="B21" s="82" t="s">
        <v>3</v>
      </c>
      <c r="C21" s="11"/>
      <c r="D21" s="11"/>
      <c r="E21" s="82" t="s">
        <v>4</v>
      </c>
      <c r="F21" s="39"/>
    </row>
    <row r="22" customHeight="1" spans="1:15">
      <c r="A22" s="15"/>
      <c r="B22" s="156" t="s">
        <v>5</v>
      </c>
      <c r="C22" s="108" t="s">
        <v>6</v>
      </c>
      <c r="D22" s="108" t="s">
        <v>7</v>
      </c>
      <c r="E22" s="156" t="s">
        <v>5</v>
      </c>
      <c r="F22" s="135" t="s">
        <v>7</v>
      </c>
      <c r="O22" s="3"/>
    </row>
    <row r="23" customHeight="1" spans="1:6">
      <c r="A23" s="15" t="s">
        <v>20</v>
      </c>
      <c r="B23" s="33">
        <f>B24+B30+B43</f>
        <v>0</v>
      </c>
      <c r="C23" s="16">
        <f>C24+C30+C43</f>
        <v>0</v>
      </c>
      <c r="D23" s="16">
        <f>D24+D30+D43</f>
        <v>0</v>
      </c>
      <c r="E23" s="66"/>
      <c r="F23" s="41"/>
    </row>
    <row r="24" customHeight="1" spans="1:6">
      <c r="A24" s="18" t="s">
        <v>12</v>
      </c>
      <c r="B24" s="67">
        <f t="shared" ref="B24:F24" si="0">SUM(B25:B29)</f>
        <v>0</v>
      </c>
      <c r="C24" s="19">
        <f t="shared" si="0"/>
        <v>0</v>
      </c>
      <c r="D24" s="19">
        <f t="shared" si="0"/>
        <v>0</v>
      </c>
      <c r="E24" s="67">
        <f t="shared" si="0"/>
        <v>0</v>
      </c>
      <c r="F24" s="42">
        <f t="shared" si="0"/>
        <v>0</v>
      </c>
    </row>
    <row r="25" customHeight="1" spans="1:6">
      <c r="A25" s="157"/>
      <c r="B25" s="158"/>
      <c r="C25" s="73"/>
      <c r="D25" s="73"/>
      <c r="E25" s="158"/>
      <c r="F25" s="153"/>
    </row>
    <row r="26" customHeight="1" spans="1:6">
      <c r="A26" s="157"/>
      <c r="B26" s="158"/>
      <c r="C26" s="73"/>
      <c r="D26" s="73"/>
      <c r="E26" s="158"/>
      <c r="F26" s="153"/>
    </row>
    <row r="27" customHeight="1" spans="1:6">
      <c r="A27" s="157"/>
      <c r="B27" s="158"/>
      <c r="C27" s="73"/>
      <c r="D27" s="73"/>
      <c r="E27" s="158"/>
      <c r="F27" s="153"/>
    </row>
    <row r="28" customHeight="1" spans="1:6">
      <c r="A28" s="157"/>
      <c r="B28" s="158"/>
      <c r="C28" s="73"/>
      <c r="D28" s="73"/>
      <c r="E28" s="158"/>
      <c r="F28" s="153"/>
    </row>
    <row r="29" customHeight="1" spans="1:9">
      <c r="A29" s="159"/>
      <c r="B29" s="160"/>
      <c r="C29" s="161"/>
      <c r="D29" s="161"/>
      <c r="E29" s="160"/>
      <c r="F29" s="162"/>
      <c r="I29" s="46"/>
    </row>
    <row r="30" customHeight="1" spans="1:6">
      <c r="A30" s="26" t="s">
        <v>13</v>
      </c>
      <c r="B30" s="34">
        <f t="shared" ref="B30:F30" si="1">SUM(B31:B42)</f>
        <v>0</v>
      </c>
      <c r="C30" s="27">
        <f t="shared" si="1"/>
        <v>0</v>
      </c>
      <c r="D30" s="27">
        <f t="shared" si="1"/>
        <v>0</v>
      </c>
      <c r="E30" s="34">
        <f t="shared" si="1"/>
        <v>0</v>
      </c>
      <c r="F30" s="43">
        <f t="shared" si="1"/>
        <v>0</v>
      </c>
    </row>
    <row r="31" customHeight="1" spans="1:6">
      <c r="A31" s="157"/>
      <c r="B31" s="158"/>
      <c r="C31" s="73"/>
      <c r="D31" s="73"/>
      <c r="E31" s="158"/>
      <c r="F31" s="153"/>
    </row>
    <row r="32" customHeight="1" spans="1:6">
      <c r="A32" s="157"/>
      <c r="B32" s="158"/>
      <c r="C32" s="73"/>
      <c r="D32" s="73"/>
      <c r="E32" s="158"/>
      <c r="F32" s="153"/>
    </row>
    <row r="33" customHeight="1" spans="1:6">
      <c r="A33" s="157"/>
      <c r="B33" s="68"/>
      <c r="C33" s="21"/>
      <c r="D33" s="21"/>
      <c r="E33" s="68"/>
      <c r="F33" s="22"/>
    </row>
    <row r="34" customHeight="1" spans="1:6">
      <c r="A34" s="46"/>
      <c r="B34" s="68"/>
      <c r="C34" s="21"/>
      <c r="D34" s="21"/>
      <c r="E34" s="68"/>
      <c r="F34" s="22"/>
    </row>
    <row r="35" customHeight="1" spans="1:6">
      <c r="A35" s="157"/>
      <c r="B35" s="68"/>
      <c r="C35" s="21"/>
      <c r="D35" s="21"/>
      <c r="E35" s="68"/>
      <c r="F35" s="22"/>
    </row>
    <row r="36" customHeight="1" spans="1:6">
      <c r="A36" s="157"/>
      <c r="B36" s="68"/>
      <c r="C36" s="21"/>
      <c r="D36" s="21"/>
      <c r="E36" s="68"/>
      <c r="F36" s="22"/>
    </row>
    <row r="37" customHeight="1" spans="1:6">
      <c r="A37" s="157"/>
      <c r="B37" s="68"/>
      <c r="C37" s="21"/>
      <c r="D37" s="21"/>
      <c r="E37" s="68"/>
      <c r="F37" s="22"/>
    </row>
    <row r="38" customHeight="1" spans="1:6">
      <c r="A38" s="157"/>
      <c r="B38" s="68"/>
      <c r="C38" s="21"/>
      <c r="D38" s="21"/>
      <c r="E38" s="68"/>
      <c r="F38" s="22"/>
    </row>
    <row r="39" customHeight="1" spans="1:6">
      <c r="A39" s="163"/>
      <c r="B39" s="74"/>
      <c r="C39" s="29"/>
      <c r="D39" s="29"/>
      <c r="E39" s="68"/>
      <c r="F39" s="22"/>
    </row>
    <row r="40" customHeight="1" spans="1:6">
      <c r="A40" s="157"/>
      <c r="B40" s="68"/>
      <c r="C40" s="21"/>
      <c r="D40" s="21"/>
      <c r="E40" s="68"/>
      <c r="F40" s="22"/>
    </row>
    <row r="41" customHeight="1" spans="1:6">
      <c r="A41" s="157"/>
      <c r="B41" s="68"/>
      <c r="C41" s="21"/>
      <c r="D41" s="21"/>
      <c r="E41" s="68"/>
      <c r="F41" s="22"/>
    </row>
    <row r="42" customHeight="1" spans="1:6">
      <c r="A42" s="159"/>
      <c r="B42" s="72"/>
      <c r="C42" s="24"/>
      <c r="D42" s="24"/>
      <c r="E42" s="72"/>
      <c r="F42" s="25"/>
    </row>
    <row r="43" customHeight="1" spans="1:6">
      <c r="A43" s="26" t="s">
        <v>21</v>
      </c>
      <c r="B43" s="85"/>
      <c r="C43" s="30"/>
      <c r="D43" s="30"/>
      <c r="E43" s="34">
        <f>E23-E24-E30</f>
        <v>0</v>
      </c>
      <c r="F43" s="43">
        <f>F23-F24-F30</f>
        <v>0</v>
      </c>
    </row>
    <row r="44" customHeight="1" spans="1:6">
      <c r="A44" s="31" t="s">
        <v>22</v>
      </c>
      <c r="B44" s="59" t="e">
        <f>E43*(B45+100)/100</f>
        <v>#DIV/0!</v>
      </c>
      <c r="C44" s="32" t="e">
        <f>F43*(C45+100)/100</f>
        <v>#DIV/0!</v>
      </c>
      <c r="D44" s="32" t="e">
        <f>F43*(D45+100)/100</f>
        <v>#DIV/0!</v>
      </c>
      <c r="E44" s="91" t="s">
        <v>10</v>
      </c>
      <c r="F44" s="91" t="s">
        <v>10</v>
      </c>
    </row>
    <row r="45" customHeight="1" spans="1:6">
      <c r="A45" s="31" t="s">
        <v>23</v>
      </c>
      <c r="B45" s="34" t="e">
        <f>SUM(B46:B55)/SUM(E46:E55)*100-100</f>
        <v>#DIV/0!</v>
      </c>
      <c r="C45" s="34" t="e">
        <f>SUM(C46:C55)/SUM(F46:F55)*100-100</f>
        <v>#DIV/0!</v>
      </c>
      <c r="D45" s="34" t="e">
        <f>SUM(D46:D55)/SUM(F46:F55)*100-100</f>
        <v>#DIV/0!</v>
      </c>
      <c r="E45" s="59" t="s">
        <v>10</v>
      </c>
      <c r="F45" s="91" t="s">
        <v>10</v>
      </c>
    </row>
    <row r="46" customHeight="1" spans="1:6">
      <c r="A46" s="157"/>
      <c r="B46" s="68"/>
      <c r="C46" s="21"/>
      <c r="D46" s="21"/>
      <c r="E46" s="68"/>
      <c r="F46" s="22"/>
    </row>
    <row r="47" customHeight="1" spans="1:6">
      <c r="A47" s="157"/>
      <c r="B47" s="68"/>
      <c r="C47" s="21"/>
      <c r="D47" s="21"/>
      <c r="E47" s="68"/>
      <c r="F47" s="22"/>
    </row>
    <row r="48" customHeight="1" spans="1:6">
      <c r="A48" s="157"/>
      <c r="B48" s="68"/>
      <c r="C48" s="21"/>
      <c r="D48" s="21"/>
      <c r="E48" s="68"/>
      <c r="F48" s="22"/>
    </row>
    <row r="49" customHeight="1" spans="1:6">
      <c r="A49" s="157"/>
      <c r="B49" s="68"/>
      <c r="C49" s="21"/>
      <c r="D49" s="21"/>
      <c r="E49" s="68"/>
      <c r="F49" s="22"/>
    </row>
    <row r="50" customHeight="1" spans="1:6">
      <c r="A50" s="157"/>
      <c r="B50" s="68"/>
      <c r="C50" s="21"/>
      <c r="D50" s="21"/>
      <c r="E50" s="68"/>
      <c r="F50" s="22"/>
    </row>
    <row r="51" customHeight="1" spans="1:6">
      <c r="A51" s="157"/>
      <c r="B51" s="68"/>
      <c r="C51" s="21"/>
      <c r="D51" s="21"/>
      <c r="E51" s="68"/>
      <c r="F51" s="22"/>
    </row>
    <row r="52" customHeight="1" spans="1:6">
      <c r="A52" s="163"/>
      <c r="B52" s="74"/>
      <c r="C52" s="29"/>
      <c r="D52" s="29"/>
      <c r="E52" s="68"/>
      <c r="F52" s="22"/>
    </row>
    <row r="53" customHeight="1" spans="1:6">
      <c r="A53" s="157"/>
      <c r="B53" s="68"/>
      <c r="C53" s="21"/>
      <c r="D53" s="21"/>
      <c r="E53" s="68"/>
      <c r="F53" s="22"/>
    </row>
    <row r="54" customHeight="1" spans="1:6">
      <c r="A54" s="157"/>
      <c r="B54" s="68"/>
      <c r="C54" s="21"/>
      <c r="D54" s="21"/>
      <c r="E54" s="68"/>
      <c r="F54" s="22"/>
    </row>
    <row r="55" customHeight="1" spans="1:6">
      <c r="A55" s="164"/>
      <c r="B55" s="77"/>
      <c r="C55" s="36"/>
      <c r="D55" s="36"/>
      <c r="E55" s="77"/>
      <c r="F55" s="37"/>
    </row>
    <row r="56" customHeight="1" spans="1:6">
      <c r="A56" s="4" t="s">
        <v>15</v>
      </c>
      <c r="B56" s="64"/>
      <c r="C56" s="38"/>
      <c r="D56" s="38" t="s">
        <v>16</v>
      </c>
      <c r="E56" s="64"/>
      <c r="F56" s="38"/>
    </row>
    <row r="57" s="3" customFormat="1" customHeight="1" spans="1:6">
      <c r="A57" s="8" t="s">
        <v>52</v>
      </c>
      <c r="B57" s="49"/>
      <c r="C57" s="9"/>
      <c r="D57" s="9"/>
      <c r="E57" s="49"/>
      <c r="F57" s="9"/>
    </row>
    <row r="58" s="3" customFormat="1" customHeight="1" spans="1:6">
      <c r="A58" s="8" t="s">
        <v>53</v>
      </c>
      <c r="B58" s="49"/>
      <c r="C58" s="9"/>
      <c r="D58" s="9"/>
      <c r="E58" s="49"/>
      <c r="F58" s="9"/>
    </row>
    <row r="59" customHeight="1" spans="1:6">
      <c r="A59" s="165" t="s">
        <v>2</v>
      </c>
      <c r="B59" s="82" t="s">
        <v>3</v>
      </c>
      <c r="C59" s="11"/>
      <c r="D59" s="11"/>
      <c r="E59" s="82" t="s">
        <v>4</v>
      </c>
      <c r="F59" s="39"/>
    </row>
    <row r="60" customHeight="1" spans="1:6">
      <c r="A60" s="15"/>
      <c r="B60" s="156" t="s">
        <v>5</v>
      </c>
      <c r="C60" s="108" t="s">
        <v>6</v>
      </c>
      <c r="D60" s="108" t="s">
        <v>7</v>
      </c>
      <c r="E60" s="156" t="s">
        <v>5</v>
      </c>
      <c r="F60" s="135" t="s">
        <v>7</v>
      </c>
    </row>
    <row r="61" customHeight="1" spans="1:6">
      <c r="A61" s="15" t="s">
        <v>20</v>
      </c>
      <c r="B61" s="33">
        <f>B62+B68+B81</f>
        <v>0</v>
      </c>
      <c r="C61" s="16">
        <f>C62+C68+C81</f>
        <v>0</v>
      </c>
      <c r="D61" s="16">
        <f>D62+D68+D81</f>
        <v>0</v>
      </c>
      <c r="E61" s="66"/>
      <c r="F61" s="41"/>
    </row>
    <row r="62" customHeight="1" spans="1:6">
      <c r="A62" s="18" t="s">
        <v>12</v>
      </c>
      <c r="B62" s="67">
        <f t="shared" ref="B62:F62" si="2">SUM(B63:B67)</f>
        <v>0</v>
      </c>
      <c r="C62" s="19">
        <f t="shared" si="2"/>
        <v>0</v>
      </c>
      <c r="D62" s="19">
        <f t="shared" si="2"/>
        <v>0</v>
      </c>
      <c r="E62" s="67">
        <f t="shared" si="2"/>
        <v>0</v>
      </c>
      <c r="F62" s="42">
        <f t="shared" si="2"/>
        <v>0</v>
      </c>
    </row>
    <row r="63" customHeight="1" spans="1:6">
      <c r="A63" s="157"/>
      <c r="B63" s="158"/>
      <c r="C63" s="73"/>
      <c r="D63" s="73"/>
      <c r="E63" s="158"/>
      <c r="F63" s="153"/>
    </row>
    <row r="64" customHeight="1" spans="1:6">
      <c r="A64" s="157"/>
      <c r="B64" s="158"/>
      <c r="C64" s="73"/>
      <c r="D64" s="73"/>
      <c r="E64" s="158"/>
      <c r="F64" s="153"/>
    </row>
    <row r="65" customHeight="1" spans="1:6">
      <c r="A65" s="157"/>
      <c r="B65" s="158"/>
      <c r="C65" s="73"/>
      <c r="D65" s="73"/>
      <c r="E65" s="158"/>
      <c r="F65" s="153"/>
    </row>
    <row r="66" customHeight="1" spans="1:6">
      <c r="A66" s="157"/>
      <c r="B66" s="158"/>
      <c r="C66" s="73"/>
      <c r="D66" s="73"/>
      <c r="E66" s="158"/>
      <c r="F66" s="153"/>
    </row>
    <row r="67" customHeight="1" spans="1:6">
      <c r="A67" s="159"/>
      <c r="B67" s="160"/>
      <c r="C67" s="161"/>
      <c r="D67" s="161"/>
      <c r="E67" s="160"/>
      <c r="F67" s="162"/>
    </row>
    <row r="68" customHeight="1" spans="1:6">
      <c r="A68" s="26" t="s">
        <v>13</v>
      </c>
      <c r="B68" s="34">
        <f t="shared" ref="B68:F68" si="3">SUM(B69:B80)</f>
        <v>0</v>
      </c>
      <c r="C68" s="27">
        <f t="shared" si="3"/>
        <v>0</v>
      </c>
      <c r="D68" s="27">
        <f t="shared" si="3"/>
        <v>0</v>
      </c>
      <c r="E68" s="34">
        <f t="shared" si="3"/>
        <v>0</v>
      </c>
      <c r="F68" s="43">
        <f t="shared" si="3"/>
        <v>0</v>
      </c>
    </row>
    <row r="69" customHeight="1" spans="1:6">
      <c r="A69" s="157"/>
      <c r="B69" s="158"/>
      <c r="C69" s="73"/>
      <c r="D69" s="73"/>
      <c r="E69" s="158"/>
      <c r="F69" s="153"/>
    </row>
    <row r="70" customHeight="1" spans="1:6">
      <c r="A70" s="157"/>
      <c r="B70" s="158"/>
      <c r="C70" s="73"/>
      <c r="D70" s="73"/>
      <c r="E70" s="158"/>
      <c r="F70" s="153"/>
    </row>
    <row r="71" customHeight="1" spans="1:6">
      <c r="A71" s="157"/>
      <c r="B71" s="68"/>
      <c r="C71" s="21"/>
      <c r="D71" s="21"/>
      <c r="E71" s="68"/>
      <c r="F71" s="22"/>
    </row>
    <row r="72" customHeight="1" spans="1:6">
      <c r="A72" s="46"/>
      <c r="B72" s="68"/>
      <c r="C72" s="21"/>
      <c r="D72" s="21"/>
      <c r="E72" s="68"/>
      <c r="F72" s="22"/>
    </row>
    <row r="73" customHeight="1" spans="1:6">
      <c r="A73" s="157"/>
      <c r="B73" s="68"/>
      <c r="C73" s="21"/>
      <c r="D73" s="21"/>
      <c r="E73" s="68"/>
      <c r="F73" s="22"/>
    </row>
    <row r="74" customHeight="1" spans="1:6">
      <c r="A74" s="157"/>
      <c r="B74" s="68"/>
      <c r="C74" s="21"/>
      <c r="D74" s="21"/>
      <c r="E74" s="68"/>
      <c r="F74" s="22"/>
    </row>
    <row r="75" customHeight="1" spans="1:6">
      <c r="A75" s="157"/>
      <c r="B75" s="68"/>
      <c r="C75" s="21"/>
      <c r="D75" s="21"/>
      <c r="E75" s="68"/>
      <c r="F75" s="22"/>
    </row>
    <row r="76" customHeight="1" spans="1:6">
      <c r="A76" s="157"/>
      <c r="B76" s="68"/>
      <c r="C76" s="21"/>
      <c r="D76" s="21"/>
      <c r="E76" s="68"/>
      <c r="F76" s="22"/>
    </row>
    <row r="77" customHeight="1" spans="1:6">
      <c r="A77" s="163"/>
      <c r="B77" s="74"/>
      <c r="C77" s="29"/>
      <c r="D77" s="29"/>
      <c r="E77" s="68"/>
      <c r="F77" s="22"/>
    </row>
    <row r="78" customHeight="1" spans="1:6">
      <c r="A78" s="157"/>
      <c r="B78" s="68"/>
      <c r="C78" s="21"/>
      <c r="D78" s="21"/>
      <c r="E78" s="68"/>
      <c r="F78" s="22"/>
    </row>
    <row r="79" customHeight="1" spans="1:6">
      <c r="A79" s="157"/>
      <c r="B79" s="68"/>
      <c r="C79" s="21"/>
      <c r="D79" s="21"/>
      <c r="E79" s="68"/>
      <c r="F79" s="22"/>
    </row>
    <row r="80" customHeight="1" spans="1:6">
      <c r="A80" s="159"/>
      <c r="B80" s="72"/>
      <c r="C80" s="24"/>
      <c r="D80" s="24"/>
      <c r="E80" s="72"/>
      <c r="F80" s="25"/>
    </row>
    <row r="81" customHeight="1" spans="1:6">
      <c r="A81" s="26" t="s">
        <v>21</v>
      </c>
      <c r="B81" s="85"/>
      <c r="C81" s="30"/>
      <c r="D81" s="30"/>
      <c r="E81" s="34">
        <f>E61-E62-E68</f>
        <v>0</v>
      </c>
      <c r="F81" s="43">
        <f>F61-F62-F68</f>
        <v>0</v>
      </c>
    </row>
    <row r="82" customHeight="1" spans="1:6">
      <c r="A82" s="31" t="s">
        <v>22</v>
      </c>
      <c r="B82" s="59" t="e">
        <f>E81*(B83+100)/100</f>
        <v>#DIV/0!</v>
      </c>
      <c r="C82" s="32" t="e">
        <f>F81*(C83+100)/100</f>
        <v>#DIV/0!</v>
      </c>
      <c r="D82" s="32" t="e">
        <f>F81*(D83+100)/100</f>
        <v>#DIV/0!</v>
      </c>
      <c r="E82" s="91" t="s">
        <v>10</v>
      </c>
      <c r="F82" s="91" t="s">
        <v>10</v>
      </c>
    </row>
    <row r="83" customHeight="1" spans="1:6">
      <c r="A83" s="31" t="s">
        <v>23</v>
      </c>
      <c r="B83" s="34" t="e">
        <f>SUM(B84:B93)/SUM(E84:E93)*100-100</f>
        <v>#DIV/0!</v>
      </c>
      <c r="C83" s="34" t="e">
        <f>SUM(C84:C93)/SUM(F84:F93)*100-100</f>
        <v>#DIV/0!</v>
      </c>
      <c r="D83" s="34" t="e">
        <f>SUM(D84:D93)/SUM(F84:F93)*100-100</f>
        <v>#DIV/0!</v>
      </c>
      <c r="E83" s="59" t="s">
        <v>10</v>
      </c>
      <c r="F83" s="91" t="s">
        <v>10</v>
      </c>
    </row>
    <row r="84" customHeight="1" spans="1:6">
      <c r="A84" s="157"/>
      <c r="B84" s="68"/>
      <c r="C84" s="21"/>
      <c r="D84" s="21"/>
      <c r="E84" s="68"/>
      <c r="F84" s="22"/>
    </row>
    <row r="85" customHeight="1" spans="1:6">
      <c r="A85" s="157"/>
      <c r="B85" s="68"/>
      <c r="C85" s="21"/>
      <c r="D85" s="21"/>
      <c r="E85" s="68"/>
      <c r="F85" s="22"/>
    </row>
    <row r="86" customHeight="1" spans="1:6">
      <c r="A86" s="157"/>
      <c r="B86" s="68"/>
      <c r="C86" s="21"/>
      <c r="D86" s="21"/>
      <c r="E86" s="68"/>
      <c r="F86" s="22"/>
    </row>
    <row r="87" customHeight="1" spans="1:6">
      <c r="A87" s="157"/>
      <c r="B87" s="68"/>
      <c r="C87" s="21"/>
      <c r="D87" s="21"/>
      <c r="E87" s="68"/>
      <c r="F87" s="22"/>
    </row>
    <row r="88" customHeight="1" spans="1:6">
      <c r="A88" s="157"/>
      <c r="B88" s="68"/>
      <c r="C88" s="21"/>
      <c r="D88" s="21"/>
      <c r="E88" s="68"/>
      <c r="F88" s="22"/>
    </row>
    <row r="89" customHeight="1" spans="1:6">
      <c r="A89" s="157"/>
      <c r="B89" s="68"/>
      <c r="C89" s="21"/>
      <c r="D89" s="21"/>
      <c r="E89" s="68"/>
      <c r="F89" s="22"/>
    </row>
    <row r="90" customHeight="1" spans="1:6">
      <c r="A90" s="163"/>
      <c r="B90" s="74"/>
      <c r="C90" s="29"/>
      <c r="D90" s="29"/>
      <c r="E90" s="68"/>
      <c r="F90" s="22"/>
    </row>
    <row r="91" customHeight="1" spans="1:6">
      <c r="A91" s="157"/>
      <c r="B91" s="68"/>
      <c r="C91" s="21"/>
      <c r="D91" s="21"/>
      <c r="E91" s="68"/>
      <c r="F91" s="22"/>
    </row>
    <row r="92" customHeight="1" spans="1:6">
      <c r="A92" s="157"/>
      <c r="B92" s="68"/>
      <c r="C92" s="21"/>
      <c r="D92" s="21"/>
      <c r="E92" s="68"/>
      <c r="F92" s="22"/>
    </row>
    <row r="93" customHeight="1" spans="1:6">
      <c r="A93" s="164"/>
      <c r="B93" s="77"/>
      <c r="C93" s="36"/>
      <c r="D93" s="36"/>
      <c r="E93" s="77"/>
      <c r="F93" s="37"/>
    </row>
    <row r="94" customHeight="1" spans="1:6">
      <c r="A94" s="4" t="s">
        <v>15</v>
      </c>
      <c r="B94" s="64"/>
      <c r="C94" s="38"/>
      <c r="D94" s="38" t="s">
        <v>16</v>
      </c>
      <c r="E94" s="64"/>
      <c r="F94" s="38"/>
    </row>
    <row r="103" customHeight="1" spans="3:3">
      <c r="C103" s="100"/>
    </row>
    <row r="104" customHeight="1" spans="6:6">
      <c r="F104" s="100"/>
    </row>
    <row r="109" customHeight="1" spans="1:1">
      <c r="A109" s="46"/>
    </row>
  </sheetData>
  <mergeCells count="12">
    <mergeCell ref="A1:F1"/>
    <mergeCell ref="B3:D3"/>
    <mergeCell ref="E3:F3"/>
    <mergeCell ref="A19:F19"/>
    <mergeCell ref="B21:D21"/>
    <mergeCell ref="E21:F21"/>
    <mergeCell ref="A57:F57"/>
    <mergeCell ref="B59:D59"/>
    <mergeCell ref="E59:F59"/>
    <mergeCell ref="A3:A4"/>
    <mergeCell ref="A21:A22"/>
    <mergeCell ref="A59:A60"/>
  </mergeCells>
  <pageMargins left="0.700694444444445" right="0.700694444444445" top="0.554861111111111" bottom="0.554861111111111" header="0.298611111111111" footer="0.298611111111111"/>
  <pageSetup paperSize="9" orientation="portrait" horizontalDpi="600"/>
  <headerFooter>
    <oddFooter>&amp;L&amp;A————&amp;F&amp;C打印日期&amp;D&amp;R总&amp;N页—第&amp;P页</oddFooter>
  </headerFooter>
  <rowBreaks count="1" manualBreakCount="1">
    <brk id="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3"/>
  <sheetViews>
    <sheetView topLeftCell="A63" workbookViewId="0">
      <selection activeCell="B41" sqref="B41:F41"/>
    </sheetView>
  </sheetViews>
  <sheetFormatPr defaultColWidth="9" defaultRowHeight="19.5" customHeight="1"/>
  <cols>
    <col min="1" max="1" width="25.875" style="4" customWidth="1"/>
    <col min="2" max="2" width="10.625" style="47" customWidth="1"/>
    <col min="3" max="4" width="10.625" style="5" customWidth="1"/>
    <col min="5" max="5" width="10.625" style="47" customWidth="1"/>
    <col min="6" max="6" width="10.625" style="5" customWidth="1"/>
    <col min="7" max="8" width="10.625" style="4" customWidth="1"/>
    <col min="9" max="16384" width="9" style="4"/>
  </cols>
  <sheetData>
    <row r="1" s="3" customFormat="1" customHeight="1" spans="1:6">
      <c r="A1" s="8" t="s">
        <v>54</v>
      </c>
      <c r="B1" s="49"/>
      <c r="C1" s="9"/>
      <c r="D1" s="9"/>
      <c r="E1" s="49"/>
      <c r="F1" s="9"/>
    </row>
    <row r="2" s="3" customFormat="1" customHeight="1" spans="1:6">
      <c r="A2" s="8" t="s">
        <v>55</v>
      </c>
      <c r="B2" s="49"/>
      <c r="C2" s="9"/>
      <c r="D2" s="9"/>
      <c r="E2" s="49"/>
      <c r="F2" s="9"/>
    </row>
    <row r="3" customHeight="1" spans="1:6">
      <c r="A3" s="165" t="s">
        <v>2</v>
      </c>
      <c r="B3" s="82" t="s">
        <v>3</v>
      </c>
      <c r="C3" s="11"/>
      <c r="D3" s="11"/>
      <c r="E3" s="82" t="s">
        <v>4</v>
      </c>
      <c r="F3" s="39"/>
    </row>
    <row r="4" customHeight="1" spans="1:6">
      <c r="A4" s="15"/>
      <c r="B4" s="156" t="s">
        <v>5</v>
      </c>
      <c r="C4" s="108" t="s">
        <v>6</v>
      </c>
      <c r="D4" s="108" t="s">
        <v>7</v>
      </c>
      <c r="E4" s="156" t="s">
        <v>5</v>
      </c>
      <c r="F4" s="135" t="s">
        <v>7</v>
      </c>
    </row>
    <row r="5" customHeight="1" spans="1:6">
      <c r="A5" s="15" t="s">
        <v>20</v>
      </c>
      <c r="B5" s="33">
        <f>B6+B12+B25</f>
        <v>0</v>
      </c>
      <c r="C5" s="16">
        <f>C6+C12+C25</f>
        <v>0</v>
      </c>
      <c r="D5" s="16">
        <f>D6+D12+D25</f>
        <v>0</v>
      </c>
      <c r="E5" s="66"/>
      <c r="F5" s="41"/>
    </row>
    <row r="6" customHeight="1" spans="1:6">
      <c r="A6" s="18" t="s">
        <v>12</v>
      </c>
      <c r="B6" s="67">
        <f t="shared" ref="B6:F6" si="0">SUM(B7:B11)</f>
        <v>0</v>
      </c>
      <c r="C6" s="19">
        <f t="shared" si="0"/>
        <v>0</v>
      </c>
      <c r="D6" s="19">
        <f t="shared" si="0"/>
        <v>0</v>
      </c>
      <c r="E6" s="67">
        <f t="shared" si="0"/>
        <v>0</v>
      </c>
      <c r="F6" s="42">
        <f t="shared" si="0"/>
        <v>0</v>
      </c>
    </row>
    <row r="7" customHeight="1" spans="1:6">
      <c r="A7" s="157"/>
      <c r="B7" s="158"/>
      <c r="C7" s="73"/>
      <c r="D7" s="73"/>
      <c r="E7" s="158"/>
      <c r="F7" s="153"/>
    </row>
    <row r="8" customHeight="1" spans="1:6">
      <c r="A8" s="157"/>
      <c r="B8" s="158"/>
      <c r="C8" s="73"/>
      <c r="D8" s="73"/>
      <c r="E8" s="158"/>
      <c r="F8" s="153"/>
    </row>
    <row r="9" customHeight="1" spans="1:6">
      <c r="A9" s="157"/>
      <c r="B9" s="158"/>
      <c r="C9" s="73"/>
      <c r="D9" s="73"/>
      <c r="E9" s="158"/>
      <c r="F9" s="153"/>
    </row>
    <row r="10" customHeight="1" spans="1:6">
      <c r="A10" s="157"/>
      <c r="B10" s="158"/>
      <c r="C10" s="73"/>
      <c r="D10" s="73"/>
      <c r="E10" s="158"/>
      <c r="F10" s="153"/>
    </row>
    <row r="11" customHeight="1" spans="1:6">
      <c r="A11" s="159"/>
      <c r="B11" s="160"/>
      <c r="C11" s="161"/>
      <c r="D11" s="161"/>
      <c r="E11" s="160"/>
      <c r="F11" s="162"/>
    </row>
    <row r="12" customHeight="1" spans="1:6">
      <c r="A12" s="26" t="s">
        <v>13</v>
      </c>
      <c r="B12" s="34">
        <f t="shared" ref="B12:F12" si="1">SUM(B13:B24)</f>
        <v>0</v>
      </c>
      <c r="C12" s="27">
        <f t="shared" si="1"/>
        <v>0</v>
      </c>
      <c r="D12" s="27">
        <f t="shared" si="1"/>
        <v>0</v>
      </c>
      <c r="E12" s="34">
        <f t="shared" si="1"/>
        <v>0</v>
      </c>
      <c r="F12" s="43">
        <f t="shared" si="1"/>
        <v>0</v>
      </c>
    </row>
    <row r="13" customHeight="1" spans="1:6">
      <c r="A13" s="157"/>
      <c r="B13" s="158"/>
      <c r="C13" s="73"/>
      <c r="D13" s="73"/>
      <c r="E13" s="158"/>
      <c r="F13" s="153"/>
    </row>
    <row r="14" customHeight="1" spans="1:6">
      <c r="A14" s="157"/>
      <c r="B14" s="158"/>
      <c r="C14" s="73"/>
      <c r="D14" s="73"/>
      <c r="E14" s="158"/>
      <c r="F14" s="153"/>
    </row>
    <row r="15" customHeight="1" spans="1:11">
      <c r="A15" s="157"/>
      <c r="B15" s="68"/>
      <c r="C15" s="21"/>
      <c r="D15" s="21"/>
      <c r="E15" s="68"/>
      <c r="F15" s="22"/>
      <c r="K15" s="3"/>
    </row>
    <row r="16" customHeight="1" spans="1:6">
      <c r="A16" s="46"/>
      <c r="B16" s="68"/>
      <c r="C16" s="21"/>
      <c r="D16" s="21"/>
      <c r="E16" s="68"/>
      <c r="F16" s="22"/>
    </row>
    <row r="17" customHeight="1" spans="1:9">
      <c r="A17" s="157"/>
      <c r="B17" s="68"/>
      <c r="C17" s="21"/>
      <c r="D17" s="21"/>
      <c r="E17" s="68"/>
      <c r="F17" s="22"/>
      <c r="I17" s="46"/>
    </row>
    <row r="18" customHeight="1" spans="1:6">
      <c r="A18" s="157"/>
      <c r="B18" s="68"/>
      <c r="C18" s="21"/>
      <c r="D18" s="21"/>
      <c r="E18" s="68"/>
      <c r="F18" s="22"/>
    </row>
    <row r="19" s="4" customFormat="1" customHeight="1" spans="1:6">
      <c r="A19" s="157"/>
      <c r="B19" s="68"/>
      <c r="C19" s="21"/>
      <c r="D19" s="21"/>
      <c r="E19" s="68"/>
      <c r="F19" s="22"/>
    </row>
    <row r="20" s="4" customFormat="1" customHeight="1" spans="1:6">
      <c r="A20" s="157"/>
      <c r="B20" s="68"/>
      <c r="C20" s="21"/>
      <c r="D20" s="21"/>
      <c r="E20" s="68"/>
      <c r="F20" s="22"/>
    </row>
    <row r="21" customHeight="1" spans="1:6">
      <c r="A21" s="163"/>
      <c r="B21" s="74"/>
      <c r="C21" s="29"/>
      <c r="D21" s="29"/>
      <c r="E21" s="68"/>
      <c r="F21" s="22"/>
    </row>
    <row r="22" customHeight="1" spans="1:6">
      <c r="A22" s="157"/>
      <c r="B22" s="68"/>
      <c r="C22" s="21"/>
      <c r="D22" s="21"/>
      <c r="E22" s="68"/>
      <c r="F22" s="22"/>
    </row>
    <row r="23" customHeight="1" spans="1:6">
      <c r="A23" s="157"/>
      <c r="B23" s="68"/>
      <c r="C23" s="21"/>
      <c r="D23" s="21"/>
      <c r="E23" s="68"/>
      <c r="F23" s="22"/>
    </row>
    <row r="24" customHeight="1" spans="1:6">
      <c r="A24" s="159"/>
      <c r="B24" s="72"/>
      <c r="C24" s="24"/>
      <c r="D24" s="24"/>
      <c r="E24" s="72"/>
      <c r="F24" s="25"/>
    </row>
    <row r="25" customHeight="1" spans="1:6">
      <c r="A25" s="26" t="s">
        <v>21</v>
      </c>
      <c r="B25" s="85"/>
      <c r="C25" s="30"/>
      <c r="D25" s="30"/>
      <c r="E25" s="34">
        <f>E5-E6-E12</f>
        <v>0</v>
      </c>
      <c r="F25" s="43">
        <f>F5-F6-F12</f>
        <v>0</v>
      </c>
    </row>
    <row r="26" customHeight="1" spans="1:6">
      <c r="A26" s="31" t="s">
        <v>22</v>
      </c>
      <c r="B26" s="59" t="e">
        <f>E25*(B27+100)/100</f>
        <v>#DIV/0!</v>
      </c>
      <c r="C26" s="32" t="e">
        <f>F25*(C27+100)/100</f>
        <v>#DIV/0!</v>
      </c>
      <c r="D26" s="32" t="e">
        <f>F25*(D27+100)/100</f>
        <v>#DIV/0!</v>
      </c>
      <c r="E26" s="91" t="s">
        <v>10</v>
      </c>
      <c r="F26" s="91" t="s">
        <v>10</v>
      </c>
    </row>
    <row r="27" customHeight="1" spans="1:6">
      <c r="A27" s="31" t="s">
        <v>23</v>
      </c>
      <c r="B27" s="34" t="e">
        <f>SUM(B28:B37)/SUM(E28:E37)*100-100</f>
        <v>#DIV/0!</v>
      </c>
      <c r="C27" s="34" t="e">
        <f>SUM(C28:C37)/SUM(F28:F37)*100-100</f>
        <v>#DIV/0!</v>
      </c>
      <c r="D27" s="34" t="e">
        <f>SUM(D28:D37)/SUM(F28:F37)*100-100</f>
        <v>#DIV/0!</v>
      </c>
      <c r="E27" s="59" t="s">
        <v>10</v>
      </c>
      <c r="F27" s="91" t="s">
        <v>10</v>
      </c>
    </row>
    <row r="28" customHeight="1" spans="1:6">
      <c r="A28" s="157"/>
      <c r="B28" s="68"/>
      <c r="C28" s="21"/>
      <c r="D28" s="21"/>
      <c r="E28" s="68"/>
      <c r="F28" s="22"/>
    </row>
    <row r="29" customHeight="1" spans="1:6">
      <c r="A29" s="157"/>
      <c r="B29" s="68"/>
      <c r="C29" s="21"/>
      <c r="D29" s="21"/>
      <c r="E29" s="68"/>
      <c r="F29" s="22"/>
    </row>
    <row r="30" customHeight="1" spans="1:6">
      <c r="A30" s="157"/>
      <c r="B30" s="68"/>
      <c r="C30" s="21"/>
      <c r="D30" s="21"/>
      <c r="E30" s="68"/>
      <c r="F30" s="22"/>
    </row>
    <row r="31" customHeight="1" spans="1:6">
      <c r="A31" s="157"/>
      <c r="B31" s="68"/>
      <c r="C31" s="21"/>
      <c r="D31" s="21"/>
      <c r="E31" s="68"/>
      <c r="F31" s="22"/>
    </row>
    <row r="32" customHeight="1" spans="1:6">
      <c r="A32" s="157"/>
      <c r="B32" s="68"/>
      <c r="C32" s="21"/>
      <c r="D32" s="21"/>
      <c r="E32" s="68"/>
      <c r="F32" s="22"/>
    </row>
    <row r="33" customHeight="1" spans="1:6">
      <c r="A33" s="157"/>
      <c r="B33" s="68"/>
      <c r="C33" s="21"/>
      <c r="D33" s="21"/>
      <c r="E33" s="68"/>
      <c r="F33" s="22"/>
    </row>
    <row r="34" customHeight="1" spans="1:6">
      <c r="A34" s="163"/>
      <c r="B34" s="74"/>
      <c r="C34" s="29"/>
      <c r="D34" s="29"/>
      <c r="E34" s="68"/>
      <c r="F34" s="22"/>
    </row>
    <row r="35" customHeight="1" spans="1:6">
      <c r="A35" s="157"/>
      <c r="B35" s="68"/>
      <c r="C35" s="21"/>
      <c r="D35" s="21"/>
      <c r="E35" s="68"/>
      <c r="F35" s="22"/>
    </row>
    <row r="36" customHeight="1" spans="1:6">
      <c r="A36" s="157"/>
      <c r="B36" s="68"/>
      <c r="C36" s="21"/>
      <c r="D36" s="21"/>
      <c r="E36" s="68"/>
      <c r="F36" s="22"/>
    </row>
    <row r="37" customHeight="1" spans="1:6">
      <c r="A37" s="164"/>
      <c r="B37" s="77"/>
      <c r="C37" s="36"/>
      <c r="D37" s="36"/>
      <c r="E37" s="77"/>
      <c r="F37" s="37"/>
    </row>
    <row r="38" customHeight="1" spans="1:6">
      <c r="A38" s="4" t="s">
        <v>15</v>
      </c>
      <c r="B38" s="64"/>
      <c r="C38" s="38"/>
      <c r="D38" s="38" t="s">
        <v>16</v>
      </c>
      <c r="E38" s="64"/>
      <c r="F38" s="38"/>
    </row>
    <row r="39" s="3" customFormat="1" customHeight="1" spans="1:6">
      <c r="A39" s="8" t="s">
        <v>56</v>
      </c>
      <c r="B39" s="49"/>
      <c r="C39" s="9"/>
      <c r="D39" s="9"/>
      <c r="E39" s="49"/>
      <c r="F39" s="9"/>
    </row>
    <row r="40" s="3" customFormat="1" customHeight="1" spans="1:6">
      <c r="A40" s="8" t="s">
        <v>57</v>
      </c>
      <c r="B40" s="49"/>
      <c r="C40" s="9"/>
      <c r="D40" s="9"/>
      <c r="E40" s="49"/>
      <c r="F40" s="9"/>
    </row>
    <row r="41" customHeight="1" spans="1:6">
      <c r="A41" s="165" t="s">
        <v>2</v>
      </c>
      <c r="B41" s="82" t="s">
        <v>3</v>
      </c>
      <c r="C41" s="11"/>
      <c r="D41" s="11"/>
      <c r="E41" s="82" t="s">
        <v>4</v>
      </c>
      <c r="F41" s="39"/>
    </row>
    <row r="42" customHeight="1" spans="1:6">
      <c r="A42" s="15"/>
      <c r="B42" s="156" t="s">
        <v>5</v>
      </c>
      <c r="C42" s="108" t="s">
        <v>6</v>
      </c>
      <c r="D42" s="108" t="s">
        <v>7</v>
      </c>
      <c r="E42" s="156" t="s">
        <v>5</v>
      </c>
      <c r="F42" s="135" t="s">
        <v>7</v>
      </c>
    </row>
    <row r="43" customHeight="1" spans="1:6">
      <c r="A43" s="15" t="s">
        <v>20</v>
      </c>
      <c r="B43" s="33">
        <f>B44+B50+B63</f>
        <v>0</v>
      </c>
      <c r="C43" s="16">
        <f>C44+C50+C63</f>
        <v>0</v>
      </c>
      <c r="D43" s="16">
        <f>D44+D50+D63</f>
        <v>0</v>
      </c>
      <c r="E43" s="66"/>
      <c r="F43" s="41"/>
    </row>
    <row r="44" customHeight="1" spans="1:6">
      <c r="A44" s="18" t="s">
        <v>12</v>
      </c>
      <c r="B44" s="67">
        <f t="shared" ref="B44:F44" si="2">SUM(B45:B49)</f>
        <v>0</v>
      </c>
      <c r="C44" s="19">
        <f t="shared" si="2"/>
        <v>0</v>
      </c>
      <c r="D44" s="19">
        <f t="shared" si="2"/>
        <v>0</v>
      </c>
      <c r="E44" s="67">
        <f t="shared" si="2"/>
        <v>0</v>
      </c>
      <c r="F44" s="42">
        <f t="shared" si="2"/>
        <v>0</v>
      </c>
    </row>
    <row r="45" customHeight="1" spans="1:6">
      <c r="A45" s="157"/>
      <c r="B45" s="158"/>
      <c r="C45" s="73"/>
      <c r="D45" s="73"/>
      <c r="E45" s="158"/>
      <c r="F45" s="153"/>
    </row>
    <row r="46" customHeight="1" spans="1:6">
      <c r="A46" s="157"/>
      <c r="B46" s="158"/>
      <c r="C46" s="73"/>
      <c r="D46" s="73"/>
      <c r="E46" s="158"/>
      <c r="F46" s="153"/>
    </row>
    <row r="47" customHeight="1" spans="1:6">
      <c r="A47" s="157"/>
      <c r="B47" s="158"/>
      <c r="C47" s="73"/>
      <c r="D47" s="73"/>
      <c r="E47" s="158"/>
      <c r="F47" s="153"/>
    </row>
    <row r="48" customHeight="1" spans="1:6">
      <c r="A48" s="157"/>
      <c r="B48" s="158"/>
      <c r="C48" s="73"/>
      <c r="D48" s="73"/>
      <c r="E48" s="158"/>
      <c r="F48" s="153"/>
    </row>
    <row r="49" customHeight="1" spans="1:6">
      <c r="A49" s="159"/>
      <c r="B49" s="160"/>
      <c r="C49" s="161"/>
      <c r="D49" s="161"/>
      <c r="E49" s="160"/>
      <c r="F49" s="162"/>
    </row>
    <row r="50" customHeight="1" spans="1:6">
      <c r="A50" s="26" t="s">
        <v>13</v>
      </c>
      <c r="B50" s="34">
        <f t="shared" ref="B50:F50" si="3">SUM(B51:B62)</f>
        <v>0</v>
      </c>
      <c r="C50" s="27">
        <f t="shared" si="3"/>
        <v>0</v>
      </c>
      <c r="D50" s="27">
        <f t="shared" si="3"/>
        <v>0</v>
      </c>
      <c r="E50" s="34">
        <f t="shared" si="3"/>
        <v>0</v>
      </c>
      <c r="F50" s="43">
        <f t="shared" si="3"/>
        <v>0</v>
      </c>
    </row>
    <row r="51" customHeight="1" spans="1:6">
      <c r="A51" s="157"/>
      <c r="B51" s="158"/>
      <c r="C51" s="73"/>
      <c r="D51" s="73"/>
      <c r="E51" s="158"/>
      <c r="F51" s="153"/>
    </row>
    <row r="52" customHeight="1" spans="1:6">
      <c r="A52" s="157"/>
      <c r="B52" s="158"/>
      <c r="C52" s="73"/>
      <c r="D52" s="73"/>
      <c r="E52" s="158"/>
      <c r="F52" s="153"/>
    </row>
    <row r="53" customHeight="1" spans="1:6">
      <c r="A53" s="157"/>
      <c r="B53" s="68"/>
      <c r="C53" s="21"/>
      <c r="D53" s="21"/>
      <c r="E53" s="68"/>
      <c r="F53" s="22"/>
    </row>
    <row r="54" customHeight="1" spans="1:6">
      <c r="A54" s="46"/>
      <c r="B54" s="68"/>
      <c r="C54" s="21"/>
      <c r="D54" s="21"/>
      <c r="E54" s="68"/>
      <c r="F54" s="22"/>
    </row>
    <row r="55" customHeight="1" spans="1:6">
      <c r="A55" s="157"/>
      <c r="B55" s="68"/>
      <c r="C55" s="21"/>
      <c r="D55" s="21"/>
      <c r="E55" s="68"/>
      <c r="F55" s="22"/>
    </row>
    <row r="56" customHeight="1" spans="1:6">
      <c r="A56" s="157"/>
      <c r="B56" s="68"/>
      <c r="C56" s="21"/>
      <c r="D56" s="21"/>
      <c r="E56" s="68"/>
      <c r="F56" s="22"/>
    </row>
    <row r="57" s="4" customFormat="1" customHeight="1" spans="1:6">
      <c r="A57" s="157"/>
      <c r="B57" s="68"/>
      <c r="C57" s="21"/>
      <c r="D57" s="21"/>
      <c r="E57" s="68"/>
      <c r="F57" s="22"/>
    </row>
    <row r="58" customHeight="1" spans="1:6">
      <c r="A58" s="157"/>
      <c r="B58" s="68"/>
      <c r="C58" s="21"/>
      <c r="D58" s="21"/>
      <c r="E58" s="68"/>
      <c r="F58" s="22"/>
    </row>
    <row r="59" customHeight="1" spans="1:6">
      <c r="A59" s="163"/>
      <c r="B59" s="74"/>
      <c r="C59" s="29"/>
      <c r="D59" s="29"/>
      <c r="E59" s="68"/>
      <c r="F59" s="22"/>
    </row>
    <row r="60" customHeight="1" spans="1:6">
      <c r="A60" s="157"/>
      <c r="B60" s="68"/>
      <c r="C60" s="21"/>
      <c r="D60" s="21"/>
      <c r="E60" s="68"/>
      <c r="F60" s="22"/>
    </row>
    <row r="61" customHeight="1" spans="1:6">
      <c r="A61" s="157"/>
      <c r="B61" s="68"/>
      <c r="C61" s="21"/>
      <c r="D61" s="21"/>
      <c r="E61" s="68"/>
      <c r="F61" s="22"/>
    </row>
    <row r="62" customHeight="1" spans="1:6">
      <c r="A62" s="159"/>
      <c r="B62" s="72"/>
      <c r="C62" s="24"/>
      <c r="D62" s="24"/>
      <c r="E62" s="72"/>
      <c r="F62" s="25"/>
    </row>
    <row r="63" customHeight="1" spans="1:6">
      <c r="A63" s="26" t="s">
        <v>21</v>
      </c>
      <c r="B63" s="85"/>
      <c r="C63" s="30"/>
      <c r="D63" s="30"/>
      <c r="E63" s="34">
        <f>E43-E44-E50</f>
        <v>0</v>
      </c>
      <c r="F63" s="43">
        <f>F43-F44-F50</f>
        <v>0</v>
      </c>
    </row>
    <row r="64" customHeight="1" spans="1:6">
      <c r="A64" s="31" t="s">
        <v>22</v>
      </c>
      <c r="B64" s="59" t="e">
        <f>E63*(B65+100)/100</f>
        <v>#DIV/0!</v>
      </c>
      <c r="C64" s="32" t="e">
        <f>F63*(C65+100)/100</f>
        <v>#DIV/0!</v>
      </c>
      <c r="D64" s="32" t="e">
        <f>F63*(D65+100)/100</f>
        <v>#DIV/0!</v>
      </c>
      <c r="E64" s="91" t="s">
        <v>10</v>
      </c>
      <c r="F64" s="91" t="s">
        <v>10</v>
      </c>
    </row>
    <row r="65" customHeight="1" spans="1:11">
      <c r="A65" s="31" t="s">
        <v>23</v>
      </c>
      <c r="B65" s="34" t="e">
        <f>SUM(B66:B75)/SUM(E66:E75)*100-100</f>
        <v>#DIV/0!</v>
      </c>
      <c r="C65" s="34" t="e">
        <f>SUM(C66:C75)/SUM(F66:F75)*100-100</f>
        <v>#DIV/0!</v>
      </c>
      <c r="D65" s="34" t="e">
        <f>SUM(D66:D75)/SUM(F66:F75)*100-100</f>
        <v>#DIV/0!</v>
      </c>
      <c r="E65" s="59" t="s">
        <v>10</v>
      </c>
      <c r="F65" s="91" t="s">
        <v>10</v>
      </c>
      <c r="K65" s="3"/>
    </row>
    <row r="66" customHeight="1" spans="1:12">
      <c r="A66" s="157"/>
      <c r="B66" s="68"/>
      <c r="C66" s="21"/>
      <c r="D66" s="21"/>
      <c r="E66" s="68"/>
      <c r="F66" s="22"/>
      <c r="L66" s="46"/>
    </row>
    <row r="67" customHeight="1" spans="1:6">
      <c r="A67" s="157"/>
      <c r="B67" s="68"/>
      <c r="C67" s="21"/>
      <c r="D67" s="21"/>
      <c r="E67" s="68"/>
      <c r="F67" s="22"/>
    </row>
    <row r="68" customHeight="1" spans="1:6">
      <c r="A68" s="157"/>
      <c r="B68" s="68"/>
      <c r="C68" s="21"/>
      <c r="D68" s="21"/>
      <c r="E68" s="68"/>
      <c r="F68" s="22"/>
    </row>
    <row r="69" customHeight="1" spans="1:6">
      <c r="A69" s="157"/>
      <c r="B69" s="68"/>
      <c r="C69" s="21"/>
      <c r="D69" s="21"/>
      <c r="E69" s="68"/>
      <c r="F69" s="22"/>
    </row>
    <row r="70" customHeight="1" spans="1:6">
      <c r="A70" s="157"/>
      <c r="B70" s="68"/>
      <c r="C70" s="21"/>
      <c r="D70" s="21"/>
      <c r="E70" s="68"/>
      <c r="F70" s="22"/>
    </row>
    <row r="71" customHeight="1" spans="1:9">
      <c r="A71" s="157"/>
      <c r="B71" s="68"/>
      <c r="C71" s="21"/>
      <c r="D71" s="21"/>
      <c r="E71" s="68"/>
      <c r="F71" s="22"/>
      <c r="I71" s="46"/>
    </row>
    <row r="72" customHeight="1" spans="1:6">
      <c r="A72" s="163"/>
      <c r="B72" s="74"/>
      <c r="C72" s="29"/>
      <c r="D72" s="29"/>
      <c r="E72" s="68"/>
      <c r="F72" s="22"/>
    </row>
    <row r="73" customHeight="1" spans="1:6">
      <c r="A73" s="157"/>
      <c r="B73" s="68"/>
      <c r="C73" s="21"/>
      <c r="D73" s="21"/>
      <c r="E73" s="68"/>
      <c r="F73" s="22"/>
    </row>
    <row r="74" customHeight="1" spans="1:6">
      <c r="A74" s="157"/>
      <c r="B74" s="68"/>
      <c r="C74" s="21"/>
      <c r="D74" s="21"/>
      <c r="E74" s="68"/>
      <c r="F74" s="22"/>
    </row>
    <row r="75" customHeight="1" spans="1:6">
      <c r="A75" s="164"/>
      <c r="B75" s="77"/>
      <c r="C75" s="36"/>
      <c r="D75" s="36"/>
      <c r="E75" s="77"/>
      <c r="F75" s="37"/>
    </row>
    <row r="76" customHeight="1" spans="1:6">
      <c r="A76" s="4" t="s">
        <v>15</v>
      </c>
      <c r="B76" s="64"/>
      <c r="C76" s="38"/>
      <c r="D76" s="38" t="s">
        <v>16</v>
      </c>
      <c r="E76" s="64"/>
      <c r="F76" s="38"/>
    </row>
    <row r="83" customHeight="1" spans="3:4">
      <c r="C83" s="100"/>
      <c r="D83" s="100"/>
    </row>
  </sheetData>
  <mergeCells count="8">
    <mergeCell ref="A1:F1"/>
    <mergeCell ref="B3:D3"/>
    <mergeCell ref="E3:F3"/>
    <mergeCell ref="A39:F39"/>
    <mergeCell ref="B41:D41"/>
    <mergeCell ref="E41:F41"/>
    <mergeCell ref="A3:A4"/>
    <mergeCell ref="A41:A42"/>
  </mergeCells>
  <pageMargins left="0.700694444444445" right="0.700694444444445" top="0.554861111111111" bottom="0.554861111111111" header="0.298611111111111" footer="0.298611111111111"/>
  <pageSetup paperSize="9" orientation="portrait" horizontalDpi="600"/>
  <headerFooter>
    <oddFooter>&amp;L&amp;A————&amp;F&amp;C打印日期&amp;D&amp;R总&amp;N页—第&amp;P页</oddFooter>
  </headerFooter>
  <rowBreaks count="1" manualBreakCount="1">
    <brk id="3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81"/>
  <sheetViews>
    <sheetView topLeftCell="A176" workbookViewId="0">
      <selection activeCell="E192" sqref="E192"/>
    </sheetView>
  </sheetViews>
  <sheetFormatPr defaultColWidth="9" defaultRowHeight="19.5" customHeight="1"/>
  <cols>
    <col min="1" max="1" width="36" style="4" customWidth="1"/>
    <col min="2" max="2" width="10.625" style="358" customWidth="1"/>
    <col min="3" max="3" width="10.625" style="359" customWidth="1"/>
    <col min="4" max="7" width="10.625" style="5" customWidth="1"/>
    <col min="8" max="9" width="10.625" style="359" customWidth="1"/>
    <col min="10" max="12" width="10.625" style="5" customWidth="1"/>
    <col min="13" max="13" width="10.625" style="47" customWidth="1"/>
    <col min="14" max="14" width="3.375" style="360" customWidth="1"/>
    <col min="15" max="15" width="24.625" style="4" customWidth="1"/>
    <col min="16" max="16" width="6.375" style="47" customWidth="1"/>
    <col min="17" max="18" width="6.375" style="5" customWidth="1"/>
    <col min="19" max="21" width="7.5" style="47" customWidth="1"/>
    <col min="22" max="22" width="7.5" style="5" customWidth="1"/>
    <col min="23" max="16384" width="9" style="4"/>
  </cols>
  <sheetData>
    <row r="1" s="3" customFormat="1" customHeight="1" spans="1:22">
      <c r="A1" s="8" t="s">
        <v>58</v>
      </c>
      <c r="B1" s="361"/>
      <c r="C1" s="362"/>
      <c r="D1" s="9"/>
      <c r="E1" s="9"/>
      <c r="F1" s="9"/>
      <c r="G1" s="9"/>
      <c r="H1" s="362"/>
      <c r="I1" s="362"/>
      <c r="J1" s="9"/>
      <c r="K1" s="9"/>
      <c r="L1" s="9"/>
      <c r="M1" s="49"/>
      <c r="N1" s="378"/>
      <c r="O1" s="8" t="s">
        <v>59</v>
      </c>
      <c r="P1" s="49"/>
      <c r="Q1" s="9"/>
      <c r="R1" s="9"/>
      <c r="S1" s="49"/>
      <c r="T1" s="49"/>
      <c r="U1" s="49"/>
      <c r="V1" s="9"/>
    </row>
    <row r="2" s="3" customFormat="1" customHeight="1" spans="1:22">
      <c r="A2" s="8" t="s">
        <v>60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49"/>
      <c r="N2" s="378"/>
      <c r="O2" s="8" t="s">
        <v>61</v>
      </c>
      <c r="P2" s="49"/>
      <c r="Q2" s="9"/>
      <c r="R2" s="9"/>
      <c r="S2" s="49"/>
      <c r="T2" s="49"/>
      <c r="U2" s="49"/>
      <c r="V2" s="9"/>
    </row>
    <row r="3" customHeight="1" spans="1:22">
      <c r="A3" s="364" t="s">
        <v>2</v>
      </c>
      <c r="B3" s="365" t="s">
        <v>3</v>
      </c>
      <c r="C3" s="366"/>
      <c r="D3" s="367"/>
      <c r="E3" s="367"/>
      <c r="F3" s="367"/>
      <c r="G3" s="368"/>
      <c r="H3" s="365" t="s">
        <v>4</v>
      </c>
      <c r="I3" s="366"/>
      <c r="J3" s="367"/>
      <c r="K3" s="367"/>
      <c r="L3" s="367"/>
      <c r="M3" s="367"/>
      <c r="O3" s="10" t="s">
        <v>2</v>
      </c>
      <c r="P3" s="82" t="s">
        <v>3</v>
      </c>
      <c r="Q3" s="11"/>
      <c r="R3" s="11"/>
      <c r="S3" s="82"/>
      <c r="T3" s="82"/>
      <c r="U3" s="82" t="s">
        <v>4</v>
      </c>
      <c r="V3" s="39"/>
    </row>
    <row r="4" customHeight="1" spans="1:22">
      <c r="A4" s="53"/>
      <c r="B4" s="156" t="s">
        <v>5</v>
      </c>
      <c r="C4" s="369" t="s">
        <v>62</v>
      </c>
      <c r="D4" s="370" t="s">
        <v>63</v>
      </c>
      <c r="E4" s="176" t="s">
        <v>64</v>
      </c>
      <c r="F4" s="176" t="s">
        <v>65</v>
      </c>
      <c r="G4" s="202" t="s">
        <v>66</v>
      </c>
      <c r="H4" s="156" t="s">
        <v>5</v>
      </c>
      <c r="I4" s="369" t="s">
        <v>62</v>
      </c>
      <c r="J4" s="370" t="s">
        <v>63</v>
      </c>
      <c r="K4" s="176" t="s">
        <v>64</v>
      </c>
      <c r="L4" s="176" t="s">
        <v>65</v>
      </c>
      <c r="M4" s="202" t="s">
        <v>66</v>
      </c>
      <c r="O4" s="53"/>
      <c r="P4" s="156" t="s">
        <v>67</v>
      </c>
      <c r="Q4" s="108" t="s">
        <v>68</v>
      </c>
      <c r="R4" s="55" t="s">
        <v>69</v>
      </c>
      <c r="S4" s="83" t="s">
        <v>70</v>
      </c>
      <c r="T4" s="83" t="s">
        <v>71</v>
      </c>
      <c r="U4" s="156" t="s">
        <v>67</v>
      </c>
      <c r="V4" s="135" t="s">
        <v>68</v>
      </c>
    </row>
    <row r="5" customHeight="1" spans="1:22">
      <c r="A5" s="15" t="s">
        <v>8</v>
      </c>
      <c r="B5" s="371">
        <f t="shared" ref="B5:M5" si="0">B22+B69+B116+B163</f>
        <v>2283.4</v>
      </c>
      <c r="C5" s="372">
        <f t="shared" si="0"/>
        <v>496602</v>
      </c>
      <c r="D5" s="16">
        <f t="shared" si="0"/>
        <v>56000</v>
      </c>
      <c r="E5" s="16">
        <f t="shared" si="0"/>
        <v>440602</v>
      </c>
      <c r="F5" s="16">
        <f t="shared" si="0"/>
        <v>0</v>
      </c>
      <c r="G5" s="16">
        <f t="shared" si="0"/>
        <v>0</v>
      </c>
      <c r="H5" s="372">
        <f t="shared" si="0"/>
        <v>2283.4</v>
      </c>
      <c r="I5" s="372">
        <f t="shared" si="0"/>
        <v>3507826.5</v>
      </c>
      <c r="J5" s="16">
        <f t="shared" si="0"/>
        <v>0</v>
      </c>
      <c r="K5" s="16">
        <f t="shared" si="0"/>
        <v>400017</v>
      </c>
      <c r="L5" s="16">
        <f t="shared" si="0"/>
        <v>1408610</v>
      </c>
      <c r="M5" s="57">
        <f t="shared" si="0"/>
        <v>1699199.5</v>
      </c>
      <c r="O5" s="15" t="s">
        <v>8</v>
      </c>
      <c r="P5" s="33">
        <f>P22+P69+P116+P163</f>
        <v>0</v>
      </c>
      <c r="Q5" s="16">
        <f t="shared" ref="Q5:V5" si="1">Q22+Q69+Q116+Q163</f>
        <v>0</v>
      </c>
      <c r="R5" s="16">
        <f t="shared" si="1"/>
        <v>0</v>
      </c>
      <c r="S5" s="33">
        <f t="shared" si="1"/>
        <v>0</v>
      </c>
      <c r="T5" s="33">
        <f t="shared" si="1"/>
        <v>0</v>
      </c>
      <c r="U5" s="33">
        <f t="shared" si="1"/>
        <v>0</v>
      </c>
      <c r="V5" s="57">
        <f t="shared" si="1"/>
        <v>0</v>
      </c>
    </row>
    <row r="6" s="47" customFormat="1" customHeight="1" spans="1:24">
      <c r="A6" s="58" t="s">
        <v>9</v>
      </c>
      <c r="B6" s="371" t="s">
        <v>10</v>
      </c>
      <c r="C6" s="371">
        <f>C5/B5</f>
        <v>217.483577121836</v>
      </c>
      <c r="D6" s="110">
        <f>D5/B5</f>
        <v>24.5248313917842</v>
      </c>
      <c r="E6" s="33">
        <f>E5/B5</f>
        <v>192.958745730052</v>
      </c>
      <c r="F6" s="33">
        <f>F5/B5</f>
        <v>0</v>
      </c>
      <c r="G6" s="33">
        <f>G5/B5</f>
        <v>0</v>
      </c>
      <c r="H6" s="371" t="s">
        <v>10</v>
      </c>
      <c r="I6" s="371">
        <f>I5/H5</f>
        <v>1536.22952614522</v>
      </c>
      <c r="J6" s="33">
        <f>J5/H5</f>
        <v>0</v>
      </c>
      <c r="K6" s="33">
        <f>K5/H5</f>
        <v>175.184812122274</v>
      </c>
      <c r="L6" s="33">
        <f>L5/H5</f>
        <v>616.891477621091</v>
      </c>
      <c r="M6" s="44">
        <f>M5/H5</f>
        <v>744.153236401857</v>
      </c>
      <c r="N6" s="379"/>
      <c r="O6" s="58" t="s">
        <v>9</v>
      </c>
      <c r="P6" s="33" t="s">
        <v>10</v>
      </c>
      <c r="Q6" s="33" t="e">
        <f>Q5/P5</f>
        <v>#DIV/0!</v>
      </c>
      <c r="R6" s="33" t="s">
        <v>10</v>
      </c>
      <c r="S6" s="33" t="s">
        <v>10</v>
      </c>
      <c r="T6" s="33" t="s">
        <v>10</v>
      </c>
      <c r="U6" s="33" t="s">
        <v>10</v>
      </c>
      <c r="V6" s="44" t="e">
        <f>V5/U5</f>
        <v>#DIV/0!</v>
      </c>
      <c r="X6" s="90"/>
    </row>
    <row r="7" s="47" customFormat="1" customHeight="1" spans="1:22">
      <c r="A7" s="58" t="s">
        <v>11</v>
      </c>
      <c r="B7" s="371">
        <f t="shared" ref="B7:G7" si="2">(B5/H5-1)*100</f>
        <v>0</v>
      </c>
      <c r="C7" s="371">
        <f t="shared" si="2"/>
        <v>-85.8430284394054</v>
      </c>
      <c r="D7" s="110" t="e">
        <f t="shared" si="2"/>
        <v>#DIV/0!</v>
      </c>
      <c r="E7" s="33">
        <f t="shared" si="2"/>
        <v>10.1458188027009</v>
      </c>
      <c r="F7" s="33">
        <f t="shared" si="2"/>
        <v>-100</v>
      </c>
      <c r="G7" s="33">
        <f t="shared" si="2"/>
        <v>-100</v>
      </c>
      <c r="H7" s="371" t="s">
        <v>10</v>
      </c>
      <c r="I7" s="371" t="s">
        <v>10</v>
      </c>
      <c r="J7" s="33" t="s">
        <v>10</v>
      </c>
      <c r="K7" s="33" t="s">
        <v>10</v>
      </c>
      <c r="L7" s="33" t="s">
        <v>10</v>
      </c>
      <c r="M7" s="44" t="s">
        <v>10</v>
      </c>
      <c r="N7" s="379"/>
      <c r="O7" s="58" t="s">
        <v>11</v>
      </c>
      <c r="P7" s="33" t="e">
        <f>(P5/U5-1)*100</f>
        <v>#DIV/0!</v>
      </c>
      <c r="Q7" s="33" t="e">
        <f>(Q5/V5-1)*100</f>
        <v>#DIV/0!</v>
      </c>
      <c r="R7" s="33" t="s">
        <v>10</v>
      </c>
      <c r="S7" s="33" t="s">
        <v>10</v>
      </c>
      <c r="T7" s="33" t="s">
        <v>10</v>
      </c>
      <c r="U7" s="33" t="s">
        <v>10</v>
      </c>
      <c r="V7" s="44" t="s">
        <v>10</v>
      </c>
    </row>
    <row r="8" customHeight="1" spans="1:22">
      <c r="A8" s="31" t="s">
        <v>12</v>
      </c>
      <c r="B8" s="373">
        <f t="shared" ref="B8:M8" si="3">B23+B70+B117+B164</f>
        <v>723</v>
      </c>
      <c r="C8" s="374">
        <f t="shared" si="3"/>
        <v>0</v>
      </c>
      <c r="D8" s="374">
        <f t="shared" si="3"/>
        <v>0</v>
      </c>
      <c r="E8" s="374">
        <f t="shared" si="3"/>
        <v>0</v>
      </c>
      <c r="F8" s="374">
        <f t="shared" si="3"/>
        <v>0</v>
      </c>
      <c r="G8" s="374">
        <f t="shared" si="3"/>
        <v>0</v>
      </c>
      <c r="H8" s="373">
        <f t="shared" si="3"/>
        <v>723</v>
      </c>
      <c r="I8" s="374">
        <f t="shared" si="3"/>
        <v>348973</v>
      </c>
      <c r="J8" s="374">
        <f t="shared" si="3"/>
        <v>0</v>
      </c>
      <c r="K8" s="374">
        <f t="shared" si="3"/>
        <v>0</v>
      </c>
      <c r="L8" s="374">
        <f t="shared" si="3"/>
        <v>254973</v>
      </c>
      <c r="M8" s="380">
        <f t="shared" si="3"/>
        <v>94000</v>
      </c>
      <c r="O8" s="31" t="s">
        <v>12</v>
      </c>
      <c r="P8" s="59">
        <f>P23+P70+P117+P164</f>
        <v>0</v>
      </c>
      <c r="Q8" s="32">
        <f t="shared" ref="Q8:V8" si="4">Q23+Q70+Q117+Q164</f>
        <v>0</v>
      </c>
      <c r="R8" s="32">
        <f t="shared" si="4"/>
        <v>0</v>
      </c>
      <c r="S8" s="59">
        <f t="shared" si="4"/>
        <v>0</v>
      </c>
      <c r="T8" s="59">
        <f t="shared" si="4"/>
        <v>0</v>
      </c>
      <c r="U8" s="59">
        <f t="shared" si="4"/>
        <v>0</v>
      </c>
      <c r="V8" s="60">
        <f t="shared" si="4"/>
        <v>0</v>
      </c>
    </row>
    <row r="9" s="47" customFormat="1" customHeight="1" spans="1:22">
      <c r="A9" s="58" t="s">
        <v>9</v>
      </c>
      <c r="B9" s="373" t="s">
        <v>10</v>
      </c>
      <c r="C9" s="373">
        <f>C8/B8</f>
        <v>0</v>
      </c>
      <c r="D9" s="127">
        <f>D8/B8</f>
        <v>0</v>
      </c>
      <c r="E9" s="59">
        <f>E8/B8</f>
        <v>0</v>
      </c>
      <c r="F9" s="59">
        <f>F8/B8</f>
        <v>0</v>
      </c>
      <c r="G9" s="59">
        <f>G8/B8</f>
        <v>0</v>
      </c>
      <c r="H9" s="373" t="s">
        <v>10</v>
      </c>
      <c r="I9" s="373">
        <f>I8/H8</f>
        <v>482.673582295989</v>
      </c>
      <c r="J9" s="59">
        <f>J8/H8</f>
        <v>0</v>
      </c>
      <c r="K9" s="59">
        <f>K8/H8</f>
        <v>0</v>
      </c>
      <c r="L9" s="59">
        <f>L8/H8</f>
        <v>352.659751037344</v>
      </c>
      <c r="M9" s="91">
        <f>M8/H8</f>
        <v>130.013831258645</v>
      </c>
      <c r="N9" s="379"/>
      <c r="O9" s="58" t="s">
        <v>9</v>
      </c>
      <c r="P9" s="33" t="s">
        <v>10</v>
      </c>
      <c r="Q9" s="59" t="e">
        <f>Q8/P8</f>
        <v>#DIV/0!</v>
      </c>
      <c r="R9" s="33" t="s">
        <v>10</v>
      </c>
      <c r="S9" s="33" t="s">
        <v>10</v>
      </c>
      <c r="T9" s="33" t="s">
        <v>10</v>
      </c>
      <c r="U9" s="33" t="s">
        <v>10</v>
      </c>
      <c r="V9" s="91" t="e">
        <f>V8/U8</f>
        <v>#DIV/0!</v>
      </c>
    </row>
    <row r="10" s="47" customFormat="1" customHeight="1" spans="1:22">
      <c r="A10" s="58" t="s">
        <v>11</v>
      </c>
      <c r="B10" s="373">
        <f t="shared" ref="B10:G10" si="5">(B8/H8-1)*100</f>
        <v>0</v>
      </c>
      <c r="C10" s="373">
        <f t="shared" si="5"/>
        <v>-100</v>
      </c>
      <c r="D10" s="127" t="e">
        <f t="shared" si="5"/>
        <v>#DIV/0!</v>
      </c>
      <c r="E10" s="59" t="e">
        <f t="shared" si="5"/>
        <v>#DIV/0!</v>
      </c>
      <c r="F10" s="59">
        <f t="shared" si="5"/>
        <v>-100</v>
      </c>
      <c r="G10" s="59">
        <f t="shared" si="5"/>
        <v>-100</v>
      </c>
      <c r="H10" s="373" t="s">
        <v>10</v>
      </c>
      <c r="I10" s="373" t="s">
        <v>10</v>
      </c>
      <c r="J10" s="59" t="s">
        <v>10</v>
      </c>
      <c r="K10" s="59" t="s">
        <v>10</v>
      </c>
      <c r="L10" s="59" t="s">
        <v>10</v>
      </c>
      <c r="M10" s="91" t="s">
        <v>10</v>
      </c>
      <c r="N10" s="379"/>
      <c r="O10" s="58" t="s">
        <v>11</v>
      </c>
      <c r="P10" s="59" t="e">
        <f>(P8/U8-1)*100</f>
        <v>#DIV/0!</v>
      </c>
      <c r="Q10" s="59" t="e">
        <f>(Q8/V8-1)*100</f>
        <v>#DIV/0!</v>
      </c>
      <c r="R10" s="33" t="s">
        <v>10</v>
      </c>
      <c r="S10" s="33" t="s">
        <v>10</v>
      </c>
      <c r="T10" s="33" t="s">
        <v>10</v>
      </c>
      <c r="U10" s="33" t="s">
        <v>10</v>
      </c>
      <c r="V10" s="44" t="s">
        <v>10</v>
      </c>
    </row>
    <row r="11" customHeight="1" spans="1:22">
      <c r="A11" s="31" t="s">
        <v>13</v>
      </c>
      <c r="B11" s="373">
        <f t="shared" ref="B11:M11" si="6">B38+B85+B132+B179</f>
        <v>157</v>
      </c>
      <c r="C11" s="374">
        <f t="shared" si="6"/>
        <v>28481</v>
      </c>
      <c r="D11" s="374">
        <f t="shared" si="6"/>
        <v>28481</v>
      </c>
      <c r="E11" s="374">
        <f t="shared" si="6"/>
        <v>0</v>
      </c>
      <c r="F11" s="374">
        <f t="shared" si="6"/>
        <v>0</v>
      </c>
      <c r="G11" s="374">
        <f t="shared" si="6"/>
        <v>0</v>
      </c>
      <c r="H11" s="373">
        <f t="shared" si="6"/>
        <v>157</v>
      </c>
      <c r="I11" s="374">
        <f t="shared" si="6"/>
        <v>71256</v>
      </c>
      <c r="J11" s="374">
        <f t="shared" si="6"/>
        <v>0</v>
      </c>
      <c r="K11" s="374">
        <f t="shared" si="6"/>
        <v>0</v>
      </c>
      <c r="L11" s="374">
        <f t="shared" si="6"/>
        <v>18296</v>
      </c>
      <c r="M11" s="380">
        <f t="shared" si="6"/>
        <v>52960</v>
      </c>
      <c r="O11" s="31" t="s">
        <v>13</v>
      </c>
      <c r="P11" s="59">
        <f>P38+P85+P132+P179</f>
        <v>0</v>
      </c>
      <c r="Q11" s="32">
        <f t="shared" ref="Q11:V11" si="7">Q38+Q85+Q132+Q179</f>
        <v>0</v>
      </c>
      <c r="R11" s="32">
        <f t="shared" si="7"/>
        <v>0</v>
      </c>
      <c r="S11" s="59">
        <f t="shared" si="7"/>
        <v>0</v>
      </c>
      <c r="T11" s="59">
        <f t="shared" si="7"/>
        <v>0</v>
      </c>
      <c r="U11" s="59">
        <f t="shared" si="7"/>
        <v>0</v>
      </c>
      <c r="V11" s="60">
        <f t="shared" si="7"/>
        <v>0</v>
      </c>
    </row>
    <row r="12" s="47" customFormat="1" customHeight="1" spans="1:22">
      <c r="A12" s="58" t="s">
        <v>9</v>
      </c>
      <c r="B12" s="373" t="s">
        <v>10</v>
      </c>
      <c r="C12" s="373">
        <f>C11/B11</f>
        <v>181.407643312102</v>
      </c>
      <c r="D12" s="127">
        <f>D11/B11</f>
        <v>181.407643312102</v>
      </c>
      <c r="E12" s="59">
        <f>E11/B11</f>
        <v>0</v>
      </c>
      <c r="F12" s="59">
        <f>F11/B11</f>
        <v>0</v>
      </c>
      <c r="G12" s="59">
        <f>G11/B11</f>
        <v>0</v>
      </c>
      <c r="H12" s="373" t="s">
        <v>10</v>
      </c>
      <c r="I12" s="373">
        <f>I11/H11</f>
        <v>453.859872611465</v>
      </c>
      <c r="J12" s="59">
        <f>J11/H11</f>
        <v>0</v>
      </c>
      <c r="K12" s="59">
        <f>K11/H11</f>
        <v>0</v>
      </c>
      <c r="L12" s="59">
        <f>L11/I11</f>
        <v>0.256764342651847</v>
      </c>
      <c r="M12" s="91">
        <f>M11/H11</f>
        <v>337.324840764331</v>
      </c>
      <c r="N12" s="379"/>
      <c r="O12" s="58" t="s">
        <v>9</v>
      </c>
      <c r="P12" s="33" t="s">
        <v>10</v>
      </c>
      <c r="Q12" s="59" t="e">
        <f>Q11/P11</f>
        <v>#DIV/0!</v>
      </c>
      <c r="R12" s="33" t="s">
        <v>10</v>
      </c>
      <c r="S12" s="33" t="s">
        <v>10</v>
      </c>
      <c r="T12" s="33" t="s">
        <v>10</v>
      </c>
      <c r="U12" s="33" t="s">
        <v>10</v>
      </c>
      <c r="V12" s="91" t="e">
        <f>V11/U11</f>
        <v>#DIV/0!</v>
      </c>
    </row>
    <row r="13" s="47" customFormat="1" customHeight="1" spans="1:26">
      <c r="A13" s="58" t="s">
        <v>11</v>
      </c>
      <c r="B13" s="373">
        <f t="shared" ref="B13:G13" si="8">(B11/H11-1)*100</f>
        <v>0</v>
      </c>
      <c r="C13" s="373">
        <f t="shared" si="8"/>
        <v>-60.0300325586617</v>
      </c>
      <c r="D13" s="127" t="e">
        <f t="shared" si="8"/>
        <v>#DIV/0!</v>
      </c>
      <c r="E13" s="59" t="e">
        <f t="shared" si="8"/>
        <v>#DIV/0!</v>
      </c>
      <c r="F13" s="59">
        <f t="shared" si="8"/>
        <v>-100</v>
      </c>
      <c r="G13" s="59">
        <f t="shared" si="8"/>
        <v>-100</v>
      </c>
      <c r="H13" s="373" t="s">
        <v>10</v>
      </c>
      <c r="I13" s="373" t="s">
        <v>10</v>
      </c>
      <c r="J13" s="59" t="s">
        <v>10</v>
      </c>
      <c r="K13" s="59" t="s">
        <v>10</v>
      </c>
      <c r="L13" s="59" t="s">
        <v>10</v>
      </c>
      <c r="M13" s="91" t="s">
        <v>10</v>
      </c>
      <c r="N13" s="379"/>
      <c r="O13" s="58" t="s">
        <v>11</v>
      </c>
      <c r="P13" s="59" t="e">
        <f>(P11/U11-1)*100</f>
        <v>#DIV/0!</v>
      </c>
      <c r="Q13" s="59" t="e">
        <f>(Q11/V11-1)*100</f>
        <v>#DIV/0!</v>
      </c>
      <c r="R13" s="33" t="s">
        <v>10</v>
      </c>
      <c r="S13" s="33" t="s">
        <v>10</v>
      </c>
      <c r="T13" s="33" t="s">
        <v>10</v>
      </c>
      <c r="U13" s="33" t="s">
        <v>10</v>
      </c>
      <c r="V13" s="44" t="s">
        <v>10</v>
      </c>
      <c r="Z13" s="90"/>
    </row>
    <row r="14" customHeight="1" spans="1:22">
      <c r="A14" s="31" t="s">
        <v>14</v>
      </c>
      <c r="B14" s="373">
        <f t="shared" ref="B14:M14" si="9">B51+B98+B145+B192</f>
        <v>1403.4</v>
      </c>
      <c r="C14" s="374">
        <f t="shared" si="9"/>
        <v>468121</v>
      </c>
      <c r="D14" s="374">
        <f t="shared" si="9"/>
        <v>27519</v>
      </c>
      <c r="E14" s="374">
        <f t="shared" si="9"/>
        <v>440602</v>
      </c>
      <c r="F14" s="374">
        <f t="shared" si="9"/>
        <v>0</v>
      </c>
      <c r="G14" s="374">
        <f t="shared" si="9"/>
        <v>0</v>
      </c>
      <c r="H14" s="373">
        <f t="shared" si="9"/>
        <v>1403.4</v>
      </c>
      <c r="I14" s="374">
        <f t="shared" si="9"/>
        <v>3087597.5</v>
      </c>
      <c r="J14" s="374">
        <f t="shared" si="9"/>
        <v>0</v>
      </c>
      <c r="K14" s="374">
        <f t="shared" si="9"/>
        <v>400017</v>
      </c>
      <c r="L14" s="374">
        <f t="shared" si="9"/>
        <v>1135341</v>
      </c>
      <c r="M14" s="380">
        <f t="shared" si="9"/>
        <v>1552239.5</v>
      </c>
      <c r="O14" s="31" t="s">
        <v>14</v>
      </c>
      <c r="P14" s="59">
        <f>P51+P98+P145+P192</f>
        <v>0</v>
      </c>
      <c r="Q14" s="32">
        <f t="shared" ref="Q14:V14" si="10">Q51+Q98+Q145+Q192</f>
        <v>0</v>
      </c>
      <c r="R14" s="32">
        <f t="shared" si="10"/>
        <v>0</v>
      </c>
      <c r="S14" s="59">
        <f t="shared" si="10"/>
        <v>0</v>
      </c>
      <c r="T14" s="59">
        <f t="shared" si="10"/>
        <v>0</v>
      </c>
      <c r="U14" s="59">
        <f t="shared" si="10"/>
        <v>0</v>
      </c>
      <c r="V14" s="60">
        <f t="shared" si="10"/>
        <v>0</v>
      </c>
    </row>
    <row r="15" s="47" customFormat="1" customHeight="1" spans="1:22">
      <c r="A15" s="58" t="s">
        <v>9</v>
      </c>
      <c r="B15" s="373" t="s">
        <v>10</v>
      </c>
      <c r="C15" s="373">
        <f>C14/B14</f>
        <v>333.562063559926</v>
      </c>
      <c r="D15" s="127">
        <f>D14/B14</f>
        <v>19.6088071825566</v>
      </c>
      <c r="E15" s="59" t="e">
        <f>E14/B13</f>
        <v>#DIV/0!</v>
      </c>
      <c r="F15" s="59" t="e">
        <f>F14/B13</f>
        <v>#DIV/0!</v>
      </c>
      <c r="G15" s="59" t="e">
        <f>G14/B13</f>
        <v>#DIV/0!</v>
      </c>
      <c r="H15" s="373" t="s">
        <v>10</v>
      </c>
      <c r="I15" s="373">
        <f>I14/H14</f>
        <v>2200.08372523871</v>
      </c>
      <c r="J15" s="59">
        <f>J14/H14</f>
        <v>0</v>
      </c>
      <c r="K15" s="59">
        <f>K14/H14</f>
        <v>285.034202650705</v>
      </c>
      <c r="L15" s="59">
        <f>L14/H14</f>
        <v>808.993159469859</v>
      </c>
      <c r="M15" s="91">
        <f>M14/H14</f>
        <v>1106.05636311814</v>
      </c>
      <c r="N15" s="379"/>
      <c r="O15" s="58" t="s">
        <v>9</v>
      </c>
      <c r="P15" s="33" t="s">
        <v>10</v>
      </c>
      <c r="Q15" s="59" t="e">
        <f>Q14/P14</f>
        <v>#DIV/0!</v>
      </c>
      <c r="R15" s="33" t="s">
        <v>10</v>
      </c>
      <c r="S15" s="33" t="s">
        <v>10</v>
      </c>
      <c r="T15" s="33" t="s">
        <v>10</v>
      </c>
      <c r="U15" s="33" t="s">
        <v>10</v>
      </c>
      <c r="V15" s="91" t="e">
        <f>V14/U14</f>
        <v>#DIV/0!</v>
      </c>
    </row>
    <row r="16" s="47" customFormat="1" customHeight="1" spans="1:22">
      <c r="A16" s="61" t="s">
        <v>11</v>
      </c>
      <c r="B16" s="373">
        <f t="shared" ref="B16:G16" si="11">(B14/H14-1)*100</f>
        <v>0</v>
      </c>
      <c r="C16" s="373">
        <f t="shared" si="11"/>
        <v>-84.8386650138174</v>
      </c>
      <c r="D16" s="373" t="e">
        <f t="shared" si="11"/>
        <v>#DIV/0!</v>
      </c>
      <c r="E16" s="373">
        <f t="shared" si="11"/>
        <v>10.1458188027009</v>
      </c>
      <c r="F16" s="373">
        <f t="shared" si="11"/>
        <v>-100</v>
      </c>
      <c r="G16" s="373">
        <f t="shared" si="11"/>
        <v>-100</v>
      </c>
      <c r="H16" s="375" t="s">
        <v>10</v>
      </c>
      <c r="I16" s="375" t="s">
        <v>10</v>
      </c>
      <c r="J16" s="151" t="s">
        <v>10</v>
      </c>
      <c r="K16" s="151" t="s">
        <v>10</v>
      </c>
      <c r="L16" s="151" t="s">
        <v>10</v>
      </c>
      <c r="M16" s="349" t="s">
        <v>10</v>
      </c>
      <c r="N16" s="379"/>
      <c r="O16" s="61" t="s">
        <v>11</v>
      </c>
      <c r="P16" s="151" t="e">
        <f>(P14/U14-1)*100</f>
        <v>#DIV/0!</v>
      </c>
      <c r="Q16" s="151" t="e">
        <f>(Q14/V14-1)*100</f>
        <v>#DIV/0!</v>
      </c>
      <c r="R16" s="62" t="s">
        <v>10</v>
      </c>
      <c r="S16" s="62" t="s">
        <v>10</v>
      </c>
      <c r="T16" s="62" t="s">
        <v>10</v>
      </c>
      <c r="U16" s="62" t="s">
        <v>10</v>
      </c>
      <c r="V16" s="63" t="s">
        <v>10</v>
      </c>
    </row>
    <row r="17" customHeight="1" spans="1:22">
      <c r="A17" s="4" t="s">
        <v>15</v>
      </c>
      <c r="B17" s="112"/>
      <c r="C17" s="113"/>
      <c r="D17" s="113"/>
      <c r="E17" s="113"/>
      <c r="F17" s="113"/>
      <c r="G17" s="113"/>
      <c r="H17" s="113"/>
      <c r="I17" s="113"/>
      <c r="J17" s="38"/>
      <c r="K17" s="38"/>
      <c r="L17" s="38"/>
      <c r="M17" s="64"/>
      <c r="O17" s="4" t="s">
        <v>15</v>
      </c>
      <c r="P17" s="64"/>
      <c r="Q17" s="38"/>
      <c r="R17" s="38"/>
      <c r="S17" s="64"/>
      <c r="T17" s="64" t="s">
        <v>16</v>
      </c>
      <c r="U17" s="64"/>
      <c r="V17" s="38"/>
    </row>
    <row r="18" s="3" customFormat="1" customHeight="1" spans="1:22">
      <c r="A18" s="8" t="s">
        <v>72</v>
      </c>
      <c r="B18" s="361"/>
      <c r="C18" s="362"/>
      <c r="D18" s="9"/>
      <c r="E18" s="9"/>
      <c r="F18" s="9"/>
      <c r="G18" s="9"/>
      <c r="H18" s="362"/>
      <c r="I18" s="362"/>
      <c r="J18" s="9"/>
      <c r="K18" s="9"/>
      <c r="L18" s="9"/>
      <c r="M18" s="49"/>
      <c r="N18" s="378"/>
      <c r="O18" s="8" t="s">
        <v>73</v>
      </c>
      <c r="P18" s="49"/>
      <c r="Q18" s="9"/>
      <c r="R18" s="9"/>
      <c r="S18" s="49"/>
      <c r="T18" s="49"/>
      <c r="U18" s="49"/>
      <c r="V18" s="9"/>
    </row>
    <row r="19" s="3" customFormat="1" customHeight="1" spans="1:22">
      <c r="A19" s="8" t="s">
        <v>74</v>
      </c>
      <c r="B19" s="363"/>
      <c r="C19" s="363"/>
      <c r="D19" s="363"/>
      <c r="E19" s="363"/>
      <c r="F19" s="363"/>
      <c r="G19" s="363"/>
      <c r="H19" s="363"/>
      <c r="I19" s="363"/>
      <c r="J19" s="9"/>
      <c r="K19" s="9"/>
      <c r="L19" s="9"/>
      <c r="M19" s="49"/>
      <c r="N19" s="378"/>
      <c r="O19" s="8" t="s">
        <v>75</v>
      </c>
      <c r="P19" s="49"/>
      <c r="Q19" s="9"/>
      <c r="R19" s="9"/>
      <c r="S19" s="49"/>
      <c r="T19" s="49"/>
      <c r="U19" s="49"/>
      <c r="V19" s="9"/>
    </row>
    <row r="20" customHeight="1" spans="1:25">
      <c r="A20" s="165" t="s">
        <v>2</v>
      </c>
      <c r="B20" s="365" t="s">
        <v>3</v>
      </c>
      <c r="C20" s="366"/>
      <c r="D20" s="367"/>
      <c r="E20" s="367"/>
      <c r="F20" s="367"/>
      <c r="G20" s="368"/>
      <c r="H20" s="365" t="s">
        <v>4</v>
      </c>
      <c r="I20" s="366"/>
      <c r="J20" s="367"/>
      <c r="K20" s="367"/>
      <c r="L20" s="367"/>
      <c r="M20" s="367"/>
      <c r="O20" s="165" t="s">
        <v>2</v>
      </c>
      <c r="P20" s="82" t="s">
        <v>3</v>
      </c>
      <c r="Q20" s="11"/>
      <c r="R20" s="11"/>
      <c r="S20" s="82"/>
      <c r="T20" s="82"/>
      <c r="U20" s="82" t="s">
        <v>4</v>
      </c>
      <c r="V20" s="39"/>
      <c r="Y20" s="47"/>
    </row>
    <row r="21" customHeight="1" spans="1:22">
      <c r="A21" s="15"/>
      <c r="B21" s="156" t="s">
        <v>5</v>
      </c>
      <c r="C21" s="369" t="s">
        <v>62</v>
      </c>
      <c r="D21" s="370" t="s">
        <v>63</v>
      </c>
      <c r="E21" s="176" t="s">
        <v>64</v>
      </c>
      <c r="F21" s="176" t="s">
        <v>65</v>
      </c>
      <c r="G21" s="202" t="s">
        <v>66</v>
      </c>
      <c r="H21" s="156" t="s">
        <v>5</v>
      </c>
      <c r="I21" s="369" t="s">
        <v>62</v>
      </c>
      <c r="J21" s="370" t="s">
        <v>63</v>
      </c>
      <c r="K21" s="176" t="s">
        <v>64</v>
      </c>
      <c r="L21" s="176" t="s">
        <v>65</v>
      </c>
      <c r="M21" s="202" t="s">
        <v>66</v>
      </c>
      <c r="O21" s="15"/>
      <c r="P21" s="156" t="s">
        <v>67</v>
      </c>
      <c r="Q21" s="108" t="s">
        <v>68</v>
      </c>
      <c r="R21" s="55" t="s">
        <v>69</v>
      </c>
      <c r="S21" s="83" t="s">
        <v>70</v>
      </c>
      <c r="T21" s="83" t="s">
        <v>71</v>
      </c>
      <c r="U21" s="156" t="s">
        <v>67</v>
      </c>
      <c r="V21" s="135" t="s">
        <v>68</v>
      </c>
    </row>
    <row r="22" customHeight="1" spans="1:22">
      <c r="A22" s="15" t="s">
        <v>20</v>
      </c>
      <c r="B22" s="371">
        <f t="shared" ref="B22:G22" si="12">SUM(B23,B38,B51)</f>
        <v>0</v>
      </c>
      <c r="C22" s="372">
        <f t="shared" si="12"/>
        <v>0</v>
      </c>
      <c r="D22" s="372">
        <f t="shared" si="12"/>
        <v>0</v>
      </c>
      <c r="E22" s="372">
        <f t="shared" si="12"/>
        <v>0</v>
      </c>
      <c r="F22" s="372">
        <f t="shared" si="12"/>
        <v>0</v>
      </c>
      <c r="G22" s="372">
        <f t="shared" si="12"/>
        <v>0</v>
      </c>
      <c r="H22" s="73"/>
      <c r="I22" s="73"/>
      <c r="J22" s="117"/>
      <c r="K22" s="117"/>
      <c r="L22" s="117"/>
      <c r="M22" s="139"/>
      <c r="O22" s="15" t="s">
        <v>20</v>
      </c>
      <c r="P22" s="33">
        <f>P23+P38+P51</f>
        <v>0</v>
      </c>
      <c r="Q22" s="16">
        <f>Q23+Q38+Q51</f>
        <v>0</v>
      </c>
      <c r="R22" s="16">
        <f>R23+R38+R51</f>
        <v>0</v>
      </c>
      <c r="S22" s="33">
        <f>S23+S38+S51</f>
        <v>0</v>
      </c>
      <c r="T22" s="33">
        <f>T23+T38+T51</f>
        <v>0</v>
      </c>
      <c r="U22" s="66"/>
      <c r="V22" s="41"/>
    </row>
    <row r="23" customHeight="1" spans="1:22">
      <c r="A23" s="18" t="s">
        <v>12</v>
      </c>
      <c r="B23" s="67">
        <f>SUM(B24:B37)</f>
        <v>0</v>
      </c>
      <c r="C23" s="19">
        <f>SUM(D23,E23,F23,G23)</f>
        <v>0</v>
      </c>
      <c r="D23" s="118">
        <f>SUM(D24:D37)</f>
        <v>0</v>
      </c>
      <c r="E23" s="118">
        <f>SUM(E24:E37)</f>
        <v>0</v>
      </c>
      <c r="F23" s="118">
        <f>SUM(F24:F37)</f>
        <v>0</v>
      </c>
      <c r="G23" s="118">
        <f>SUM(G24:G37)</f>
        <v>0</v>
      </c>
      <c r="H23" s="67">
        <f>SUM(H24:H37)</f>
        <v>0</v>
      </c>
      <c r="I23" s="19">
        <f>SUM(J23,K23,L23,M23)</f>
        <v>0</v>
      </c>
      <c r="J23" s="19">
        <f>SUM(J24:J37)</f>
        <v>0</v>
      </c>
      <c r="K23" s="19">
        <f>SUM(K24:K37)</f>
        <v>0</v>
      </c>
      <c r="L23" s="19">
        <f>SUM(L24:L37)</f>
        <v>0</v>
      </c>
      <c r="M23" s="42">
        <f>SUM(M24:M37)</f>
        <v>0</v>
      </c>
      <c r="O23" s="18" t="s">
        <v>12</v>
      </c>
      <c r="P23" s="67">
        <f>SUM(P24:P37)</f>
        <v>0</v>
      </c>
      <c r="Q23" s="19">
        <f t="shared" ref="Q23:V23" si="13">SUM(Q24:Q37)</f>
        <v>0</v>
      </c>
      <c r="R23" s="19">
        <f t="shared" si="13"/>
        <v>0</v>
      </c>
      <c r="S23" s="67">
        <f t="shared" si="13"/>
        <v>0</v>
      </c>
      <c r="T23" s="67">
        <f t="shared" si="13"/>
        <v>0</v>
      </c>
      <c r="U23" s="67">
        <f t="shared" si="13"/>
        <v>0</v>
      </c>
      <c r="V23" s="42">
        <f t="shared" si="13"/>
        <v>0</v>
      </c>
    </row>
    <row r="24" customHeight="1" spans="1:22">
      <c r="A24" s="157"/>
      <c r="B24" s="73"/>
      <c r="C24" s="19">
        <f>SUM(D24,E24,F24,G24)</f>
        <v>0</v>
      </c>
      <c r="D24" s="73"/>
      <c r="E24" s="73"/>
      <c r="F24" s="73"/>
      <c r="G24" s="73"/>
      <c r="H24" s="73"/>
      <c r="I24" s="19">
        <f>SUM(J24,K24,L24,M24)</f>
        <v>0</v>
      </c>
      <c r="J24" s="73"/>
      <c r="K24" s="73"/>
      <c r="L24" s="73"/>
      <c r="M24" s="381"/>
      <c r="O24" s="20"/>
      <c r="P24" s="68"/>
      <c r="Q24" s="21"/>
      <c r="R24" s="21"/>
      <c r="S24" s="68"/>
      <c r="T24" s="68"/>
      <c r="U24" s="68"/>
      <c r="V24" s="22"/>
    </row>
    <row r="25" customHeight="1" spans="1:22">
      <c r="A25" s="157"/>
      <c r="B25" s="73"/>
      <c r="C25" s="19">
        <f t="shared" ref="C24:C38" si="14">SUM(D25,E25,F25,G25)</f>
        <v>0</v>
      </c>
      <c r="D25" s="73"/>
      <c r="E25" s="73"/>
      <c r="F25" s="73"/>
      <c r="G25" s="73"/>
      <c r="H25" s="73"/>
      <c r="I25" s="19">
        <f t="shared" ref="I25:I38" si="15">SUM(J25,K25,L25,M25)</f>
        <v>0</v>
      </c>
      <c r="J25" s="73"/>
      <c r="K25" s="73"/>
      <c r="L25" s="73"/>
      <c r="M25" s="381"/>
      <c r="O25" s="20"/>
      <c r="P25" s="68"/>
      <c r="Q25" s="21"/>
      <c r="R25" s="21"/>
      <c r="S25" s="68"/>
      <c r="T25" s="68"/>
      <c r="U25" s="68"/>
      <c r="V25" s="22"/>
    </row>
    <row r="26" customHeight="1" spans="1:22">
      <c r="A26" s="157"/>
      <c r="B26" s="73"/>
      <c r="C26" s="19">
        <f t="shared" si="14"/>
        <v>0</v>
      </c>
      <c r="D26" s="73"/>
      <c r="E26" s="73"/>
      <c r="F26" s="73"/>
      <c r="G26" s="73"/>
      <c r="H26" s="73"/>
      <c r="I26" s="19">
        <f t="shared" si="15"/>
        <v>0</v>
      </c>
      <c r="J26" s="73"/>
      <c r="K26" s="73"/>
      <c r="L26" s="73"/>
      <c r="M26" s="381"/>
      <c r="O26" s="20"/>
      <c r="P26" s="68"/>
      <c r="Q26" s="21"/>
      <c r="R26" s="21"/>
      <c r="S26" s="68"/>
      <c r="T26" s="68"/>
      <c r="U26" s="68"/>
      <c r="V26" s="22"/>
    </row>
    <row r="27" customHeight="1" spans="1:22">
      <c r="A27" s="157"/>
      <c r="B27" s="73"/>
      <c r="C27" s="19">
        <f t="shared" si="14"/>
        <v>0</v>
      </c>
      <c r="D27" s="73"/>
      <c r="E27" s="73"/>
      <c r="F27" s="73"/>
      <c r="G27" s="73"/>
      <c r="H27" s="73"/>
      <c r="I27" s="19">
        <f t="shared" si="15"/>
        <v>0</v>
      </c>
      <c r="J27" s="73"/>
      <c r="K27" s="73"/>
      <c r="L27" s="73"/>
      <c r="M27" s="381"/>
      <c r="O27" s="20"/>
      <c r="P27" s="68"/>
      <c r="Q27" s="21"/>
      <c r="R27" s="21"/>
      <c r="S27" s="68"/>
      <c r="T27" s="68"/>
      <c r="U27" s="68"/>
      <c r="V27" s="22"/>
    </row>
    <row r="28" customHeight="1" spans="1:22">
      <c r="A28" s="157"/>
      <c r="B28" s="73"/>
      <c r="C28" s="19">
        <f t="shared" si="14"/>
        <v>0</v>
      </c>
      <c r="D28" s="73"/>
      <c r="E28" s="73"/>
      <c r="F28" s="73"/>
      <c r="G28" s="73"/>
      <c r="H28" s="73"/>
      <c r="I28" s="19">
        <f t="shared" si="15"/>
        <v>0</v>
      </c>
      <c r="J28" s="73"/>
      <c r="K28" s="73"/>
      <c r="L28" s="73"/>
      <c r="M28" s="381"/>
      <c r="O28" s="20"/>
      <c r="P28" s="68"/>
      <c r="Q28" s="21"/>
      <c r="R28" s="21"/>
      <c r="S28" s="68"/>
      <c r="T28" s="68"/>
      <c r="U28" s="68"/>
      <c r="V28" s="22"/>
    </row>
    <row r="29" customHeight="1" spans="1:22">
      <c r="A29" s="157"/>
      <c r="B29" s="73"/>
      <c r="C29" s="19">
        <f t="shared" si="14"/>
        <v>0</v>
      </c>
      <c r="D29" s="73"/>
      <c r="E29" s="73"/>
      <c r="F29" s="73"/>
      <c r="G29" s="73"/>
      <c r="H29" s="73"/>
      <c r="I29" s="19">
        <f t="shared" si="15"/>
        <v>0</v>
      </c>
      <c r="J29" s="73"/>
      <c r="K29" s="73"/>
      <c r="L29" s="73"/>
      <c r="M29" s="381"/>
      <c r="O29" s="20"/>
      <c r="P29" s="68"/>
      <c r="Q29" s="21"/>
      <c r="R29" s="21"/>
      <c r="S29" s="68"/>
      <c r="T29" s="68"/>
      <c r="U29" s="68"/>
      <c r="V29" s="22"/>
    </row>
    <row r="30" customHeight="1" spans="1:22">
      <c r="A30" s="157"/>
      <c r="B30" s="73"/>
      <c r="C30" s="19">
        <f t="shared" si="14"/>
        <v>0</v>
      </c>
      <c r="D30" s="73"/>
      <c r="E30" s="73"/>
      <c r="F30" s="73"/>
      <c r="G30" s="73"/>
      <c r="H30" s="73"/>
      <c r="I30" s="19">
        <f t="shared" si="15"/>
        <v>0</v>
      </c>
      <c r="J30" s="73"/>
      <c r="K30" s="73"/>
      <c r="L30" s="73"/>
      <c r="M30" s="381"/>
      <c r="O30" s="20"/>
      <c r="P30" s="68"/>
      <c r="Q30" s="21"/>
      <c r="R30" s="21"/>
      <c r="S30" s="68"/>
      <c r="T30" s="68"/>
      <c r="U30" s="68"/>
      <c r="V30" s="22"/>
    </row>
    <row r="31" customHeight="1" spans="1:22">
      <c r="A31" s="157"/>
      <c r="B31" s="73"/>
      <c r="C31" s="19">
        <f t="shared" si="14"/>
        <v>0</v>
      </c>
      <c r="D31" s="73"/>
      <c r="E31" s="73"/>
      <c r="F31" s="73"/>
      <c r="G31" s="73"/>
      <c r="H31" s="73"/>
      <c r="I31" s="19">
        <f t="shared" si="15"/>
        <v>0</v>
      </c>
      <c r="J31" s="73"/>
      <c r="K31" s="73"/>
      <c r="L31" s="73"/>
      <c r="M31" s="381"/>
      <c r="O31" s="20"/>
      <c r="P31" s="68"/>
      <c r="Q31" s="21"/>
      <c r="R31" s="21"/>
      <c r="S31" s="68"/>
      <c r="T31" s="68"/>
      <c r="U31" s="68"/>
      <c r="V31" s="22"/>
    </row>
    <row r="32" customHeight="1" spans="1:22">
      <c r="A32" s="157"/>
      <c r="B32" s="73"/>
      <c r="C32" s="19">
        <f t="shared" si="14"/>
        <v>0</v>
      </c>
      <c r="D32" s="73"/>
      <c r="E32" s="73"/>
      <c r="F32" s="73"/>
      <c r="G32" s="73"/>
      <c r="H32" s="73"/>
      <c r="I32" s="19">
        <f t="shared" si="15"/>
        <v>0</v>
      </c>
      <c r="J32" s="73"/>
      <c r="K32" s="73"/>
      <c r="L32" s="73"/>
      <c r="M32" s="381"/>
      <c r="O32" s="20"/>
      <c r="P32" s="68"/>
      <c r="Q32" s="21"/>
      <c r="R32" s="21"/>
      <c r="S32" s="68"/>
      <c r="T32" s="68"/>
      <c r="U32" s="68"/>
      <c r="V32" s="22"/>
    </row>
    <row r="33" customHeight="1" spans="1:22">
      <c r="A33" s="157"/>
      <c r="B33" s="73"/>
      <c r="C33" s="19">
        <f t="shared" si="14"/>
        <v>0</v>
      </c>
      <c r="D33" s="73"/>
      <c r="E33" s="73"/>
      <c r="F33" s="73"/>
      <c r="G33" s="73"/>
      <c r="H33" s="73"/>
      <c r="I33" s="19">
        <f t="shared" si="15"/>
        <v>0</v>
      </c>
      <c r="J33" s="73"/>
      <c r="K33" s="73"/>
      <c r="L33" s="73"/>
      <c r="M33" s="381"/>
      <c r="O33" s="20"/>
      <c r="P33" s="68"/>
      <c r="Q33" s="21"/>
      <c r="R33" s="21"/>
      <c r="S33" s="68"/>
      <c r="T33" s="68"/>
      <c r="U33" s="68"/>
      <c r="V33" s="22"/>
    </row>
    <row r="34" customHeight="1" spans="1:22">
      <c r="A34" s="157"/>
      <c r="B34" s="73"/>
      <c r="C34" s="19">
        <f t="shared" si="14"/>
        <v>0</v>
      </c>
      <c r="D34" s="73"/>
      <c r="E34" s="73"/>
      <c r="F34" s="73"/>
      <c r="G34" s="73"/>
      <c r="H34" s="73"/>
      <c r="I34" s="19">
        <f t="shared" si="15"/>
        <v>0</v>
      </c>
      <c r="J34" s="73"/>
      <c r="K34" s="73"/>
      <c r="L34" s="73"/>
      <c r="M34" s="381"/>
      <c r="O34" s="20"/>
      <c r="P34" s="68"/>
      <c r="Q34" s="21"/>
      <c r="R34" s="21"/>
      <c r="S34" s="68"/>
      <c r="T34" s="68"/>
      <c r="U34" s="68"/>
      <c r="V34" s="22"/>
    </row>
    <row r="35" customHeight="1" spans="1:22">
      <c r="A35" s="157"/>
      <c r="B35" s="73"/>
      <c r="C35" s="19">
        <f t="shared" si="14"/>
        <v>0</v>
      </c>
      <c r="D35" s="73"/>
      <c r="E35" s="73"/>
      <c r="F35" s="73"/>
      <c r="G35" s="73"/>
      <c r="H35" s="73"/>
      <c r="I35" s="19">
        <f t="shared" si="15"/>
        <v>0</v>
      </c>
      <c r="J35" s="73"/>
      <c r="K35" s="73"/>
      <c r="L35" s="73"/>
      <c r="M35" s="381"/>
      <c r="O35" s="20"/>
      <c r="P35" s="68"/>
      <c r="Q35" s="21"/>
      <c r="R35" s="21"/>
      <c r="S35" s="68"/>
      <c r="T35" s="68"/>
      <c r="U35" s="68"/>
      <c r="V35" s="22"/>
    </row>
    <row r="36" customHeight="1" spans="1:22">
      <c r="A36" s="157"/>
      <c r="B36" s="73"/>
      <c r="C36" s="19">
        <f t="shared" si="14"/>
        <v>0</v>
      </c>
      <c r="D36" s="73"/>
      <c r="E36" s="73"/>
      <c r="F36" s="73"/>
      <c r="G36" s="73"/>
      <c r="H36" s="73"/>
      <c r="I36" s="19">
        <f t="shared" si="15"/>
        <v>0</v>
      </c>
      <c r="J36" s="73"/>
      <c r="K36" s="73"/>
      <c r="L36" s="73"/>
      <c r="M36" s="381"/>
      <c r="O36" s="20"/>
      <c r="P36" s="68"/>
      <c r="Q36" s="21"/>
      <c r="R36" s="21"/>
      <c r="S36" s="68"/>
      <c r="T36" s="68"/>
      <c r="U36" s="68"/>
      <c r="V36" s="22"/>
    </row>
    <row r="37" customHeight="1" spans="1:22">
      <c r="A37" s="159"/>
      <c r="B37" s="161"/>
      <c r="C37" s="19">
        <f t="shared" si="14"/>
        <v>0</v>
      </c>
      <c r="D37" s="161"/>
      <c r="E37" s="161"/>
      <c r="F37" s="161"/>
      <c r="G37" s="161"/>
      <c r="H37" s="73"/>
      <c r="I37" s="19">
        <f t="shared" si="15"/>
        <v>0</v>
      </c>
      <c r="J37" s="161"/>
      <c r="K37" s="161"/>
      <c r="L37" s="161"/>
      <c r="M37" s="382"/>
      <c r="O37" s="23"/>
      <c r="P37" s="72"/>
      <c r="Q37" s="24"/>
      <c r="R37" s="24"/>
      <c r="S37" s="72"/>
      <c r="T37" s="72"/>
      <c r="U37" s="72"/>
      <c r="V37" s="25"/>
    </row>
    <row r="38" customHeight="1" spans="1:22">
      <c r="A38" s="26" t="s">
        <v>13</v>
      </c>
      <c r="B38" s="67">
        <f>SUM(B39:B50)</f>
        <v>0</v>
      </c>
      <c r="C38" s="19">
        <f t="shared" si="14"/>
        <v>0</v>
      </c>
      <c r="D38" s="34">
        <f>SUM(D39:D50)</f>
        <v>0</v>
      </c>
      <c r="E38" s="34">
        <f>SUM(E39:E50)</f>
        <v>0</v>
      </c>
      <c r="F38" s="34">
        <f>SUM(F39:F50)</f>
        <v>0</v>
      </c>
      <c r="G38" s="34">
        <f>SUM(G39:G50)</f>
        <v>0</v>
      </c>
      <c r="H38" s="67">
        <f>SUM(H39:H50)</f>
        <v>0</v>
      </c>
      <c r="I38" s="19">
        <f t="shared" si="15"/>
        <v>0</v>
      </c>
      <c r="J38" s="34">
        <f>SUM(J39:J50)</f>
        <v>0</v>
      </c>
      <c r="K38" s="34">
        <f>SUM(K39:K50)</f>
        <v>0</v>
      </c>
      <c r="L38" s="34">
        <f>SUM(L39:L50)</f>
        <v>0</v>
      </c>
      <c r="M38" s="216">
        <f>SUM(M39:M50)</f>
        <v>0</v>
      </c>
      <c r="O38" s="26" t="s">
        <v>13</v>
      </c>
      <c r="P38" s="34">
        <f>SUM(P39:P50)</f>
        <v>0</v>
      </c>
      <c r="Q38" s="27">
        <f t="shared" ref="Q38:V38" si="16">SUM(Q39:Q50)</f>
        <v>0</v>
      </c>
      <c r="R38" s="27">
        <f t="shared" si="16"/>
        <v>0</v>
      </c>
      <c r="S38" s="34">
        <f t="shared" si="16"/>
        <v>0</v>
      </c>
      <c r="T38" s="34">
        <f t="shared" si="16"/>
        <v>0</v>
      </c>
      <c r="U38" s="34">
        <f t="shared" si="16"/>
        <v>0</v>
      </c>
      <c r="V38" s="43">
        <f t="shared" si="16"/>
        <v>0</v>
      </c>
    </row>
    <row r="39" customHeight="1" spans="1:22">
      <c r="A39" s="157"/>
      <c r="B39" s="73"/>
      <c r="C39" s="19">
        <f t="shared" ref="C39:C52" si="17">SUM(D39,E39,F39,G39)</f>
        <v>0</v>
      </c>
      <c r="D39" s="73"/>
      <c r="E39" s="73"/>
      <c r="F39" s="73"/>
      <c r="G39" s="73"/>
      <c r="H39" s="73"/>
      <c r="I39" s="19">
        <f t="shared" ref="I39:I51" si="18">SUM(J39,K39,L39,M39)</f>
        <v>0</v>
      </c>
      <c r="J39" s="73"/>
      <c r="K39" s="73"/>
      <c r="L39" s="73"/>
      <c r="M39" s="381"/>
      <c r="O39" s="20"/>
      <c r="P39" s="68"/>
      <c r="Q39" s="21"/>
      <c r="R39" s="21"/>
      <c r="S39" s="68"/>
      <c r="T39" s="68"/>
      <c r="U39" s="68"/>
      <c r="V39" s="22"/>
    </row>
    <row r="40" customHeight="1" spans="1:22">
      <c r="A40" s="157"/>
      <c r="B40" s="73"/>
      <c r="C40" s="19">
        <f t="shared" si="17"/>
        <v>0</v>
      </c>
      <c r="D40" s="73"/>
      <c r="E40" s="73"/>
      <c r="F40" s="73"/>
      <c r="G40" s="73"/>
      <c r="H40" s="73"/>
      <c r="I40" s="19">
        <f t="shared" si="18"/>
        <v>0</v>
      </c>
      <c r="J40" s="73"/>
      <c r="K40" s="73"/>
      <c r="L40" s="73"/>
      <c r="M40" s="381"/>
      <c r="O40" s="20"/>
      <c r="P40" s="68"/>
      <c r="Q40" s="21"/>
      <c r="R40" s="21"/>
      <c r="S40" s="68"/>
      <c r="T40" s="68"/>
      <c r="U40" s="68"/>
      <c r="V40" s="22"/>
    </row>
    <row r="41" customHeight="1" spans="1:22">
      <c r="A41" s="157"/>
      <c r="B41" s="21"/>
      <c r="C41" s="19">
        <f t="shared" si="17"/>
        <v>0</v>
      </c>
      <c r="D41" s="21"/>
      <c r="E41" s="21"/>
      <c r="F41" s="21"/>
      <c r="G41" s="21"/>
      <c r="H41" s="73"/>
      <c r="I41" s="19">
        <f t="shared" si="18"/>
        <v>0</v>
      </c>
      <c r="J41" s="21"/>
      <c r="K41" s="21"/>
      <c r="L41" s="21"/>
      <c r="M41" s="184"/>
      <c r="O41" s="20"/>
      <c r="P41" s="68"/>
      <c r="Q41" s="21"/>
      <c r="R41" s="21"/>
      <c r="S41" s="68"/>
      <c r="T41" s="68"/>
      <c r="U41" s="68"/>
      <c r="V41" s="22"/>
    </row>
    <row r="42" customHeight="1" spans="1:22">
      <c r="A42" s="46"/>
      <c r="B42" s="21"/>
      <c r="C42" s="19">
        <f t="shared" si="17"/>
        <v>0</v>
      </c>
      <c r="D42" s="21"/>
      <c r="E42" s="21"/>
      <c r="F42" s="21"/>
      <c r="G42" s="21"/>
      <c r="H42" s="73"/>
      <c r="I42" s="19">
        <f t="shared" si="18"/>
        <v>0</v>
      </c>
      <c r="J42" s="21"/>
      <c r="K42" s="21"/>
      <c r="L42" s="21"/>
      <c r="M42" s="184"/>
      <c r="P42" s="68"/>
      <c r="Q42" s="21"/>
      <c r="R42" s="21"/>
      <c r="S42" s="68"/>
      <c r="T42" s="68"/>
      <c r="U42" s="68"/>
      <c r="V42" s="22"/>
    </row>
    <row r="43" customHeight="1" spans="1:22">
      <c r="A43" s="157"/>
      <c r="B43" s="21"/>
      <c r="C43" s="19">
        <f t="shared" si="17"/>
        <v>0</v>
      </c>
      <c r="D43" s="21"/>
      <c r="E43" s="21"/>
      <c r="F43" s="21"/>
      <c r="G43" s="21"/>
      <c r="H43" s="73"/>
      <c r="I43" s="19">
        <f t="shared" si="18"/>
        <v>0</v>
      </c>
      <c r="J43" s="21"/>
      <c r="K43" s="21"/>
      <c r="L43" s="21"/>
      <c r="M43" s="184"/>
      <c r="O43" s="20"/>
      <c r="P43" s="68"/>
      <c r="Q43" s="21"/>
      <c r="R43" s="21"/>
      <c r="S43" s="68"/>
      <c r="T43" s="68"/>
      <c r="U43" s="68"/>
      <c r="V43" s="22"/>
    </row>
    <row r="44" customHeight="1" spans="1:22">
      <c r="A44" s="157"/>
      <c r="B44" s="21"/>
      <c r="C44" s="19">
        <f t="shared" si="17"/>
        <v>0</v>
      </c>
      <c r="D44" s="21"/>
      <c r="E44" s="21"/>
      <c r="F44" s="21"/>
      <c r="G44" s="21"/>
      <c r="H44" s="73"/>
      <c r="I44" s="19">
        <f t="shared" si="18"/>
        <v>0</v>
      </c>
      <c r="J44" s="21"/>
      <c r="K44" s="21"/>
      <c r="L44" s="21"/>
      <c r="M44" s="184"/>
      <c r="O44" s="20"/>
      <c r="P44" s="68"/>
      <c r="Q44" s="21"/>
      <c r="R44" s="21"/>
      <c r="S44" s="68"/>
      <c r="T44" s="68"/>
      <c r="U44" s="68"/>
      <c r="V44" s="22"/>
    </row>
    <row r="45" customHeight="1" spans="1:22">
      <c r="A45" s="157"/>
      <c r="B45" s="21"/>
      <c r="C45" s="19">
        <f t="shared" si="17"/>
        <v>0</v>
      </c>
      <c r="D45" s="21"/>
      <c r="E45" s="21"/>
      <c r="F45" s="21"/>
      <c r="G45" s="21"/>
      <c r="H45" s="73"/>
      <c r="I45" s="19">
        <f t="shared" si="18"/>
        <v>0</v>
      </c>
      <c r="J45" s="21"/>
      <c r="K45" s="21"/>
      <c r="L45" s="21"/>
      <c r="M45" s="184"/>
      <c r="O45" s="20"/>
      <c r="P45" s="68"/>
      <c r="Q45" s="21"/>
      <c r="R45" s="21"/>
      <c r="S45" s="68"/>
      <c r="T45" s="68"/>
      <c r="U45" s="68"/>
      <c r="V45" s="22"/>
    </row>
    <row r="46" customHeight="1" spans="1:22">
      <c r="A46" s="157"/>
      <c r="B46" s="21"/>
      <c r="C46" s="19">
        <f t="shared" si="17"/>
        <v>0</v>
      </c>
      <c r="D46" s="21"/>
      <c r="E46" s="21"/>
      <c r="F46" s="21"/>
      <c r="G46" s="21"/>
      <c r="H46" s="73"/>
      <c r="I46" s="19">
        <f t="shared" si="18"/>
        <v>0</v>
      </c>
      <c r="J46" s="21"/>
      <c r="K46" s="21"/>
      <c r="L46" s="21"/>
      <c r="M46" s="184"/>
      <c r="O46" s="20"/>
      <c r="P46" s="68"/>
      <c r="Q46" s="21"/>
      <c r="R46" s="21"/>
      <c r="S46" s="68"/>
      <c r="T46" s="68"/>
      <c r="U46" s="68"/>
      <c r="V46" s="22"/>
    </row>
    <row r="47" customHeight="1" spans="1:22">
      <c r="A47" s="163"/>
      <c r="B47" s="29"/>
      <c r="C47" s="19">
        <f t="shared" si="17"/>
        <v>0</v>
      </c>
      <c r="D47" s="29"/>
      <c r="E47" s="29"/>
      <c r="F47" s="29"/>
      <c r="G47" s="29"/>
      <c r="H47" s="73"/>
      <c r="I47" s="19">
        <f t="shared" si="18"/>
        <v>0</v>
      </c>
      <c r="J47" s="29"/>
      <c r="K47" s="29"/>
      <c r="L47" s="29"/>
      <c r="M47" s="184"/>
      <c r="O47" s="28"/>
      <c r="P47" s="74"/>
      <c r="Q47" s="29"/>
      <c r="R47" s="29"/>
      <c r="S47" s="74"/>
      <c r="T47" s="74"/>
      <c r="U47" s="68"/>
      <c r="V47" s="22"/>
    </row>
    <row r="48" customHeight="1" spans="1:22">
      <c r="A48" s="157"/>
      <c r="B48" s="21"/>
      <c r="C48" s="19">
        <f t="shared" si="17"/>
        <v>0</v>
      </c>
      <c r="D48" s="21"/>
      <c r="E48" s="21"/>
      <c r="F48" s="21"/>
      <c r="G48" s="21"/>
      <c r="H48" s="73"/>
      <c r="I48" s="19">
        <f t="shared" si="18"/>
        <v>0</v>
      </c>
      <c r="J48" s="21"/>
      <c r="K48" s="21"/>
      <c r="L48" s="21"/>
      <c r="M48" s="184"/>
      <c r="O48" s="20"/>
      <c r="P48" s="68"/>
      <c r="Q48" s="21"/>
      <c r="R48" s="21"/>
      <c r="S48" s="68"/>
      <c r="T48" s="68"/>
      <c r="U48" s="68"/>
      <c r="V48" s="22"/>
    </row>
    <row r="49" customHeight="1" spans="1:22">
      <c r="A49" s="157"/>
      <c r="B49" s="21"/>
      <c r="C49" s="19">
        <f t="shared" si="17"/>
        <v>0</v>
      </c>
      <c r="D49" s="21"/>
      <c r="E49" s="21"/>
      <c r="F49" s="21"/>
      <c r="G49" s="21"/>
      <c r="H49" s="73"/>
      <c r="I49" s="19">
        <f t="shared" si="18"/>
        <v>0</v>
      </c>
      <c r="J49" s="21"/>
      <c r="K49" s="21"/>
      <c r="L49" s="21"/>
      <c r="M49" s="184"/>
      <c r="O49" s="20"/>
      <c r="P49" s="68"/>
      <c r="Q49" s="21"/>
      <c r="R49" s="21"/>
      <c r="S49" s="68"/>
      <c r="T49" s="68"/>
      <c r="U49" s="68"/>
      <c r="V49" s="22"/>
    </row>
    <row r="50" customHeight="1" spans="1:22">
      <c r="A50" s="159"/>
      <c r="B50" s="24"/>
      <c r="C50" s="19">
        <f t="shared" si="17"/>
        <v>0</v>
      </c>
      <c r="D50" s="24"/>
      <c r="E50" s="24"/>
      <c r="F50" s="24"/>
      <c r="G50" s="24"/>
      <c r="H50" s="73"/>
      <c r="I50" s="19">
        <f t="shared" si="18"/>
        <v>0</v>
      </c>
      <c r="J50" s="24"/>
      <c r="K50" s="24"/>
      <c r="L50" s="24"/>
      <c r="M50" s="197"/>
      <c r="O50" s="23"/>
      <c r="P50" s="72"/>
      <c r="Q50" s="24"/>
      <c r="R50" s="24"/>
      <c r="S50" s="72"/>
      <c r="T50" s="72"/>
      <c r="U50" s="72"/>
      <c r="V50" s="25"/>
    </row>
    <row r="51" customHeight="1" spans="1:22">
      <c r="A51" s="26" t="s">
        <v>21</v>
      </c>
      <c r="B51" s="30"/>
      <c r="C51" s="19">
        <f t="shared" si="17"/>
        <v>0</v>
      </c>
      <c r="D51" s="30"/>
      <c r="E51" s="30"/>
      <c r="F51" s="30"/>
      <c r="G51" s="30"/>
      <c r="H51" s="376">
        <f t="shared" ref="H51:M51" si="19">H22-H23-H38</f>
        <v>0</v>
      </c>
      <c r="I51" s="376">
        <f t="shared" si="19"/>
        <v>0</v>
      </c>
      <c r="J51" s="376">
        <f t="shared" si="19"/>
        <v>0</v>
      </c>
      <c r="K51" s="376">
        <f t="shared" si="19"/>
        <v>0</v>
      </c>
      <c r="L51" s="376">
        <f t="shared" si="19"/>
        <v>0</v>
      </c>
      <c r="M51" s="383">
        <f t="shared" si="19"/>
        <v>0</v>
      </c>
      <c r="O51" s="26" t="s">
        <v>21</v>
      </c>
      <c r="P51" s="85"/>
      <c r="Q51" s="30"/>
      <c r="R51" s="30"/>
      <c r="S51" s="85"/>
      <c r="T51" s="85"/>
      <c r="U51" s="34">
        <f>U22-U23-U38</f>
        <v>0</v>
      </c>
      <c r="V51" s="43">
        <f>V22-V23-V38</f>
        <v>0</v>
      </c>
    </row>
    <row r="52" s="46" customFormat="1" customHeight="1" spans="1:22">
      <c r="A52" s="31" t="s">
        <v>22</v>
      </c>
      <c r="B52" s="67" t="e">
        <f>H51*(B53+100)/100</f>
        <v>#DIV/0!</v>
      </c>
      <c r="C52" s="19" t="e">
        <f t="shared" si="17"/>
        <v>#DIV/0!</v>
      </c>
      <c r="D52" s="127" t="e">
        <f>J51*(D53+100)/100</f>
        <v>#DIV/0!</v>
      </c>
      <c r="E52" s="32" t="e">
        <f>K51*(E53+100)/100</f>
        <v>#DIV/0!</v>
      </c>
      <c r="F52" s="32" t="e">
        <f>L51*(F53+100)/100</f>
        <v>#DIV/0!</v>
      </c>
      <c r="G52" s="32" t="e">
        <f>M51*(G53+100)/100</f>
        <v>#DIV/0!</v>
      </c>
      <c r="H52" s="59" t="s">
        <v>10</v>
      </c>
      <c r="I52" s="59" t="s">
        <v>10</v>
      </c>
      <c r="J52" s="59" t="s">
        <v>10</v>
      </c>
      <c r="K52" s="59" t="s">
        <v>10</v>
      </c>
      <c r="L52" s="59" t="s">
        <v>10</v>
      </c>
      <c r="M52" s="91" t="s">
        <v>10</v>
      </c>
      <c r="N52" s="360"/>
      <c r="O52" s="31" t="s">
        <v>22</v>
      </c>
      <c r="P52" s="59" t="e">
        <f>U51*(P53+100)/100</f>
        <v>#DIV/0!</v>
      </c>
      <c r="Q52" s="32" t="e">
        <f>V51*(Q53+100)/100</f>
        <v>#DIV/0!</v>
      </c>
      <c r="R52" s="59" t="s">
        <v>10</v>
      </c>
      <c r="S52" s="59" t="s">
        <v>10</v>
      </c>
      <c r="T52" s="59" t="s">
        <v>10</v>
      </c>
      <c r="U52" s="59" t="s">
        <v>10</v>
      </c>
      <c r="V52" s="91" t="s">
        <v>10</v>
      </c>
    </row>
    <row r="53" s="46" customFormat="1" customHeight="1" spans="1:22">
      <c r="A53" s="31" t="s">
        <v>23</v>
      </c>
      <c r="B53" s="21" t="e">
        <f t="shared" ref="B53:G53" si="20">SUM(B54:B63)/SUM(H54:H63)*100-100</f>
        <v>#DIV/0!</v>
      </c>
      <c r="C53" s="34" t="e">
        <f t="shared" si="20"/>
        <v>#DIV/0!</v>
      </c>
      <c r="D53" s="128" t="e">
        <f t="shared" si="20"/>
        <v>#DIV/0!</v>
      </c>
      <c r="E53" s="34" t="e">
        <f t="shared" si="20"/>
        <v>#DIV/0!</v>
      </c>
      <c r="F53" s="34" t="e">
        <f t="shared" si="20"/>
        <v>#DIV/0!</v>
      </c>
      <c r="G53" s="34" t="e">
        <f t="shared" si="20"/>
        <v>#DIV/0!</v>
      </c>
      <c r="H53" s="59" t="s">
        <v>10</v>
      </c>
      <c r="I53" s="59" t="s">
        <v>10</v>
      </c>
      <c r="J53" s="59" t="s">
        <v>10</v>
      </c>
      <c r="K53" s="59" t="s">
        <v>10</v>
      </c>
      <c r="L53" s="59" t="s">
        <v>10</v>
      </c>
      <c r="M53" s="91" t="s">
        <v>10</v>
      </c>
      <c r="N53" s="360"/>
      <c r="O53" s="31" t="s">
        <v>23</v>
      </c>
      <c r="P53" s="34" t="e">
        <f>SUM(P54:P63)/SUM(U54:U63)*100-100</f>
        <v>#DIV/0!</v>
      </c>
      <c r="Q53" s="34" t="e">
        <f>SUM(Q54:Q63)/SUM(V54:V63)*100-100</f>
        <v>#DIV/0!</v>
      </c>
      <c r="R53" s="59" t="s">
        <v>10</v>
      </c>
      <c r="S53" s="59" t="s">
        <v>10</v>
      </c>
      <c r="T53" s="59" t="s">
        <v>10</v>
      </c>
      <c r="U53" s="59" t="s">
        <v>10</v>
      </c>
      <c r="V53" s="91" t="s">
        <v>10</v>
      </c>
    </row>
    <row r="54" customHeight="1" spans="1:22">
      <c r="A54" s="157"/>
      <c r="B54" s="21"/>
      <c r="C54" s="377">
        <f>SUM(D54,E54,F54,G54)</f>
        <v>0</v>
      </c>
      <c r="D54" s="21"/>
      <c r="E54" s="21"/>
      <c r="F54" s="21"/>
      <c r="G54" s="21"/>
      <c r="H54" s="21"/>
      <c r="I54" s="377">
        <f>SUM(J54,K54,L54,M54)</f>
        <v>0</v>
      </c>
      <c r="J54" s="21"/>
      <c r="K54" s="21"/>
      <c r="L54" s="21"/>
      <c r="M54" s="184"/>
      <c r="O54" s="20"/>
      <c r="P54" s="68"/>
      <c r="Q54" s="21"/>
      <c r="R54" s="21"/>
      <c r="S54" s="68"/>
      <c r="T54" s="68"/>
      <c r="U54" s="68"/>
      <c r="V54" s="22"/>
    </row>
    <row r="55" customHeight="1" spans="1:22">
      <c r="A55" s="157"/>
      <c r="B55" s="21"/>
      <c r="C55" s="377">
        <f t="shared" ref="C55:C63" si="21">SUM(D55,E55,F55,G55)</f>
        <v>0</v>
      </c>
      <c r="D55" s="21"/>
      <c r="E55" s="21"/>
      <c r="F55" s="21"/>
      <c r="G55" s="21"/>
      <c r="H55" s="21"/>
      <c r="I55" s="377">
        <f t="shared" ref="I55:I63" si="22">SUM(J55,K55,L55,M55)</f>
        <v>0</v>
      </c>
      <c r="J55" s="21"/>
      <c r="K55" s="21"/>
      <c r="L55" s="21"/>
      <c r="M55" s="184"/>
      <c r="O55" s="20"/>
      <c r="P55" s="68"/>
      <c r="Q55" s="21"/>
      <c r="R55" s="21"/>
      <c r="S55" s="68"/>
      <c r="T55" s="68"/>
      <c r="U55" s="68"/>
      <c r="V55" s="22"/>
    </row>
    <row r="56" customHeight="1" spans="1:22">
      <c r="A56" s="157"/>
      <c r="B56" s="21"/>
      <c r="C56" s="377">
        <f t="shared" si="21"/>
        <v>0</v>
      </c>
      <c r="D56" s="21"/>
      <c r="E56" s="21"/>
      <c r="F56" s="21"/>
      <c r="G56" s="21"/>
      <c r="H56" s="21"/>
      <c r="I56" s="377">
        <f t="shared" si="22"/>
        <v>0</v>
      </c>
      <c r="J56" s="21"/>
      <c r="K56" s="21"/>
      <c r="L56" s="21"/>
      <c r="M56" s="184"/>
      <c r="O56" s="20"/>
      <c r="P56" s="68"/>
      <c r="Q56" s="21"/>
      <c r="R56" s="21"/>
      <c r="S56" s="68"/>
      <c r="T56" s="68"/>
      <c r="U56" s="68"/>
      <c r="V56" s="22"/>
    </row>
    <row r="57" customHeight="1" spans="1:22">
      <c r="A57" s="157"/>
      <c r="B57" s="21"/>
      <c r="C57" s="377">
        <f t="shared" si="21"/>
        <v>0</v>
      </c>
      <c r="D57" s="21"/>
      <c r="E57" s="21"/>
      <c r="F57" s="21"/>
      <c r="G57" s="21"/>
      <c r="H57" s="21"/>
      <c r="I57" s="377">
        <f t="shared" si="22"/>
        <v>0</v>
      </c>
      <c r="J57" s="21"/>
      <c r="K57" s="21"/>
      <c r="L57" s="21"/>
      <c r="M57" s="184"/>
      <c r="O57" s="20"/>
      <c r="P57" s="68"/>
      <c r="Q57" s="21"/>
      <c r="R57" s="21"/>
      <c r="S57" s="68"/>
      <c r="T57" s="68"/>
      <c r="U57" s="68"/>
      <c r="V57" s="22"/>
    </row>
    <row r="58" customHeight="1" spans="1:22">
      <c r="A58" s="157"/>
      <c r="B58" s="21"/>
      <c r="C58" s="377">
        <f t="shared" si="21"/>
        <v>0</v>
      </c>
      <c r="D58" s="21"/>
      <c r="E58" s="21"/>
      <c r="F58" s="21"/>
      <c r="G58" s="21"/>
      <c r="H58" s="21"/>
      <c r="I58" s="377">
        <f t="shared" si="22"/>
        <v>0</v>
      </c>
      <c r="J58" s="21"/>
      <c r="K58" s="21"/>
      <c r="L58" s="21"/>
      <c r="M58" s="184"/>
      <c r="O58" s="20"/>
      <c r="P58" s="68"/>
      <c r="Q58" s="21"/>
      <c r="R58" s="21"/>
      <c r="S58" s="68"/>
      <c r="T58" s="68"/>
      <c r="U58" s="68"/>
      <c r="V58" s="22"/>
    </row>
    <row r="59" customHeight="1" spans="1:22">
      <c r="A59" s="157"/>
      <c r="B59" s="29"/>
      <c r="C59" s="377">
        <f t="shared" si="21"/>
        <v>0</v>
      </c>
      <c r="D59" s="21"/>
      <c r="E59" s="21"/>
      <c r="F59" s="21"/>
      <c r="G59" s="21"/>
      <c r="H59" s="21"/>
      <c r="I59" s="377">
        <f t="shared" si="22"/>
        <v>0</v>
      </c>
      <c r="J59" s="21"/>
      <c r="K59" s="21"/>
      <c r="L59" s="21"/>
      <c r="M59" s="184"/>
      <c r="O59" s="20"/>
      <c r="P59" s="68"/>
      <c r="Q59" s="21"/>
      <c r="R59" s="21"/>
      <c r="S59" s="68"/>
      <c r="T59" s="68"/>
      <c r="U59" s="68"/>
      <c r="V59" s="22"/>
    </row>
    <row r="60" customHeight="1" spans="1:22">
      <c r="A60" s="163"/>
      <c r="B60" s="21"/>
      <c r="C60" s="377">
        <f t="shared" si="21"/>
        <v>0</v>
      </c>
      <c r="D60" s="29"/>
      <c r="E60" s="29"/>
      <c r="F60" s="29"/>
      <c r="G60" s="29"/>
      <c r="H60" s="29"/>
      <c r="I60" s="377">
        <f t="shared" si="22"/>
        <v>0</v>
      </c>
      <c r="J60" s="29"/>
      <c r="K60" s="29"/>
      <c r="L60" s="29"/>
      <c r="M60" s="184"/>
      <c r="O60" s="28"/>
      <c r="P60" s="74"/>
      <c r="Q60" s="29"/>
      <c r="R60" s="29"/>
      <c r="S60" s="74"/>
      <c r="T60" s="74"/>
      <c r="U60" s="68"/>
      <c r="V60" s="22"/>
    </row>
    <row r="61" customHeight="1" spans="1:22">
      <c r="A61" s="157"/>
      <c r="B61" s="21"/>
      <c r="C61" s="377">
        <f t="shared" si="21"/>
        <v>0</v>
      </c>
      <c r="D61" s="21"/>
      <c r="E61" s="21"/>
      <c r="F61" s="21"/>
      <c r="G61" s="21"/>
      <c r="H61" s="21"/>
      <c r="I61" s="377">
        <f t="shared" si="22"/>
        <v>0</v>
      </c>
      <c r="J61" s="21"/>
      <c r="K61" s="21"/>
      <c r="L61" s="21"/>
      <c r="M61" s="184"/>
      <c r="O61" s="20"/>
      <c r="P61" s="68"/>
      <c r="Q61" s="21"/>
      <c r="R61" s="21"/>
      <c r="S61" s="68"/>
      <c r="T61" s="68"/>
      <c r="U61" s="68"/>
      <c r="V61" s="22"/>
    </row>
    <row r="62" customHeight="1" spans="1:22">
      <c r="A62" s="157"/>
      <c r="B62" s="36"/>
      <c r="C62" s="377">
        <f t="shared" si="21"/>
        <v>0</v>
      </c>
      <c r="D62" s="21"/>
      <c r="E62" s="21"/>
      <c r="F62" s="21"/>
      <c r="G62" s="21"/>
      <c r="H62" s="21"/>
      <c r="I62" s="377">
        <f t="shared" si="22"/>
        <v>0</v>
      </c>
      <c r="J62" s="21"/>
      <c r="K62" s="21"/>
      <c r="L62" s="21"/>
      <c r="M62" s="184"/>
      <c r="O62" s="20"/>
      <c r="P62" s="68"/>
      <c r="Q62" s="21"/>
      <c r="R62" s="21"/>
      <c r="S62" s="68"/>
      <c r="T62" s="68"/>
      <c r="U62" s="68"/>
      <c r="V62" s="22"/>
    </row>
    <row r="63" customHeight="1" spans="1:22">
      <c r="A63" s="164"/>
      <c r="B63" s="21"/>
      <c r="C63" s="377">
        <f t="shared" si="21"/>
        <v>0</v>
      </c>
      <c r="D63" s="36"/>
      <c r="E63" s="36"/>
      <c r="F63" s="36"/>
      <c r="G63" s="36"/>
      <c r="H63" s="36"/>
      <c r="I63" s="377">
        <f t="shared" si="22"/>
        <v>0</v>
      </c>
      <c r="J63" s="36"/>
      <c r="K63" s="36"/>
      <c r="L63" s="36"/>
      <c r="M63" s="189"/>
      <c r="O63" s="35"/>
      <c r="P63" s="77"/>
      <c r="Q63" s="36"/>
      <c r="R63" s="36"/>
      <c r="S63" s="77"/>
      <c r="T63" s="77"/>
      <c r="U63" s="77"/>
      <c r="V63" s="37"/>
    </row>
    <row r="64" customHeight="1" spans="1:22">
      <c r="A64" s="4" t="s">
        <v>15</v>
      </c>
      <c r="B64" s="112"/>
      <c r="C64" s="113"/>
      <c r="D64" s="113"/>
      <c r="E64" s="113"/>
      <c r="F64" s="113"/>
      <c r="G64" s="113"/>
      <c r="H64" s="113"/>
      <c r="I64" s="113"/>
      <c r="J64" s="113"/>
      <c r="K64" s="38"/>
      <c r="L64" s="38"/>
      <c r="M64" s="64"/>
      <c r="O64" s="4" t="s">
        <v>15</v>
      </c>
      <c r="P64" s="64"/>
      <c r="Q64" s="38"/>
      <c r="R64" s="38"/>
      <c r="S64" s="64"/>
      <c r="T64" s="64" t="s">
        <v>16</v>
      </c>
      <c r="U64" s="64"/>
      <c r="V64" s="38"/>
    </row>
    <row r="65" s="3" customFormat="1" customHeight="1" spans="1:22">
      <c r="A65" s="8" t="s">
        <v>76</v>
      </c>
      <c r="B65" s="361"/>
      <c r="C65" s="362"/>
      <c r="D65" s="9"/>
      <c r="E65" s="9"/>
      <c r="F65" s="9"/>
      <c r="G65" s="9"/>
      <c r="H65" s="362"/>
      <c r="I65" s="362"/>
      <c r="J65" s="9"/>
      <c r="K65" s="9"/>
      <c r="L65" s="9"/>
      <c r="M65" s="49"/>
      <c r="N65" s="378"/>
      <c r="O65" s="8" t="s">
        <v>77</v>
      </c>
      <c r="P65" s="49"/>
      <c r="Q65" s="9"/>
      <c r="R65" s="9"/>
      <c r="S65" s="49"/>
      <c r="T65" s="49"/>
      <c r="U65" s="49"/>
      <c r="V65" s="9"/>
    </row>
    <row r="66" s="3" customFormat="1" customHeight="1" spans="1:22">
      <c r="A66" s="8" t="s">
        <v>78</v>
      </c>
      <c r="B66" s="105"/>
      <c r="C66" s="116"/>
      <c r="D66" s="116"/>
      <c r="E66" s="116"/>
      <c r="F66" s="116"/>
      <c r="G66" s="116"/>
      <c r="H66" s="116"/>
      <c r="I66" s="116"/>
      <c r="J66" s="9"/>
      <c r="K66" s="9"/>
      <c r="L66" s="9"/>
      <c r="M66" s="49"/>
      <c r="N66" s="378"/>
      <c r="O66" s="8" t="s">
        <v>79</v>
      </c>
      <c r="P66" s="49"/>
      <c r="Q66" s="9"/>
      <c r="R66" s="9"/>
      <c r="S66" s="49"/>
      <c r="T66" s="49"/>
      <c r="U66" s="49"/>
      <c r="V66" s="9"/>
    </row>
    <row r="67" customHeight="1" spans="1:22">
      <c r="A67" s="165" t="s">
        <v>2</v>
      </c>
      <c r="B67" s="365" t="s">
        <v>3</v>
      </c>
      <c r="C67" s="366"/>
      <c r="D67" s="367"/>
      <c r="E67" s="367"/>
      <c r="F67" s="367"/>
      <c r="G67" s="368"/>
      <c r="H67" s="365" t="s">
        <v>4</v>
      </c>
      <c r="I67" s="366"/>
      <c r="J67" s="367"/>
      <c r="K67" s="367"/>
      <c r="L67" s="367"/>
      <c r="M67" s="367"/>
      <c r="O67" s="165" t="s">
        <v>2</v>
      </c>
      <c r="P67" s="82" t="s">
        <v>3</v>
      </c>
      <c r="Q67" s="11"/>
      <c r="R67" s="11"/>
      <c r="S67" s="82"/>
      <c r="T67" s="82"/>
      <c r="U67" s="82" t="s">
        <v>4</v>
      </c>
      <c r="V67" s="39"/>
    </row>
    <row r="68" customHeight="1" spans="1:22">
      <c r="A68" s="15"/>
      <c r="B68" s="156" t="s">
        <v>5</v>
      </c>
      <c r="C68" s="369" t="s">
        <v>62</v>
      </c>
      <c r="D68" s="370" t="s">
        <v>63</v>
      </c>
      <c r="E68" s="176" t="s">
        <v>64</v>
      </c>
      <c r="F68" s="176" t="s">
        <v>65</v>
      </c>
      <c r="G68" s="202" t="s">
        <v>66</v>
      </c>
      <c r="H68" s="156" t="s">
        <v>5</v>
      </c>
      <c r="I68" s="369" t="s">
        <v>62</v>
      </c>
      <c r="J68" s="370" t="s">
        <v>63</v>
      </c>
      <c r="K68" s="176" t="s">
        <v>64</v>
      </c>
      <c r="L68" s="176" t="s">
        <v>65</v>
      </c>
      <c r="M68" s="202" t="s">
        <v>66</v>
      </c>
      <c r="O68" s="15"/>
      <c r="P68" s="156" t="s">
        <v>67</v>
      </c>
      <c r="Q68" s="108" t="s">
        <v>68</v>
      </c>
      <c r="R68" s="55" t="s">
        <v>69</v>
      </c>
      <c r="S68" s="83" t="s">
        <v>70</v>
      </c>
      <c r="T68" s="83" t="s">
        <v>71</v>
      </c>
      <c r="U68" s="156" t="s">
        <v>67</v>
      </c>
      <c r="V68" s="135" t="s">
        <v>68</v>
      </c>
    </row>
    <row r="69" customHeight="1" spans="1:22">
      <c r="A69" s="15" t="s">
        <v>20</v>
      </c>
      <c r="B69" s="371">
        <f>SUM(B70,B85,B98)</f>
        <v>0</v>
      </c>
      <c r="C69" s="372">
        <f>SUM(C70,C85,C98)</f>
        <v>0</v>
      </c>
      <c r="D69" s="372">
        <f t="shared" ref="B69:G69" si="23">SUM(D70,D85,D98)</f>
        <v>0</v>
      </c>
      <c r="E69" s="372">
        <f t="shared" si="23"/>
        <v>0</v>
      </c>
      <c r="F69" s="372">
        <f t="shared" si="23"/>
        <v>0</v>
      </c>
      <c r="G69" s="372">
        <f t="shared" si="23"/>
        <v>0</v>
      </c>
      <c r="H69" s="73"/>
      <c r="I69" s="73"/>
      <c r="J69" s="117"/>
      <c r="K69" s="117"/>
      <c r="L69" s="117"/>
      <c r="M69" s="139"/>
      <c r="O69" s="15" t="s">
        <v>20</v>
      </c>
      <c r="P69" s="33">
        <f t="shared" ref="P69:T69" si="24">P70+P85+P98</f>
        <v>0</v>
      </c>
      <c r="Q69" s="16">
        <f t="shared" si="24"/>
        <v>0</v>
      </c>
      <c r="R69" s="16">
        <f t="shared" si="24"/>
        <v>0</v>
      </c>
      <c r="S69" s="33">
        <f t="shared" si="24"/>
        <v>0</v>
      </c>
      <c r="T69" s="33">
        <f t="shared" si="24"/>
        <v>0</v>
      </c>
      <c r="U69" s="66"/>
      <c r="V69" s="41"/>
    </row>
    <row r="70" customHeight="1" spans="1:22">
      <c r="A70" s="18" t="s">
        <v>12</v>
      </c>
      <c r="B70" s="67">
        <f t="shared" ref="B70:H70" si="25">SUM(B71:B84)</f>
        <v>0</v>
      </c>
      <c r="C70" s="19">
        <f t="shared" ref="C70:C99" si="26">SUM(D70,E70,F70,G70)</f>
        <v>0</v>
      </c>
      <c r="D70" s="118">
        <f t="shared" si="25"/>
        <v>0</v>
      </c>
      <c r="E70" s="118">
        <f t="shared" si="25"/>
        <v>0</v>
      </c>
      <c r="F70" s="118">
        <f t="shared" si="25"/>
        <v>0</v>
      </c>
      <c r="G70" s="118">
        <f t="shared" si="25"/>
        <v>0</v>
      </c>
      <c r="H70" s="67">
        <f t="shared" si="25"/>
        <v>0</v>
      </c>
      <c r="I70" s="19">
        <f t="shared" ref="I70:I97" si="27">SUM(J70,K70,L70,M70)</f>
        <v>0</v>
      </c>
      <c r="J70" s="19">
        <f>SUM(J71:J84)</f>
        <v>0</v>
      </c>
      <c r="K70" s="19">
        <f t="shared" ref="J70:M70" si="28">SUM(K71:K84)</f>
        <v>0</v>
      </c>
      <c r="L70" s="19">
        <f t="shared" si="28"/>
        <v>0</v>
      </c>
      <c r="M70" s="42">
        <f t="shared" si="28"/>
        <v>0</v>
      </c>
      <c r="O70" s="18" t="s">
        <v>12</v>
      </c>
      <c r="P70" s="67">
        <f t="shared" ref="P70:V70" si="29">SUM(P71:P84)</f>
        <v>0</v>
      </c>
      <c r="Q70" s="19">
        <f t="shared" si="29"/>
        <v>0</v>
      </c>
      <c r="R70" s="19">
        <f t="shared" si="29"/>
        <v>0</v>
      </c>
      <c r="S70" s="67">
        <f t="shared" si="29"/>
        <v>0</v>
      </c>
      <c r="T70" s="67">
        <f t="shared" si="29"/>
        <v>0</v>
      </c>
      <c r="U70" s="67">
        <f t="shared" si="29"/>
        <v>0</v>
      </c>
      <c r="V70" s="42">
        <f t="shared" si="29"/>
        <v>0</v>
      </c>
    </row>
    <row r="71" customHeight="1" spans="1:22">
      <c r="A71" s="157"/>
      <c r="B71" s="73"/>
      <c r="C71" s="19">
        <f t="shared" si="26"/>
        <v>0</v>
      </c>
      <c r="D71" s="73"/>
      <c r="E71" s="73"/>
      <c r="F71" s="73"/>
      <c r="G71" s="73"/>
      <c r="H71" s="73"/>
      <c r="I71" s="19">
        <f t="shared" si="27"/>
        <v>0</v>
      </c>
      <c r="J71" s="73"/>
      <c r="K71" s="73"/>
      <c r="L71" s="73"/>
      <c r="M71" s="381"/>
      <c r="O71" s="20"/>
      <c r="P71" s="68"/>
      <c r="Q71" s="21"/>
      <c r="R71" s="21"/>
      <c r="S71" s="68"/>
      <c r="T71" s="68"/>
      <c r="U71" s="68"/>
      <c r="V71" s="22"/>
    </row>
    <row r="72" customHeight="1" spans="1:22">
      <c r="A72" s="157"/>
      <c r="B72" s="73"/>
      <c r="C72" s="19">
        <f t="shared" si="26"/>
        <v>0</v>
      </c>
      <c r="D72" s="73"/>
      <c r="E72" s="73"/>
      <c r="F72" s="73"/>
      <c r="G72" s="73"/>
      <c r="H72" s="73"/>
      <c r="I72" s="19">
        <f t="shared" si="27"/>
        <v>0</v>
      </c>
      <c r="J72" s="73"/>
      <c r="K72" s="73"/>
      <c r="L72" s="73"/>
      <c r="M72" s="381"/>
      <c r="O72" s="20"/>
      <c r="P72" s="68"/>
      <c r="Q72" s="21"/>
      <c r="R72" s="21"/>
      <c r="S72" s="68"/>
      <c r="T72" s="68"/>
      <c r="U72" s="68"/>
      <c r="V72" s="22"/>
    </row>
    <row r="73" customHeight="1" spans="1:22">
      <c r="A73" s="157"/>
      <c r="B73" s="73"/>
      <c r="C73" s="19">
        <f t="shared" si="26"/>
        <v>0</v>
      </c>
      <c r="D73" s="73"/>
      <c r="E73" s="73"/>
      <c r="F73" s="73"/>
      <c r="G73" s="73"/>
      <c r="H73" s="73"/>
      <c r="I73" s="19">
        <f t="shared" si="27"/>
        <v>0</v>
      </c>
      <c r="J73" s="73"/>
      <c r="K73" s="73"/>
      <c r="L73" s="73"/>
      <c r="M73" s="381"/>
      <c r="O73" s="20"/>
      <c r="P73" s="68"/>
      <c r="Q73" s="21"/>
      <c r="R73" s="21"/>
      <c r="S73" s="68"/>
      <c r="T73" s="68"/>
      <c r="U73" s="68"/>
      <c r="V73" s="22"/>
    </row>
    <row r="74" customHeight="1" spans="1:22">
      <c r="A74" s="157"/>
      <c r="B74" s="73"/>
      <c r="C74" s="19">
        <f t="shared" si="26"/>
        <v>0</v>
      </c>
      <c r="D74" s="73"/>
      <c r="E74" s="73"/>
      <c r="F74" s="73"/>
      <c r="G74" s="73"/>
      <c r="H74" s="73"/>
      <c r="I74" s="19">
        <f t="shared" si="27"/>
        <v>0</v>
      </c>
      <c r="J74" s="73"/>
      <c r="K74" s="73"/>
      <c r="L74" s="73"/>
      <c r="M74" s="381"/>
      <c r="O74" s="20"/>
      <c r="P74" s="68"/>
      <c r="Q74" s="21"/>
      <c r="R74" s="21"/>
      <c r="S74" s="68"/>
      <c r="T74" s="68"/>
      <c r="U74" s="68"/>
      <c r="V74" s="22"/>
    </row>
    <row r="75" customHeight="1" spans="1:22">
      <c r="A75" s="157"/>
      <c r="B75" s="73"/>
      <c r="C75" s="19">
        <f t="shared" si="26"/>
        <v>0</v>
      </c>
      <c r="D75" s="73"/>
      <c r="E75" s="73"/>
      <c r="F75" s="73"/>
      <c r="G75" s="73"/>
      <c r="H75" s="73"/>
      <c r="I75" s="19">
        <f t="shared" si="27"/>
        <v>0</v>
      </c>
      <c r="J75" s="73"/>
      <c r="K75" s="73"/>
      <c r="L75" s="73"/>
      <c r="M75" s="381"/>
      <c r="O75" s="20"/>
      <c r="P75" s="68"/>
      <c r="Q75" s="21"/>
      <c r="R75" s="21"/>
      <c r="S75" s="68"/>
      <c r="T75" s="68"/>
      <c r="U75" s="68"/>
      <c r="V75" s="22"/>
    </row>
    <row r="76" customHeight="1" spans="1:22">
      <c r="A76" s="157"/>
      <c r="B76" s="73"/>
      <c r="C76" s="19">
        <f t="shared" si="26"/>
        <v>0</v>
      </c>
      <c r="D76" s="73"/>
      <c r="E76" s="73"/>
      <c r="F76" s="73"/>
      <c r="G76" s="73"/>
      <c r="H76" s="73"/>
      <c r="I76" s="19">
        <f t="shared" si="27"/>
        <v>0</v>
      </c>
      <c r="J76" s="73"/>
      <c r="K76" s="73"/>
      <c r="L76" s="73"/>
      <c r="M76" s="381"/>
      <c r="O76" s="20"/>
      <c r="P76" s="68"/>
      <c r="Q76" s="21"/>
      <c r="R76" s="21"/>
      <c r="S76" s="68"/>
      <c r="T76" s="68"/>
      <c r="U76" s="68"/>
      <c r="V76" s="22"/>
    </row>
    <row r="77" customHeight="1" spans="1:22">
      <c r="A77" s="157"/>
      <c r="B77" s="73"/>
      <c r="C77" s="19">
        <f t="shared" si="26"/>
        <v>0</v>
      </c>
      <c r="D77" s="73"/>
      <c r="E77" s="73"/>
      <c r="F77" s="73"/>
      <c r="G77" s="73"/>
      <c r="H77" s="73"/>
      <c r="I77" s="19">
        <f t="shared" si="27"/>
        <v>0</v>
      </c>
      <c r="J77" s="73"/>
      <c r="K77" s="73"/>
      <c r="L77" s="73"/>
      <c r="M77" s="381"/>
      <c r="O77" s="20"/>
      <c r="P77" s="68"/>
      <c r="Q77" s="21"/>
      <c r="R77" s="21"/>
      <c r="S77" s="68"/>
      <c r="T77" s="68"/>
      <c r="U77" s="68"/>
      <c r="V77" s="22"/>
    </row>
    <row r="78" customHeight="1" spans="1:22">
      <c r="A78" s="157"/>
      <c r="B78" s="73"/>
      <c r="C78" s="19">
        <f t="shared" si="26"/>
        <v>0</v>
      </c>
      <c r="D78" s="73"/>
      <c r="E78" s="73"/>
      <c r="F78" s="73"/>
      <c r="G78" s="73"/>
      <c r="H78" s="73"/>
      <c r="I78" s="19">
        <f t="shared" si="27"/>
        <v>0</v>
      </c>
      <c r="J78" s="73"/>
      <c r="K78" s="73"/>
      <c r="L78" s="73"/>
      <c r="M78" s="381"/>
      <c r="O78" s="20"/>
      <c r="P78" s="68"/>
      <c r="Q78" s="21"/>
      <c r="R78" s="21"/>
      <c r="S78" s="68"/>
      <c r="T78" s="68"/>
      <c r="U78" s="68"/>
      <c r="V78" s="22"/>
    </row>
    <row r="79" customHeight="1" spans="1:22">
      <c r="A79" s="157"/>
      <c r="B79" s="73"/>
      <c r="C79" s="19">
        <f t="shared" si="26"/>
        <v>0</v>
      </c>
      <c r="D79" s="73"/>
      <c r="E79" s="73"/>
      <c r="F79" s="73"/>
      <c r="G79" s="73"/>
      <c r="H79" s="73"/>
      <c r="I79" s="19">
        <f t="shared" si="27"/>
        <v>0</v>
      </c>
      <c r="J79" s="73"/>
      <c r="K79" s="73"/>
      <c r="L79" s="73"/>
      <c r="M79" s="381"/>
      <c r="O79" s="20"/>
      <c r="P79" s="68"/>
      <c r="Q79" s="21"/>
      <c r="R79" s="21"/>
      <c r="S79" s="68"/>
      <c r="T79" s="68"/>
      <c r="U79" s="68"/>
      <c r="V79" s="22"/>
    </row>
    <row r="80" customHeight="1" spans="1:22">
      <c r="A80" s="157"/>
      <c r="B80" s="73"/>
      <c r="C80" s="19">
        <f t="shared" si="26"/>
        <v>0</v>
      </c>
      <c r="D80" s="73"/>
      <c r="E80" s="73"/>
      <c r="F80" s="73"/>
      <c r="G80" s="73"/>
      <c r="H80" s="73"/>
      <c r="I80" s="19">
        <f t="shared" si="27"/>
        <v>0</v>
      </c>
      <c r="J80" s="73"/>
      <c r="K80" s="73"/>
      <c r="L80" s="73"/>
      <c r="M80" s="381"/>
      <c r="O80" s="20"/>
      <c r="P80" s="68"/>
      <c r="Q80" s="21"/>
      <c r="R80" s="21"/>
      <c r="S80" s="68"/>
      <c r="T80" s="68"/>
      <c r="U80" s="68"/>
      <c r="V80" s="22"/>
    </row>
    <row r="81" customHeight="1" spans="1:22">
      <c r="A81" s="157"/>
      <c r="B81" s="73"/>
      <c r="C81" s="19">
        <f t="shared" si="26"/>
        <v>0</v>
      </c>
      <c r="D81" s="73"/>
      <c r="E81" s="73"/>
      <c r="F81" s="73"/>
      <c r="G81" s="73"/>
      <c r="H81" s="73"/>
      <c r="I81" s="19">
        <f t="shared" si="27"/>
        <v>0</v>
      </c>
      <c r="J81" s="73"/>
      <c r="K81" s="73"/>
      <c r="L81" s="73"/>
      <c r="M81" s="381"/>
      <c r="O81" s="20"/>
      <c r="P81" s="68"/>
      <c r="Q81" s="21"/>
      <c r="R81" s="21"/>
      <c r="S81" s="68"/>
      <c r="T81" s="68"/>
      <c r="U81" s="68"/>
      <c r="V81" s="22"/>
    </row>
    <row r="82" customHeight="1" spans="1:22">
      <c r="A82" s="157"/>
      <c r="B82" s="73"/>
      <c r="C82" s="19">
        <f t="shared" si="26"/>
        <v>0</v>
      </c>
      <c r="D82" s="73"/>
      <c r="E82" s="73"/>
      <c r="F82" s="73"/>
      <c r="G82" s="73"/>
      <c r="H82" s="73"/>
      <c r="I82" s="19">
        <f t="shared" si="27"/>
        <v>0</v>
      </c>
      <c r="J82" s="73"/>
      <c r="K82" s="73"/>
      <c r="L82" s="73"/>
      <c r="M82" s="381"/>
      <c r="O82" s="20"/>
      <c r="P82" s="68"/>
      <c r="Q82" s="21"/>
      <c r="R82" s="21"/>
      <c r="S82" s="68"/>
      <c r="T82" s="68"/>
      <c r="U82" s="68"/>
      <c r="V82" s="22"/>
    </row>
    <row r="83" customHeight="1" spans="1:22">
      <c r="A83" s="157"/>
      <c r="B83" s="73"/>
      <c r="C83" s="19">
        <f t="shared" si="26"/>
        <v>0</v>
      </c>
      <c r="D83" s="73"/>
      <c r="E83" s="73"/>
      <c r="F83" s="73"/>
      <c r="G83" s="73"/>
      <c r="H83" s="73"/>
      <c r="I83" s="19">
        <f t="shared" si="27"/>
        <v>0</v>
      </c>
      <c r="J83" s="73"/>
      <c r="K83" s="73"/>
      <c r="L83" s="73"/>
      <c r="M83" s="381"/>
      <c r="O83" s="20"/>
      <c r="P83" s="68"/>
      <c r="Q83" s="21"/>
      <c r="R83" s="21"/>
      <c r="S83" s="68"/>
      <c r="T83" s="68"/>
      <c r="U83" s="68"/>
      <c r="V83" s="22"/>
    </row>
    <row r="84" customHeight="1" spans="1:22">
      <c r="A84" s="159"/>
      <c r="B84" s="161"/>
      <c r="C84" s="19">
        <f t="shared" si="26"/>
        <v>0</v>
      </c>
      <c r="D84" s="161"/>
      <c r="E84" s="161"/>
      <c r="F84" s="161"/>
      <c r="G84" s="161"/>
      <c r="H84" s="73"/>
      <c r="I84" s="19">
        <f t="shared" si="27"/>
        <v>0</v>
      </c>
      <c r="J84" s="161"/>
      <c r="K84" s="161"/>
      <c r="L84" s="161"/>
      <c r="M84" s="382"/>
      <c r="O84" s="23"/>
      <c r="P84" s="72"/>
      <c r="Q84" s="24"/>
      <c r="R84" s="24"/>
      <c r="S84" s="72"/>
      <c r="T84" s="72"/>
      <c r="U84" s="72"/>
      <c r="V84" s="25"/>
    </row>
    <row r="85" customHeight="1" spans="1:22">
      <c r="A85" s="26" t="s">
        <v>13</v>
      </c>
      <c r="B85" s="67">
        <f t="shared" ref="B85:H85" si="30">SUM(B86:B97)</f>
        <v>0</v>
      </c>
      <c r="C85" s="19">
        <f t="shared" si="26"/>
        <v>0</v>
      </c>
      <c r="D85" s="34">
        <f t="shared" si="30"/>
        <v>0</v>
      </c>
      <c r="E85" s="34">
        <f t="shared" si="30"/>
        <v>0</v>
      </c>
      <c r="F85" s="34">
        <f t="shared" si="30"/>
        <v>0</v>
      </c>
      <c r="G85" s="34">
        <f t="shared" si="30"/>
        <v>0</v>
      </c>
      <c r="H85" s="67">
        <f t="shared" si="30"/>
        <v>0</v>
      </c>
      <c r="I85" s="19">
        <f t="shared" si="27"/>
        <v>0</v>
      </c>
      <c r="J85" s="34">
        <f t="shared" ref="J85:M85" si="31">SUM(J86:J97)</f>
        <v>0</v>
      </c>
      <c r="K85" s="34">
        <f t="shared" si="31"/>
        <v>0</v>
      </c>
      <c r="L85" s="34">
        <f t="shared" si="31"/>
        <v>0</v>
      </c>
      <c r="M85" s="216">
        <f t="shared" si="31"/>
        <v>0</v>
      </c>
      <c r="O85" s="26" t="s">
        <v>13</v>
      </c>
      <c r="P85" s="34">
        <f t="shared" ref="P85:V85" si="32">SUM(P86:P97)</f>
        <v>0</v>
      </c>
      <c r="Q85" s="27">
        <f t="shared" si="32"/>
        <v>0</v>
      </c>
      <c r="R85" s="27">
        <f t="shared" si="32"/>
        <v>0</v>
      </c>
      <c r="S85" s="34">
        <f t="shared" si="32"/>
        <v>0</v>
      </c>
      <c r="T85" s="34">
        <f t="shared" si="32"/>
        <v>0</v>
      </c>
      <c r="U85" s="34">
        <f t="shared" si="32"/>
        <v>0</v>
      </c>
      <c r="V85" s="43">
        <f t="shared" si="32"/>
        <v>0</v>
      </c>
    </row>
    <row r="86" customHeight="1" spans="1:22">
      <c r="A86" s="157"/>
      <c r="B86" s="73"/>
      <c r="C86" s="19">
        <f t="shared" si="26"/>
        <v>0</v>
      </c>
      <c r="D86" s="73"/>
      <c r="E86" s="73"/>
      <c r="F86" s="73"/>
      <c r="G86" s="73"/>
      <c r="H86" s="73"/>
      <c r="I86" s="19">
        <f t="shared" si="27"/>
        <v>0</v>
      </c>
      <c r="J86" s="73"/>
      <c r="K86" s="73"/>
      <c r="L86" s="73"/>
      <c r="M86" s="381"/>
      <c r="O86" s="20"/>
      <c r="P86" s="68"/>
      <c r="Q86" s="21"/>
      <c r="R86" s="21"/>
      <c r="S86" s="68"/>
      <c r="T86" s="68"/>
      <c r="U86" s="68"/>
      <c r="V86" s="22"/>
    </row>
    <row r="87" customHeight="1" spans="1:22">
      <c r="A87" s="157"/>
      <c r="B87" s="73"/>
      <c r="C87" s="19">
        <f t="shared" si="26"/>
        <v>0</v>
      </c>
      <c r="D87" s="73"/>
      <c r="E87" s="73"/>
      <c r="F87" s="73"/>
      <c r="G87" s="73"/>
      <c r="H87" s="73"/>
      <c r="I87" s="19">
        <f t="shared" si="27"/>
        <v>0</v>
      </c>
      <c r="J87" s="73"/>
      <c r="K87" s="73"/>
      <c r="L87" s="73"/>
      <c r="M87" s="381"/>
      <c r="O87" s="20"/>
      <c r="P87" s="68"/>
      <c r="Q87" s="21"/>
      <c r="R87" s="21"/>
      <c r="S87" s="68"/>
      <c r="T87" s="68"/>
      <c r="U87" s="68"/>
      <c r="V87" s="22"/>
    </row>
    <row r="88" customHeight="1" spans="1:22">
      <c r="A88" s="157"/>
      <c r="B88" s="21"/>
      <c r="C88" s="19">
        <f t="shared" si="26"/>
        <v>0</v>
      </c>
      <c r="D88" s="21"/>
      <c r="E88" s="21"/>
      <c r="F88" s="21"/>
      <c r="G88" s="21"/>
      <c r="H88" s="73"/>
      <c r="I88" s="19">
        <f t="shared" si="27"/>
        <v>0</v>
      </c>
      <c r="J88" s="21"/>
      <c r="K88" s="21"/>
      <c r="L88" s="21"/>
      <c r="M88" s="184"/>
      <c r="O88" s="20"/>
      <c r="P88" s="68"/>
      <c r="Q88" s="21"/>
      <c r="R88" s="21"/>
      <c r="S88" s="68"/>
      <c r="T88" s="68"/>
      <c r="U88" s="68"/>
      <c r="V88" s="22"/>
    </row>
    <row r="89" customHeight="1" spans="1:22">
      <c r="A89" s="46"/>
      <c r="B89" s="21"/>
      <c r="C89" s="19">
        <f t="shared" si="26"/>
        <v>0</v>
      </c>
      <c r="D89" s="21"/>
      <c r="E89" s="21"/>
      <c r="F89" s="21"/>
      <c r="G89" s="21"/>
      <c r="H89" s="73"/>
      <c r="I89" s="19">
        <f t="shared" si="27"/>
        <v>0</v>
      </c>
      <c r="J89" s="21"/>
      <c r="K89" s="21"/>
      <c r="L89" s="21"/>
      <c r="M89" s="184"/>
      <c r="P89" s="68"/>
      <c r="Q89" s="21"/>
      <c r="R89" s="21"/>
      <c r="S89" s="68"/>
      <c r="T89" s="68"/>
      <c r="U89" s="68"/>
      <c r="V89" s="22"/>
    </row>
    <row r="90" customHeight="1" spans="1:22">
      <c r="A90" s="157"/>
      <c r="B90" s="21"/>
      <c r="C90" s="19">
        <f t="shared" si="26"/>
        <v>0</v>
      </c>
      <c r="D90" s="21"/>
      <c r="E90" s="21"/>
      <c r="F90" s="21"/>
      <c r="G90" s="21"/>
      <c r="H90" s="73"/>
      <c r="I90" s="19">
        <f t="shared" si="27"/>
        <v>0</v>
      </c>
      <c r="J90" s="21"/>
      <c r="K90" s="21"/>
      <c r="L90" s="21"/>
      <c r="M90" s="184"/>
      <c r="O90" s="20"/>
      <c r="P90" s="68"/>
      <c r="Q90" s="21"/>
      <c r="R90" s="21"/>
      <c r="S90" s="68"/>
      <c r="T90" s="68"/>
      <c r="U90" s="68"/>
      <c r="V90" s="22"/>
    </row>
    <row r="91" customHeight="1" spans="1:22">
      <c r="A91" s="157"/>
      <c r="B91" s="21"/>
      <c r="C91" s="19">
        <f t="shared" si="26"/>
        <v>0</v>
      </c>
      <c r="D91" s="21"/>
      <c r="E91" s="21"/>
      <c r="F91" s="21"/>
      <c r="G91" s="21"/>
      <c r="H91" s="73"/>
      <c r="I91" s="19">
        <f t="shared" si="27"/>
        <v>0</v>
      </c>
      <c r="J91" s="21"/>
      <c r="K91" s="21"/>
      <c r="L91" s="21"/>
      <c r="M91" s="184"/>
      <c r="O91" s="20"/>
      <c r="P91" s="68"/>
      <c r="Q91" s="21"/>
      <c r="R91" s="21"/>
      <c r="S91" s="68"/>
      <c r="T91" s="68"/>
      <c r="U91" s="68"/>
      <c r="V91" s="22"/>
    </row>
    <row r="92" customHeight="1" spans="1:22">
      <c r="A92" s="157"/>
      <c r="B92" s="21"/>
      <c r="C92" s="19">
        <f t="shared" si="26"/>
        <v>0</v>
      </c>
      <c r="D92" s="21"/>
      <c r="E92" s="21"/>
      <c r="F92" s="21"/>
      <c r="G92" s="21"/>
      <c r="H92" s="73"/>
      <c r="I92" s="19">
        <f t="shared" si="27"/>
        <v>0</v>
      </c>
      <c r="J92" s="21"/>
      <c r="K92" s="21"/>
      <c r="L92" s="21"/>
      <c r="M92" s="184"/>
      <c r="O92" s="20"/>
      <c r="P92" s="68"/>
      <c r="Q92" s="21"/>
      <c r="R92" s="21"/>
      <c r="S92" s="68"/>
      <c r="T92" s="68"/>
      <c r="U92" s="68"/>
      <c r="V92" s="22"/>
    </row>
    <row r="93" customHeight="1" spans="1:22">
      <c r="A93" s="157"/>
      <c r="B93" s="21"/>
      <c r="C93" s="19">
        <f t="shared" si="26"/>
        <v>0</v>
      </c>
      <c r="D93" s="21"/>
      <c r="E93" s="21"/>
      <c r="F93" s="21"/>
      <c r="G93" s="21"/>
      <c r="H93" s="73"/>
      <c r="I93" s="19">
        <f t="shared" si="27"/>
        <v>0</v>
      </c>
      <c r="J93" s="21"/>
      <c r="K93" s="21"/>
      <c r="L93" s="21"/>
      <c r="M93" s="184"/>
      <c r="O93" s="20"/>
      <c r="P93" s="68"/>
      <c r="Q93" s="21"/>
      <c r="R93" s="21"/>
      <c r="S93" s="68"/>
      <c r="T93" s="68"/>
      <c r="U93" s="68"/>
      <c r="V93" s="22"/>
    </row>
    <row r="94" customHeight="1" spans="1:22">
      <c r="A94" s="163"/>
      <c r="B94" s="29"/>
      <c r="C94" s="19">
        <f t="shared" si="26"/>
        <v>0</v>
      </c>
      <c r="D94" s="29"/>
      <c r="E94" s="29"/>
      <c r="F94" s="29"/>
      <c r="G94" s="29"/>
      <c r="H94" s="73"/>
      <c r="I94" s="19">
        <f t="shared" si="27"/>
        <v>0</v>
      </c>
      <c r="J94" s="29"/>
      <c r="K94" s="29"/>
      <c r="L94" s="29"/>
      <c r="M94" s="184"/>
      <c r="O94" s="28"/>
      <c r="P94" s="74"/>
      <c r="Q94" s="29"/>
      <c r="R94" s="29"/>
      <c r="S94" s="74"/>
      <c r="T94" s="74"/>
      <c r="U94" s="68"/>
      <c r="V94" s="22"/>
    </row>
    <row r="95" customHeight="1" spans="1:22">
      <c r="A95" s="157"/>
      <c r="B95" s="21"/>
      <c r="C95" s="19">
        <f t="shared" si="26"/>
        <v>0</v>
      </c>
      <c r="D95" s="21"/>
      <c r="E95" s="21"/>
      <c r="F95" s="21"/>
      <c r="G95" s="21"/>
      <c r="H95" s="73"/>
      <c r="I95" s="19">
        <f t="shared" si="27"/>
        <v>0</v>
      </c>
      <c r="J95" s="21"/>
      <c r="K95" s="21"/>
      <c r="L95" s="21"/>
      <c r="M95" s="184"/>
      <c r="O95" s="20"/>
      <c r="P95" s="68"/>
      <c r="Q95" s="21"/>
      <c r="R95" s="21"/>
      <c r="S95" s="68"/>
      <c r="T95" s="68"/>
      <c r="U95" s="68"/>
      <c r="V95" s="22"/>
    </row>
    <row r="96" customHeight="1" spans="1:22">
      <c r="A96" s="157"/>
      <c r="B96" s="21"/>
      <c r="C96" s="19">
        <f t="shared" si="26"/>
        <v>0</v>
      </c>
      <c r="D96" s="21"/>
      <c r="E96" s="21"/>
      <c r="F96" s="21"/>
      <c r="G96" s="21"/>
      <c r="H96" s="73"/>
      <c r="I96" s="19">
        <f t="shared" si="27"/>
        <v>0</v>
      </c>
      <c r="J96" s="21"/>
      <c r="K96" s="21"/>
      <c r="L96" s="21"/>
      <c r="M96" s="184"/>
      <c r="O96" s="20"/>
      <c r="P96" s="68"/>
      <c r="Q96" s="21"/>
      <c r="R96" s="21"/>
      <c r="S96" s="68"/>
      <c r="T96" s="68"/>
      <c r="U96" s="68"/>
      <c r="V96" s="22"/>
    </row>
    <row r="97" customHeight="1" spans="1:22">
      <c r="A97" s="159"/>
      <c r="B97" s="24"/>
      <c r="C97" s="19">
        <f t="shared" si="26"/>
        <v>0</v>
      </c>
      <c r="D97" s="24"/>
      <c r="E97" s="24"/>
      <c r="F97" s="24"/>
      <c r="G97" s="24"/>
      <c r="H97" s="73"/>
      <c r="I97" s="19">
        <f t="shared" si="27"/>
        <v>0</v>
      </c>
      <c r="J97" s="24"/>
      <c r="K97" s="24"/>
      <c r="L97" s="24"/>
      <c r="M97" s="197"/>
      <c r="O97" s="23"/>
      <c r="P97" s="72"/>
      <c r="Q97" s="24"/>
      <c r="R97" s="24"/>
      <c r="S97" s="72"/>
      <c r="T97" s="72"/>
      <c r="U97" s="72"/>
      <c r="V97" s="25"/>
    </row>
    <row r="98" customHeight="1" spans="1:22">
      <c r="A98" s="26" t="s">
        <v>21</v>
      </c>
      <c r="B98" s="30"/>
      <c r="C98" s="19">
        <f t="shared" si="26"/>
        <v>0</v>
      </c>
      <c r="D98" s="30"/>
      <c r="E98" s="30"/>
      <c r="F98" s="30"/>
      <c r="G98" s="30"/>
      <c r="H98" s="376">
        <f t="shared" ref="H98:M98" si="33">H69-H70-H85</f>
        <v>0</v>
      </c>
      <c r="I98" s="376">
        <f t="shared" si="33"/>
        <v>0</v>
      </c>
      <c r="J98" s="376">
        <f t="shared" si="33"/>
        <v>0</v>
      </c>
      <c r="K98" s="376">
        <f t="shared" si="33"/>
        <v>0</v>
      </c>
      <c r="L98" s="376">
        <f t="shared" si="33"/>
        <v>0</v>
      </c>
      <c r="M98" s="383">
        <f t="shared" si="33"/>
        <v>0</v>
      </c>
      <c r="O98" s="26" t="s">
        <v>21</v>
      </c>
      <c r="P98" s="85"/>
      <c r="Q98" s="30"/>
      <c r="R98" s="30"/>
      <c r="S98" s="85"/>
      <c r="T98" s="85"/>
      <c r="U98" s="34">
        <f>U69-U70-U85</f>
        <v>0</v>
      </c>
      <c r="V98" s="43">
        <f>V69-V70-V85</f>
        <v>0</v>
      </c>
    </row>
    <row r="99" s="46" customFormat="1" customHeight="1" spans="1:22">
      <c r="A99" s="31" t="s">
        <v>22</v>
      </c>
      <c r="B99" s="67" t="e">
        <f t="shared" ref="B99:G99" si="34">H98*(B100+100)/100</f>
        <v>#DIV/0!</v>
      </c>
      <c r="C99" s="19" t="e">
        <f t="shared" si="26"/>
        <v>#DIV/0!</v>
      </c>
      <c r="D99" s="127" t="e">
        <f t="shared" si="34"/>
        <v>#DIV/0!</v>
      </c>
      <c r="E99" s="32" t="e">
        <f t="shared" si="34"/>
        <v>#DIV/0!</v>
      </c>
      <c r="F99" s="32" t="e">
        <f t="shared" si="34"/>
        <v>#DIV/0!</v>
      </c>
      <c r="G99" s="32" t="e">
        <f t="shared" si="34"/>
        <v>#DIV/0!</v>
      </c>
      <c r="H99" s="59" t="s">
        <v>10</v>
      </c>
      <c r="I99" s="59" t="s">
        <v>10</v>
      </c>
      <c r="J99" s="59" t="s">
        <v>10</v>
      </c>
      <c r="K99" s="59" t="s">
        <v>10</v>
      </c>
      <c r="L99" s="59" t="s">
        <v>10</v>
      </c>
      <c r="M99" s="91" t="s">
        <v>10</v>
      </c>
      <c r="N99" s="360"/>
      <c r="O99" s="31" t="s">
        <v>22</v>
      </c>
      <c r="P99" s="59" t="e">
        <f>U98*(P100+100)/100</f>
        <v>#DIV/0!</v>
      </c>
      <c r="Q99" s="32" t="e">
        <f>V98*(Q100+100)/100</f>
        <v>#DIV/0!</v>
      </c>
      <c r="R99" s="59" t="s">
        <v>10</v>
      </c>
      <c r="S99" s="59" t="s">
        <v>10</v>
      </c>
      <c r="T99" s="59" t="s">
        <v>10</v>
      </c>
      <c r="U99" s="59" t="s">
        <v>10</v>
      </c>
      <c r="V99" s="91" t="s">
        <v>10</v>
      </c>
    </row>
    <row r="100" s="46" customFormat="1" customHeight="1" spans="1:22">
      <c r="A100" s="31" t="s">
        <v>23</v>
      </c>
      <c r="B100" s="21" t="e">
        <f t="shared" ref="B100:G100" si="35">SUM(B101:B110)/SUM(H101:H110)*100-100</f>
        <v>#DIV/0!</v>
      </c>
      <c r="C100" s="34" t="e">
        <f t="shared" si="35"/>
        <v>#DIV/0!</v>
      </c>
      <c r="D100" s="128" t="e">
        <f t="shared" si="35"/>
        <v>#DIV/0!</v>
      </c>
      <c r="E100" s="34" t="e">
        <f t="shared" si="35"/>
        <v>#DIV/0!</v>
      </c>
      <c r="F100" s="34" t="e">
        <f t="shared" si="35"/>
        <v>#DIV/0!</v>
      </c>
      <c r="G100" s="34" t="e">
        <f t="shared" si="35"/>
        <v>#DIV/0!</v>
      </c>
      <c r="H100" s="59" t="s">
        <v>10</v>
      </c>
      <c r="I100" s="59" t="s">
        <v>10</v>
      </c>
      <c r="J100" s="59" t="s">
        <v>10</v>
      </c>
      <c r="K100" s="59" t="s">
        <v>10</v>
      </c>
      <c r="L100" s="59" t="s">
        <v>10</v>
      </c>
      <c r="M100" s="91" t="s">
        <v>10</v>
      </c>
      <c r="N100" s="360"/>
      <c r="O100" s="31" t="s">
        <v>23</v>
      </c>
      <c r="P100" s="34" t="e">
        <f>SUM(P101:P110)/SUM(U101:U110)*100-100</f>
        <v>#DIV/0!</v>
      </c>
      <c r="Q100" s="34" t="e">
        <f>SUM(Q101:Q110)/SUM(V101:V110)*100-100</f>
        <v>#DIV/0!</v>
      </c>
      <c r="R100" s="59" t="s">
        <v>10</v>
      </c>
      <c r="S100" s="59" t="s">
        <v>10</v>
      </c>
      <c r="T100" s="59" t="s">
        <v>10</v>
      </c>
      <c r="U100" s="59" t="s">
        <v>10</v>
      </c>
      <c r="V100" s="91" t="s">
        <v>10</v>
      </c>
    </row>
    <row r="101" customHeight="1" spans="1:22">
      <c r="A101" s="157"/>
      <c r="B101" s="21"/>
      <c r="C101" s="377">
        <f t="shared" ref="C101:C110" si="36">SUM(D101,E101,F101,G101)</f>
        <v>0</v>
      </c>
      <c r="D101" s="21"/>
      <c r="E101" s="21"/>
      <c r="F101" s="21"/>
      <c r="G101" s="21"/>
      <c r="H101" s="21"/>
      <c r="I101" s="377">
        <f t="shared" ref="I101:I110" si="37">SUM(J101,K101,L101,M101)</f>
        <v>0</v>
      </c>
      <c r="J101" s="21"/>
      <c r="K101" s="21"/>
      <c r="L101" s="21"/>
      <c r="M101" s="184"/>
      <c r="O101" s="20"/>
      <c r="P101" s="68"/>
      <c r="Q101" s="21"/>
      <c r="R101" s="21"/>
      <c r="S101" s="68"/>
      <c r="T101" s="68"/>
      <c r="U101" s="68"/>
      <c r="V101" s="22"/>
    </row>
    <row r="102" customHeight="1" spans="1:22">
      <c r="A102" s="157"/>
      <c r="B102" s="21"/>
      <c r="C102" s="377">
        <f t="shared" si="36"/>
        <v>0</v>
      </c>
      <c r="D102" s="21"/>
      <c r="E102" s="21"/>
      <c r="F102" s="21"/>
      <c r="G102" s="21"/>
      <c r="H102" s="21"/>
      <c r="I102" s="377">
        <f t="shared" si="37"/>
        <v>0</v>
      </c>
      <c r="J102" s="21"/>
      <c r="K102" s="21"/>
      <c r="L102" s="21"/>
      <c r="M102" s="184"/>
      <c r="O102" s="20"/>
      <c r="P102" s="68"/>
      <c r="Q102" s="21"/>
      <c r="R102" s="21"/>
      <c r="S102" s="68"/>
      <c r="T102" s="68"/>
      <c r="U102" s="68"/>
      <c r="V102" s="22"/>
    </row>
    <row r="103" customHeight="1" spans="1:22">
      <c r="A103" s="157"/>
      <c r="B103" s="21"/>
      <c r="C103" s="377">
        <f t="shared" si="36"/>
        <v>0</v>
      </c>
      <c r="D103" s="21"/>
      <c r="E103" s="21"/>
      <c r="F103" s="21"/>
      <c r="G103" s="21"/>
      <c r="H103" s="21"/>
      <c r="I103" s="377">
        <f t="shared" si="37"/>
        <v>0</v>
      </c>
      <c r="J103" s="21"/>
      <c r="K103" s="21"/>
      <c r="L103" s="21"/>
      <c r="M103" s="184"/>
      <c r="O103" s="20"/>
      <c r="P103" s="68"/>
      <c r="Q103" s="21"/>
      <c r="R103" s="21"/>
      <c r="S103" s="68"/>
      <c r="T103" s="68"/>
      <c r="U103" s="68"/>
      <c r="V103" s="22"/>
    </row>
    <row r="104" customHeight="1" spans="1:22">
      <c r="A104" s="157"/>
      <c r="B104" s="21"/>
      <c r="C104" s="377">
        <f t="shared" si="36"/>
        <v>0</v>
      </c>
      <c r="D104" s="21"/>
      <c r="E104" s="21"/>
      <c r="F104" s="21"/>
      <c r="G104" s="21"/>
      <c r="H104" s="21"/>
      <c r="I104" s="377">
        <f t="shared" si="37"/>
        <v>0</v>
      </c>
      <c r="J104" s="21"/>
      <c r="K104" s="21"/>
      <c r="L104" s="21"/>
      <c r="M104" s="184"/>
      <c r="O104" s="20"/>
      <c r="P104" s="68"/>
      <c r="Q104" s="21"/>
      <c r="R104" s="21"/>
      <c r="S104" s="68"/>
      <c r="T104" s="68"/>
      <c r="U104" s="68"/>
      <c r="V104" s="22"/>
    </row>
    <row r="105" customHeight="1" spans="1:22">
      <c r="A105" s="157"/>
      <c r="B105" s="21"/>
      <c r="C105" s="377">
        <f t="shared" si="36"/>
        <v>0</v>
      </c>
      <c r="D105" s="21"/>
      <c r="E105" s="21"/>
      <c r="F105" s="21"/>
      <c r="G105" s="21"/>
      <c r="H105" s="21"/>
      <c r="I105" s="377">
        <f t="shared" si="37"/>
        <v>0</v>
      </c>
      <c r="J105" s="21"/>
      <c r="K105" s="21"/>
      <c r="L105" s="21"/>
      <c r="M105" s="184"/>
      <c r="O105" s="20"/>
      <c r="P105" s="68"/>
      <c r="Q105" s="21"/>
      <c r="R105" s="21"/>
      <c r="S105" s="68"/>
      <c r="T105" s="68"/>
      <c r="U105" s="68"/>
      <c r="V105" s="22"/>
    </row>
    <row r="106" customHeight="1" spans="1:22">
      <c r="A106" s="157"/>
      <c r="B106" s="29"/>
      <c r="C106" s="377">
        <f t="shared" si="36"/>
        <v>0</v>
      </c>
      <c r="D106" s="21"/>
      <c r="E106" s="21"/>
      <c r="F106" s="21"/>
      <c r="G106" s="21"/>
      <c r="H106" s="21"/>
      <c r="I106" s="377">
        <f t="shared" si="37"/>
        <v>0</v>
      </c>
      <c r="J106" s="21"/>
      <c r="K106" s="21"/>
      <c r="L106" s="21"/>
      <c r="M106" s="184"/>
      <c r="O106" s="20"/>
      <c r="P106" s="68"/>
      <c r="Q106" s="21"/>
      <c r="R106" s="21"/>
      <c r="S106" s="68"/>
      <c r="T106" s="68"/>
      <c r="U106" s="68"/>
      <c r="V106" s="22"/>
    </row>
    <row r="107" customHeight="1" spans="1:22">
      <c r="A107" s="163"/>
      <c r="B107" s="21"/>
      <c r="C107" s="377">
        <f t="shared" si="36"/>
        <v>0</v>
      </c>
      <c r="D107" s="29"/>
      <c r="E107" s="29"/>
      <c r="F107" s="29"/>
      <c r="G107" s="29"/>
      <c r="H107" s="29"/>
      <c r="I107" s="377">
        <f t="shared" si="37"/>
        <v>0</v>
      </c>
      <c r="J107" s="29"/>
      <c r="K107" s="29"/>
      <c r="L107" s="29"/>
      <c r="M107" s="184"/>
      <c r="O107" s="28"/>
      <c r="P107" s="74"/>
      <c r="Q107" s="29"/>
      <c r="R107" s="29"/>
      <c r="S107" s="74"/>
      <c r="T107" s="74"/>
      <c r="U107" s="68"/>
      <c r="V107" s="22"/>
    </row>
    <row r="108" customHeight="1" spans="1:22">
      <c r="A108" s="157"/>
      <c r="B108" s="21"/>
      <c r="C108" s="377">
        <f t="shared" si="36"/>
        <v>0</v>
      </c>
      <c r="D108" s="21"/>
      <c r="E108" s="21"/>
      <c r="F108" s="21"/>
      <c r="G108" s="21"/>
      <c r="H108" s="21"/>
      <c r="I108" s="377">
        <f t="shared" si="37"/>
        <v>0</v>
      </c>
      <c r="J108" s="21"/>
      <c r="K108" s="21"/>
      <c r="L108" s="21"/>
      <c r="M108" s="184"/>
      <c r="O108" s="20"/>
      <c r="P108" s="68"/>
      <c r="Q108" s="21"/>
      <c r="R108" s="21"/>
      <c r="S108" s="68"/>
      <c r="T108" s="68"/>
      <c r="U108" s="68"/>
      <c r="V108" s="22"/>
    </row>
    <row r="109" customHeight="1" spans="1:22">
      <c r="A109" s="157"/>
      <c r="B109" s="36"/>
      <c r="C109" s="377">
        <f t="shared" si="36"/>
        <v>0</v>
      </c>
      <c r="D109" s="21"/>
      <c r="E109" s="21"/>
      <c r="F109" s="21"/>
      <c r="G109" s="21"/>
      <c r="H109" s="21"/>
      <c r="I109" s="377">
        <f t="shared" si="37"/>
        <v>0</v>
      </c>
      <c r="J109" s="21"/>
      <c r="K109" s="21"/>
      <c r="L109" s="21"/>
      <c r="M109" s="184"/>
      <c r="O109" s="20"/>
      <c r="P109" s="68"/>
      <c r="Q109" s="21"/>
      <c r="R109" s="21"/>
      <c r="S109" s="68"/>
      <c r="T109" s="68"/>
      <c r="U109" s="68"/>
      <c r="V109" s="22"/>
    </row>
    <row r="110" customHeight="1" spans="1:22">
      <c r="A110" s="164"/>
      <c r="B110" s="21"/>
      <c r="C110" s="377">
        <f t="shared" si="36"/>
        <v>0</v>
      </c>
      <c r="D110" s="36"/>
      <c r="E110" s="36"/>
      <c r="F110" s="36"/>
      <c r="G110" s="36"/>
      <c r="H110" s="36"/>
      <c r="I110" s="377">
        <f t="shared" si="37"/>
        <v>0</v>
      </c>
      <c r="J110" s="36"/>
      <c r="K110" s="36"/>
      <c r="L110" s="36"/>
      <c r="M110" s="189"/>
      <c r="O110" s="35"/>
      <c r="P110" s="77"/>
      <c r="Q110" s="36"/>
      <c r="R110" s="36"/>
      <c r="S110" s="77"/>
      <c r="T110" s="77"/>
      <c r="U110" s="77"/>
      <c r="V110" s="37"/>
    </row>
    <row r="111" customHeight="1" spans="1:22">
      <c r="A111" s="4" t="s">
        <v>15</v>
      </c>
      <c r="B111" s="112"/>
      <c r="C111" s="113"/>
      <c r="D111" s="113"/>
      <c r="E111" s="113"/>
      <c r="F111" s="113"/>
      <c r="G111" s="113"/>
      <c r="H111" s="113"/>
      <c r="I111" s="113"/>
      <c r="J111" s="113"/>
      <c r="K111" s="38"/>
      <c r="L111" s="38"/>
      <c r="M111" s="64"/>
      <c r="O111" s="4" t="s">
        <v>15</v>
      </c>
      <c r="P111" s="64"/>
      <c r="Q111" s="38"/>
      <c r="R111" s="38"/>
      <c r="S111" s="64"/>
      <c r="T111" s="64" t="s">
        <v>16</v>
      </c>
      <c r="U111" s="64"/>
      <c r="V111" s="38"/>
    </row>
    <row r="112" s="3" customFormat="1" customHeight="1" spans="1:22">
      <c r="A112" s="8" t="s">
        <v>80</v>
      </c>
      <c r="B112" s="361"/>
      <c r="C112" s="362"/>
      <c r="D112" s="9"/>
      <c r="E112" s="9"/>
      <c r="F112" s="9"/>
      <c r="G112" s="9"/>
      <c r="H112" s="362"/>
      <c r="I112" s="362"/>
      <c r="J112" s="9"/>
      <c r="K112" s="9"/>
      <c r="L112" s="9"/>
      <c r="M112" s="49"/>
      <c r="N112" s="378"/>
      <c r="O112" s="8" t="s">
        <v>81</v>
      </c>
      <c r="P112" s="49"/>
      <c r="Q112" s="9"/>
      <c r="R112" s="9"/>
      <c r="S112" s="49"/>
      <c r="T112" s="49"/>
      <c r="U112" s="49"/>
      <c r="V112" s="9"/>
    </row>
    <row r="113" s="3" customFormat="1" customHeight="1" spans="1:22">
      <c r="A113" s="8" t="s">
        <v>82</v>
      </c>
      <c r="B113" s="105"/>
      <c r="C113" s="116"/>
      <c r="D113" s="116"/>
      <c r="E113" s="116"/>
      <c r="F113" s="116"/>
      <c r="G113" s="116"/>
      <c r="H113" s="116"/>
      <c r="I113" s="116"/>
      <c r="J113" s="116"/>
      <c r="K113" s="9"/>
      <c r="L113" s="9"/>
      <c r="M113" s="49"/>
      <c r="N113" s="378"/>
      <c r="O113" s="8" t="s">
        <v>83</v>
      </c>
      <c r="P113" s="49"/>
      <c r="Q113" s="9"/>
      <c r="R113" s="9"/>
      <c r="S113" s="49"/>
      <c r="T113" s="49"/>
      <c r="U113" s="49"/>
      <c r="V113" s="9"/>
    </row>
    <row r="114" customHeight="1" spans="1:22">
      <c r="A114" s="165" t="s">
        <v>2</v>
      </c>
      <c r="B114" s="365" t="s">
        <v>3</v>
      </c>
      <c r="C114" s="366"/>
      <c r="D114" s="367"/>
      <c r="E114" s="367"/>
      <c r="F114" s="367"/>
      <c r="G114" s="368"/>
      <c r="H114" s="365" t="s">
        <v>4</v>
      </c>
      <c r="I114" s="366"/>
      <c r="J114" s="367"/>
      <c r="K114" s="367"/>
      <c r="L114" s="367"/>
      <c r="M114" s="367"/>
      <c r="O114" s="165" t="s">
        <v>2</v>
      </c>
      <c r="P114" s="82" t="s">
        <v>3</v>
      </c>
      <c r="Q114" s="11"/>
      <c r="R114" s="11"/>
      <c r="S114" s="82"/>
      <c r="T114" s="82"/>
      <c r="U114" s="82" t="s">
        <v>4</v>
      </c>
      <c r="V114" s="39"/>
    </row>
    <row r="115" customHeight="1" spans="1:22">
      <c r="A115" s="15"/>
      <c r="B115" s="156" t="s">
        <v>5</v>
      </c>
      <c r="C115" s="369" t="s">
        <v>62</v>
      </c>
      <c r="D115" s="370" t="s">
        <v>63</v>
      </c>
      <c r="E115" s="176" t="s">
        <v>64</v>
      </c>
      <c r="F115" s="176" t="s">
        <v>65</v>
      </c>
      <c r="G115" s="202" t="s">
        <v>66</v>
      </c>
      <c r="H115" s="156" t="s">
        <v>5</v>
      </c>
      <c r="I115" s="369" t="s">
        <v>62</v>
      </c>
      <c r="J115" s="370" t="s">
        <v>63</v>
      </c>
      <c r="K115" s="176" t="s">
        <v>64</v>
      </c>
      <c r="L115" s="176" t="s">
        <v>65</v>
      </c>
      <c r="M115" s="202" t="s">
        <v>66</v>
      </c>
      <c r="O115" s="15"/>
      <c r="P115" s="156" t="s">
        <v>67</v>
      </c>
      <c r="Q115" s="108" t="s">
        <v>68</v>
      </c>
      <c r="R115" s="55" t="s">
        <v>69</v>
      </c>
      <c r="S115" s="83" t="s">
        <v>70</v>
      </c>
      <c r="T115" s="83" t="s">
        <v>71</v>
      </c>
      <c r="U115" s="156" t="s">
        <v>67</v>
      </c>
      <c r="V115" s="135" t="s">
        <v>68</v>
      </c>
    </row>
    <row r="116" customHeight="1" spans="1:22">
      <c r="A116" s="15" t="s">
        <v>20</v>
      </c>
      <c r="B116" s="371">
        <f t="shared" ref="B116:G116" si="38">SUM(B117,B132,B145)</f>
        <v>0</v>
      </c>
      <c r="C116" s="372">
        <f t="shared" si="38"/>
        <v>0</v>
      </c>
      <c r="D116" s="372">
        <f t="shared" si="38"/>
        <v>0</v>
      </c>
      <c r="E116" s="372">
        <f t="shared" si="38"/>
        <v>0</v>
      </c>
      <c r="F116" s="372">
        <f t="shared" si="38"/>
        <v>0</v>
      </c>
      <c r="G116" s="372">
        <f t="shared" si="38"/>
        <v>0</v>
      </c>
      <c r="H116" s="73"/>
      <c r="I116" s="73"/>
      <c r="J116" s="117"/>
      <c r="K116" s="117"/>
      <c r="L116" s="117"/>
      <c r="M116" s="139"/>
      <c r="O116" s="15" t="s">
        <v>20</v>
      </c>
      <c r="P116" s="33">
        <f t="shared" ref="P116:T116" si="39">P117+P132+P145</f>
        <v>0</v>
      </c>
      <c r="Q116" s="16">
        <f t="shared" si="39"/>
        <v>0</v>
      </c>
      <c r="R116" s="16">
        <f t="shared" si="39"/>
        <v>0</v>
      </c>
      <c r="S116" s="33">
        <f t="shared" si="39"/>
        <v>0</v>
      </c>
      <c r="T116" s="33">
        <f t="shared" si="39"/>
        <v>0</v>
      </c>
      <c r="U116" s="66"/>
      <c r="V116" s="41"/>
    </row>
    <row r="117" customHeight="1" spans="1:22">
      <c r="A117" s="18" t="s">
        <v>12</v>
      </c>
      <c r="B117" s="67">
        <f t="shared" ref="B117:H117" si="40">SUM(B118:B131)</f>
        <v>0</v>
      </c>
      <c r="C117" s="19">
        <f t="shared" ref="C117:C146" si="41">SUM(D117,E117,F117,G117)</f>
        <v>0</v>
      </c>
      <c r="D117" s="118">
        <f t="shared" si="40"/>
        <v>0</v>
      </c>
      <c r="E117" s="118">
        <f t="shared" si="40"/>
        <v>0</v>
      </c>
      <c r="F117" s="118">
        <f t="shared" si="40"/>
        <v>0</v>
      </c>
      <c r="G117" s="118">
        <f t="shared" si="40"/>
        <v>0</v>
      </c>
      <c r="H117" s="67">
        <f t="shared" si="40"/>
        <v>0</v>
      </c>
      <c r="I117" s="19">
        <f t="shared" ref="I117:I144" si="42">SUM(J117,K117,L117,M117)</f>
        <v>0</v>
      </c>
      <c r="J117" s="19">
        <f t="shared" ref="J117:M117" si="43">SUM(J118:J131)</f>
        <v>0</v>
      </c>
      <c r="K117" s="19">
        <f t="shared" si="43"/>
        <v>0</v>
      </c>
      <c r="L117" s="19">
        <f t="shared" si="43"/>
        <v>0</v>
      </c>
      <c r="M117" s="42">
        <f t="shared" si="43"/>
        <v>0</v>
      </c>
      <c r="O117" s="18" t="s">
        <v>12</v>
      </c>
      <c r="P117" s="67">
        <f t="shared" ref="P117:V117" si="44">SUM(P118:P131)</f>
        <v>0</v>
      </c>
      <c r="Q117" s="19">
        <f t="shared" si="44"/>
        <v>0</v>
      </c>
      <c r="R117" s="19">
        <f t="shared" si="44"/>
        <v>0</v>
      </c>
      <c r="S117" s="67">
        <f t="shared" si="44"/>
        <v>0</v>
      </c>
      <c r="T117" s="67">
        <f t="shared" si="44"/>
        <v>0</v>
      </c>
      <c r="U117" s="67">
        <f t="shared" si="44"/>
        <v>0</v>
      </c>
      <c r="V117" s="42">
        <f t="shared" si="44"/>
        <v>0</v>
      </c>
    </row>
    <row r="118" customHeight="1" spans="1:22">
      <c r="A118" s="157"/>
      <c r="B118" s="73"/>
      <c r="C118" s="19">
        <f t="shared" si="41"/>
        <v>0</v>
      </c>
      <c r="D118" s="73"/>
      <c r="E118" s="73"/>
      <c r="F118" s="73"/>
      <c r="G118" s="73"/>
      <c r="H118" s="73"/>
      <c r="I118" s="19">
        <f t="shared" si="42"/>
        <v>0</v>
      </c>
      <c r="J118" s="73"/>
      <c r="K118" s="73"/>
      <c r="L118" s="73"/>
      <c r="M118" s="381"/>
      <c r="O118" s="20"/>
      <c r="P118" s="68"/>
      <c r="Q118" s="21"/>
      <c r="R118" s="21"/>
      <c r="S118" s="68"/>
      <c r="T118" s="68"/>
      <c r="U118" s="68"/>
      <c r="V118" s="22"/>
    </row>
    <row r="119" customHeight="1" spans="1:22">
      <c r="A119" s="157"/>
      <c r="B119" s="73"/>
      <c r="C119" s="19">
        <f t="shared" si="41"/>
        <v>0</v>
      </c>
      <c r="D119" s="73"/>
      <c r="E119" s="73"/>
      <c r="F119" s="73"/>
      <c r="G119" s="73"/>
      <c r="H119" s="73"/>
      <c r="I119" s="19">
        <f t="shared" si="42"/>
        <v>0</v>
      </c>
      <c r="J119" s="73"/>
      <c r="K119" s="73"/>
      <c r="L119" s="73"/>
      <c r="M119" s="381"/>
      <c r="O119" s="20"/>
      <c r="P119" s="68"/>
      <c r="Q119" s="21"/>
      <c r="R119" s="21"/>
      <c r="S119" s="68"/>
      <c r="T119" s="68"/>
      <c r="U119" s="68"/>
      <c r="V119" s="22"/>
    </row>
    <row r="120" customHeight="1" spans="1:22">
      <c r="A120" s="157"/>
      <c r="B120" s="73"/>
      <c r="C120" s="19">
        <f t="shared" si="41"/>
        <v>0</v>
      </c>
      <c r="D120" s="73"/>
      <c r="E120" s="73"/>
      <c r="F120" s="73"/>
      <c r="G120" s="73"/>
      <c r="H120" s="73"/>
      <c r="I120" s="19">
        <f t="shared" si="42"/>
        <v>0</v>
      </c>
      <c r="J120" s="73"/>
      <c r="K120" s="73"/>
      <c r="L120" s="73"/>
      <c r="M120" s="381"/>
      <c r="O120" s="20"/>
      <c r="P120" s="68"/>
      <c r="Q120" s="21"/>
      <c r="R120" s="21"/>
      <c r="S120" s="68"/>
      <c r="T120" s="68"/>
      <c r="U120" s="68"/>
      <c r="V120" s="22"/>
    </row>
    <row r="121" customHeight="1" spans="1:22">
      <c r="A121" s="157"/>
      <c r="B121" s="73"/>
      <c r="C121" s="19">
        <f t="shared" si="41"/>
        <v>0</v>
      </c>
      <c r="D121" s="73"/>
      <c r="E121" s="73"/>
      <c r="F121" s="73"/>
      <c r="G121" s="73"/>
      <c r="H121" s="73"/>
      <c r="I121" s="19">
        <f t="shared" si="42"/>
        <v>0</v>
      </c>
      <c r="J121" s="73"/>
      <c r="K121" s="73"/>
      <c r="L121" s="73"/>
      <c r="M121" s="381"/>
      <c r="O121" s="20"/>
      <c r="P121" s="68"/>
      <c r="Q121" s="21"/>
      <c r="R121" s="21"/>
      <c r="S121" s="68"/>
      <c r="T121" s="68"/>
      <c r="U121" s="68"/>
      <c r="V121" s="22"/>
    </row>
    <row r="122" customHeight="1" spans="1:22">
      <c r="A122" s="157"/>
      <c r="B122" s="73"/>
      <c r="C122" s="19">
        <f t="shared" si="41"/>
        <v>0</v>
      </c>
      <c r="D122" s="73"/>
      <c r="E122" s="73"/>
      <c r="F122" s="73"/>
      <c r="G122" s="73"/>
      <c r="H122" s="73"/>
      <c r="I122" s="19">
        <f t="shared" si="42"/>
        <v>0</v>
      </c>
      <c r="J122" s="73"/>
      <c r="K122" s="73"/>
      <c r="L122" s="73"/>
      <c r="M122" s="381"/>
      <c r="O122" s="20"/>
      <c r="P122" s="68"/>
      <c r="Q122" s="21"/>
      <c r="R122" s="21"/>
      <c r="S122" s="68"/>
      <c r="T122" s="68"/>
      <c r="U122" s="68"/>
      <c r="V122" s="22"/>
    </row>
    <row r="123" customHeight="1" spans="1:22">
      <c r="A123" s="157"/>
      <c r="B123" s="73"/>
      <c r="C123" s="19">
        <f t="shared" si="41"/>
        <v>0</v>
      </c>
      <c r="D123" s="73"/>
      <c r="E123" s="73"/>
      <c r="F123" s="73"/>
      <c r="G123" s="73"/>
      <c r="H123" s="73"/>
      <c r="I123" s="19">
        <f t="shared" si="42"/>
        <v>0</v>
      </c>
      <c r="J123" s="73"/>
      <c r="K123" s="73"/>
      <c r="L123" s="73"/>
      <c r="M123" s="381"/>
      <c r="O123" s="20"/>
      <c r="P123" s="68"/>
      <c r="Q123" s="21"/>
      <c r="R123" s="21"/>
      <c r="S123" s="68"/>
      <c r="T123" s="68"/>
      <c r="U123" s="68"/>
      <c r="V123" s="22"/>
    </row>
    <row r="124" customHeight="1" spans="1:22">
      <c r="A124" s="157"/>
      <c r="B124" s="73"/>
      <c r="C124" s="19">
        <f t="shared" si="41"/>
        <v>0</v>
      </c>
      <c r="D124" s="73"/>
      <c r="E124" s="73"/>
      <c r="F124" s="73"/>
      <c r="G124" s="73"/>
      <c r="H124" s="73"/>
      <c r="I124" s="19">
        <f t="shared" si="42"/>
        <v>0</v>
      </c>
      <c r="J124" s="73"/>
      <c r="K124" s="73"/>
      <c r="L124" s="73"/>
      <c r="M124" s="381"/>
      <c r="O124" s="20"/>
      <c r="P124" s="68"/>
      <c r="Q124" s="21"/>
      <c r="R124" s="21"/>
      <c r="S124" s="68"/>
      <c r="T124" s="68"/>
      <c r="U124" s="68"/>
      <c r="V124" s="22"/>
    </row>
    <row r="125" customHeight="1" spans="1:22">
      <c r="A125" s="157"/>
      <c r="B125" s="73"/>
      <c r="C125" s="19">
        <f t="shared" si="41"/>
        <v>0</v>
      </c>
      <c r="D125" s="73"/>
      <c r="E125" s="73"/>
      <c r="F125" s="73"/>
      <c r="G125" s="73"/>
      <c r="H125" s="73"/>
      <c r="I125" s="19">
        <f t="shared" si="42"/>
        <v>0</v>
      </c>
      <c r="J125" s="73"/>
      <c r="K125" s="73"/>
      <c r="L125" s="73"/>
      <c r="M125" s="381"/>
      <c r="O125" s="20"/>
      <c r="P125" s="68"/>
      <c r="Q125" s="21"/>
      <c r="R125" s="21"/>
      <c r="S125" s="68"/>
      <c r="T125" s="68"/>
      <c r="U125" s="68"/>
      <c r="V125" s="22"/>
    </row>
    <row r="126" customHeight="1" spans="1:22">
      <c r="A126" s="157"/>
      <c r="B126" s="73"/>
      <c r="C126" s="19">
        <f t="shared" si="41"/>
        <v>0</v>
      </c>
      <c r="D126" s="73"/>
      <c r="E126" s="73"/>
      <c r="F126" s="73"/>
      <c r="G126" s="73"/>
      <c r="H126" s="73"/>
      <c r="I126" s="19">
        <f t="shared" si="42"/>
        <v>0</v>
      </c>
      <c r="J126" s="73"/>
      <c r="K126" s="73"/>
      <c r="L126" s="73"/>
      <c r="M126" s="381"/>
      <c r="O126" s="20"/>
      <c r="P126" s="68"/>
      <c r="Q126" s="21"/>
      <c r="R126" s="21"/>
      <c r="S126" s="68"/>
      <c r="T126" s="68"/>
      <c r="U126" s="68"/>
      <c r="V126" s="22"/>
    </row>
    <row r="127" customHeight="1" spans="1:22">
      <c r="A127" s="157"/>
      <c r="B127" s="73"/>
      <c r="C127" s="19">
        <f t="shared" si="41"/>
        <v>0</v>
      </c>
      <c r="D127" s="73"/>
      <c r="E127" s="73"/>
      <c r="F127" s="73"/>
      <c r="G127" s="73"/>
      <c r="H127" s="73"/>
      <c r="I127" s="19">
        <f t="shared" si="42"/>
        <v>0</v>
      </c>
      <c r="J127" s="73"/>
      <c r="K127" s="73"/>
      <c r="L127" s="73"/>
      <c r="M127" s="381"/>
      <c r="O127" s="20"/>
      <c r="P127" s="68"/>
      <c r="Q127" s="21"/>
      <c r="R127" s="21"/>
      <c r="S127" s="68"/>
      <c r="T127" s="68"/>
      <c r="U127" s="68"/>
      <c r="V127" s="22"/>
    </row>
    <row r="128" customHeight="1" spans="1:22">
      <c r="A128" s="157"/>
      <c r="B128" s="73"/>
      <c r="C128" s="19">
        <f t="shared" si="41"/>
        <v>0</v>
      </c>
      <c r="D128" s="73"/>
      <c r="E128" s="73"/>
      <c r="F128" s="73"/>
      <c r="G128" s="73"/>
      <c r="H128" s="73"/>
      <c r="I128" s="19">
        <f t="shared" si="42"/>
        <v>0</v>
      </c>
      <c r="J128" s="73"/>
      <c r="K128" s="73"/>
      <c r="L128" s="73"/>
      <c r="M128" s="381"/>
      <c r="O128" s="20"/>
      <c r="P128" s="68"/>
      <c r="Q128" s="21"/>
      <c r="R128" s="21"/>
      <c r="S128" s="68"/>
      <c r="T128" s="68"/>
      <c r="U128" s="68"/>
      <c r="V128" s="22"/>
    </row>
    <row r="129" customHeight="1" spans="1:22">
      <c r="A129" s="157"/>
      <c r="B129" s="73"/>
      <c r="C129" s="19">
        <f t="shared" si="41"/>
        <v>0</v>
      </c>
      <c r="D129" s="73"/>
      <c r="E129" s="73"/>
      <c r="F129" s="73"/>
      <c r="G129" s="73"/>
      <c r="H129" s="73"/>
      <c r="I129" s="19">
        <f t="shared" si="42"/>
        <v>0</v>
      </c>
      <c r="J129" s="73"/>
      <c r="K129" s="73"/>
      <c r="L129" s="73"/>
      <c r="M129" s="381"/>
      <c r="O129" s="20"/>
      <c r="P129" s="68"/>
      <c r="Q129" s="21"/>
      <c r="R129" s="21"/>
      <c r="S129" s="68"/>
      <c r="T129" s="68"/>
      <c r="U129" s="68"/>
      <c r="V129" s="22"/>
    </row>
    <row r="130" customHeight="1" spans="1:22">
      <c r="A130" s="157"/>
      <c r="B130" s="73"/>
      <c r="C130" s="19">
        <f t="shared" si="41"/>
        <v>0</v>
      </c>
      <c r="D130" s="73"/>
      <c r="E130" s="73"/>
      <c r="F130" s="73"/>
      <c r="G130" s="73"/>
      <c r="H130" s="73"/>
      <c r="I130" s="19">
        <f t="shared" si="42"/>
        <v>0</v>
      </c>
      <c r="J130" s="73"/>
      <c r="K130" s="73"/>
      <c r="L130" s="73"/>
      <c r="M130" s="381"/>
      <c r="O130" s="20"/>
      <c r="P130" s="68"/>
      <c r="Q130" s="21"/>
      <c r="R130" s="21"/>
      <c r="S130" s="68"/>
      <c r="T130" s="68"/>
      <c r="U130" s="68"/>
      <c r="V130" s="22"/>
    </row>
    <row r="131" customHeight="1" spans="1:22">
      <c r="A131" s="159"/>
      <c r="B131" s="161"/>
      <c r="C131" s="19">
        <f t="shared" si="41"/>
        <v>0</v>
      </c>
      <c r="D131" s="161"/>
      <c r="E131" s="161"/>
      <c r="F131" s="161"/>
      <c r="G131" s="161"/>
      <c r="H131" s="73"/>
      <c r="I131" s="19">
        <f t="shared" si="42"/>
        <v>0</v>
      </c>
      <c r="J131" s="161"/>
      <c r="K131" s="161"/>
      <c r="L131" s="161"/>
      <c r="M131" s="382"/>
      <c r="O131" s="23"/>
      <c r="P131" s="72"/>
      <c r="Q131" s="24"/>
      <c r="R131" s="24"/>
      <c r="S131" s="72"/>
      <c r="T131" s="72"/>
      <c r="U131" s="72"/>
      <c r="V131" s="25"/>
    </row>
    <row r="132" customHeight="1" spans="1:22">
      <c r="A132" s="26" t="s">
        <v>13</v>
      </c>
      <c r="B132" s="67">
        <f t="shared" ref="B132:H132" si="45">SUM(B133:B144)</f>
        <v>0</v>
      </c>
      <c r="C132" s="19">
        <f t="shared" si="41"/>
        <v>0</v>
      </c>
      <c r="D132" s="34">
        <f t="shared" si="45"/>
        <v>0</v>
      </c>
      <c r="E132" s="34">
        <f t="shared" si="45"/>
        <v>0</v>
      </c>
      <c r="F132" s="34">
        <f t="shared" si="45"/>
        <v>0</v>
      </c>
      <c r="G132" s="34">
        <f t="shared" si="45"/>
        <v>0</v>
      </c>
      <c r="H132" s="67">
        <f t="shared" si="45"/>
        <v>0</v>
      </c>
      <c r="I132" s="19">
        <f t="shared" si="42"/>
        <v>0</v>
      </c>
      <c r="J132" s="34">
        <f t="shared" ref="J132:M132" si="46">SUM(J133:J144)</f>
        <v>0</v>
      </c>
      <c r="K132" s="34">
        <f t="shared" si="46"/>
        <v>0</v>
      </c>
      <c r="L132" s="34">
        <f t="shared" si="46"/>
        <v>0</v>
      </c>
      <c r="M132" s="216">
        <f t="shared" si="46"/>
        <v>0</v>
      </c>
      <c r="O132" s="26" t="s">
        <v>13</v>
      </c>
      <c r="P132" s="34">
        <f t="shared" ref="P132:V132" si="47">SUM(P133:P144)</f>
        <v>0</v>
      </c>
      <c r="Q132" s="27">
        <f t="shared" si="47"/>
        <v>0</v>
      </c>
      <c r="R132" s="27">
        <f t="shared" si="47"/>
        <v>0</v>
      </c>
      <c r="S132" s="34">
        <f t="shared" si="47"/>
        <v>0</v>
      </c>
      <c r="T132" s="34">
        <f t="shared" si="47"/>
        <v>0</v>
      </c>
      <c r="U132" s="34">
        <f t="shared" si="47"/>
        <v>0</v>
      </c>
      <c r="V132" s="43">
        <f t="shared" si="47"/>
        <v>0</v>
      </c>
    </row>
    <row r="133" customHeight="1" spans="1:22">
      <c r="A133" s="157"/>
      <c r="B133" s="73"/>
      <c r="C133" s="19">
        <f t="shared" si="41"/>
        <v>0</v>
      </c>
      <c r="D133" s="73"/>
      <c r="E133" s="73"/>
      <c r="F133" s="73"/>
      <c r="G133" s="73"/>
      <c r="H133" s="73"/>
      <c r="I133" s="19">
        <f t="shared" si="42"/>
        <v>0</v>
      </c>
      <c r="J133" s="73"/>
      <c r="K133" s="73"/>
      <c r="L133" s="73"/>
      <c r="M133" s="381"/>
      <c r="O133" s="20"/>
      <c r="P133" s="68"/>
      <c r="Q133" s="21"/>
      <c r="R133" s="21"/>
      <c r="S133" s="68"/>
      <c r="T133" s="68"/>
      <c r="U133" s="68"/>
      <c r="V133" s="22"/>
    </row>
    <row r="134" customHeight="1" spans="1:22">
      <c r="A134" s="157"/>
      <c r="B134" s="73"/>
      <c r="C134" s="19">
        <f t="shared" si="41"/>
        <v>0</v>
      </c>
      <c r="D134" s="73"/>
      <c r="E134" s="73"/>
      <c r="F134" s="73"/>
      <c r="G134" s="73"/>
      <c r="H134" s="73"/>
      <c r="I134" s="19">
        <f t="shared" si="42"/>
        <v>0</v>
      </c>
      <c r="J134" s="73"/>
      <c r="K134" s="73"/>
      <c r="L134" s="73"/>
      <c r="M134" s="381"/>
      <c r="O134" s="20"/>
      <c r="P134" s="68"/>
      <c r="Q134" s="21"/>
      <c r="R134" s="21"/>
      <c r="S134" s="68"/>
      <c r="T134" s="68"/>
      <c r="U134" s="68"/>
      <c r="V134" s="22"/>
    </row>
    <row r="135" customHeight="1" spans="1:22">
      <c r="A135" s="157"/>
      <c r="B135" s="21"/>
      <c r="C135" s="19">
        <f t="shared" si="41"/>
        <v>0</v>
      </c>
      <c r="D135" s="21"/>
      <c r="E135" s="21"/>
      <c r="F135" s="21"/>
      <c r="G135" s="21"/>
      <c r="H135" s="73"/>
      <c r="I135" s="19">
        <f t="shared" si="42"/>
        <v>0</v>
      </c>
      <c r="J135" s="21"/>
      <c r="K135" s="21"/>
      <c r="L135" s="21"/>
      <c r="M135" s="184"/>
      <c r="O135" s="20"/>
      <c r="P135" s="68"/>
      <c r="Q135" s="21"/>
      <c r="R135" s="21"/>
      <c r="S135" s="68"/>
      <c r="T135" s="68"/>
      <c r="U135" s="68"/>
      <c r="V135" s="22"/>
    </row>
    <row r="136" customHeight="1" spans="1:22">
      <c r="A136" s="46"/>
      <c r="B136" s="21"/>
      <c r="C136" s="19">
        <f t="shared" si="41"/>
        <v>0</v>
      </c>
      <c r="D136" s="21"/>
      <c r="E136" s="21"/>
      <c r="F136" s="21"/>
      <c r="G136" s="21"/>
      <c r="H136" s="73"/>
      <c r="I136" s="19">
        <f t="shared" si="42"/>
        <v>0</v>
      </c>
      <c r="J136" s="21"/>
      <c r="K136" s="21"/>
      <c r="L136" s="21"/>
      <c r="M136" s="184"/>
      <c r="P136" s="68"/>
      <c r="Q136" s="21"/>
      <c r="R136" s="21"/>
      <c r="S136" s="68"/>
      <c r="T136" s="68"/>
      <c r="U136" s="68"/>
      <c r="V136" s="22"/>
    </row>
    <row r="137" customHeight="1" spans="1:22">
      <c r="A137" s="157"/>
      <c r="B137" s="21"/>
      <c r="C137" s="19">
        <f t="shared" si="41"/>
        <v>0</v>
      </c>
      <c r="D137" s="21"/>
      <c r="E137" s="21"/>
      <c r="F137" s="21"/>
      <c r="G137" s="21"/>
      <c r="H137" s="73"/>
      <c r="I137" s="19">
        <f t="shared" si="42"/>
        <v>0</v>
      </c>
      <c r="J137" s="21"/>
      <c r="K137" s="21"/>
      <c r="L137" s="21"/>
      <c r="M137" s="184"/>
      <c r="O137" s="20"/>
      <c r="P137" s="68"/>
      <c r="Q137" s="21"/>
      <c r="R137" s="21"/>
      <c r="S137" s="68"/>
      <c r="T137" s="68"/>
      <c r="U137" s="68"/>
      <c r="V137" s="22"/>
    </row>
    <row r="138" customHeight="1" spans="1:22">
      <c r="A138" s="157"/>
      <c r="B138" s="21"/>
      <c r="C138" s="19">
        <f t="shared" si="41"/>
        <v>0</v>
      </c>
      <c r="D138" s="21"/>
      <c r="E138" s="21"/>
      <c r="F138" s="21"/>
      <c r="G138" s="21"/>
      <c r="H138" s="73"/>
      <c r="I138" s="19">
        <f t="shared" si="42"/>
        <v>0</v>
      </c>
      <c r="J138" s="21"/>
      <c r="K138" s="21"/>
      <c r="L138" s="21"/>
      <c r="M138" s="184"/>
      <c r="O138" s="20"/>
      <c r="P138" s="68"/>
      <c r="Q138" s="21"/>
      <c r="R138" s="21"/>
      <c r="S138" s="68"/>
      <c r="T138" s="68"/>
      <c r="U138" s="68"/>
      <c r="V138" s="22"/>
    </row>
    <row r="139" customHeight="1" spans="1:22">
      <c r="A139" s="157"/>
      <c r="B139" s="21"/>
      <c r="C139" s="19">
        <f t="shared" si="41"/>
        <v>0</v>
      </c>
      <c r="D139" s="21"/>
      <c r="E139" s="21"/>
      <c r="F139" s="21"/>
      <c r="G139" s="21"/>
      <c r="H139" s="73"/>
      <c r="I139" s="19">
        <f t="shared" si="42"/>
        <v>0</v>
      </c>
      <c r="J139" s="21"/>
      <c r="K139" s="21"/>
      <c r="L139" s="21"/>
      <c r="M139" s="184"/>
      <c r="O139" s="20"/>
      <c r="P139" s="68"/>
      <c r="Q139" s="21"/>
      <c r="R139" s="21"/>
      <c r="S139" s="68"/>
      <c r="T139" s="68"/>
      <c r="U139" s="68"/>
      <c r="V139" s="22"/>
    </row>
    <row r="140" customHeight="1" spans="1:22">
      <c r="A140" s="157"/>
      <c r="B140" s="21"/>
      <c r="C140" s="19">
        <f t="shared" si="41"/>
        <v>0</v>
      </c>
      <c r="D140" s="21"/>
      <c r="E140" s="21"/>
      <c r="F140" s="21"/>
      <c r="G140" s="21"/>
      <c r="H140" s="73"/>
      <c r="I140" s="19">
        <f t="shared" si="42"/>
        <v>0</v>
      </c>
      <c r="J140" s="21"/>
      <c r="K140" s="21"/>
      <c r="L140" s="21"/>
      <c r="M140" s="184"/>
      <c r="O140" s="20"/>
      <c r="P140" s="68"/>
      <c r="Q140" s="21"/>
      <c r="R140" s="21"/>
      <c r="S140" s="68"/>
      <c r="T140" s="68"/>
      <c r="U140" s="68"/>
      <c r="V140" s="22"/>
    </row>
    <row r="141" customHeight="1" spans="1:22">
      <c r="A141" s="163"/>
      <c r="B141" s="29"/>
      <c r="C141" s="19">
        <f t="shared" si="41"/>
        <v>0</v>
      </c>
      <c r="D141" s="29"/>
      <c r="E141" s="29"/>
      <c r="F141" s="29"/>
      <c r="G141" s="29"/>
      <c r="H141" s="73"/>
      <c r="I141" s="19">
        <f t="shared" si="42"/>
        <v>0</v>
      </c>
      <c r="J141" s="29"/>
      <c r="K141" s="29"/>
      <c r="L141" s="29"/>
      <c r="M141" s="184"/>
      <c r="O141" s="28"/>
      <c r="P141" s="74"/>
      <c r="Q141" s="29"/>
      <c r="R141" s="29"/>
      <c r="S141" s="74"/>
      <c r="T141" s="74"/>
      <c r="U141" s="68"/>
      <c r="V141" s="22"/>
    </row>
    <row r="142" customHeight="1" spans="1:22">
      <c r="A142" s="157"/>
      <c r="B142" s="21"/>
      <c r="C142" s="19">
        <f t="shared" si="41"/>
        <v>0</v>
      </c>
      <c r="D142" s="21"/>
      <c r="E142" s="21"/>
      <c r="F142" s="21"/>
      <c r="G142" s="21"/>
      <c r="H142" s="73"/>
      <c r="I142" s="19">
        <f t="shared" si="42"/>
        <v>0</v>
      </c>
      <c r="J142" s="21"/>
      <c r="K142" s="21"/>
      <c r="L142" s="21"/>
      <c r="M142" s="184"/>
      <c r="O142" s="20"/>
      <c r="P142" s="68"/>
      <c r="Q142" s="21"/>
      <c r="R142" s="21"/>
      <c r="S142" s="68"/>
      <c r="T142" s="68"/>
      <c r="U142" s="68"/>
      <c r="V142" s="22"/>
    </row>
    <row r="143" customHeight="1" spans="1:22">
      <c r="A143" s="157"/>
      <c r="B143" s="21"/>
      <c r="C143" s="19">
        <f t="shared" si="41"/>
        <v>0</v>
      </c>
      <c r="D143" s="21"/>
      <c r="E143" s="21"/>
      <c r="F143" s="21"/>
      <c r="G143" s="21"/>
      <c r="H143" s="73"/>
      <c r="I143" s="19">
        <f t="shared" si="42"/>
        <v>0</v>
      </c>
      <c r="J143" s="21"/>
      <c r="K143" s="21"/>
      <c r="L143" s="21"/>
      <c r="M143" s="184"/>
      <c r="O143" s="20"/>
      <c r="P143" s="68"/>
      <c r="Q143" s="21"/>
      <c r="R143" s="21"/>
      <c r="S143" s="68"/>
      <c r="T143" s="68"/>
      <c r="U143" s="68"/>
      <c r="V143" s="22"/>
    </row>
    <row r="144" customHeight="1" spans="1:22">
      <c r="A144" s="159"/>
      <c r="B144" s="24"/>
      <c r="C144" s="19">
        <f t="shared" si="41"/>
        <v>0</v>
      </c>
      <c r="D144" s="24"/>
      <c r="E144" s="24"/>
      <c r="F144" s="24"/>
      <c r="G144" s="24"/>
      <c r="H144" s="73"/>
      <c r="I144" s="19">
        <f t="shared" si="42"/>
        <v>0</v>
      </c>
      <c r="J144" s="24"/>
      <c r="K144" s="24"/>
      <c r="L144" s="24"/>
      <c r="M144" s="197"/>
      <c r="O144" s="23"/>
      <c r="P144" s="72"/>
      <c r="Q144" s="24"/>
      <c r="R144" s="24"/>
      <c r="S144" s="72"/>
      <c r="T144" s="72"/>
      <c r="U144" s="72"/>
      <c r="V144" s="25"/>
    </row>
    <row r="145" customHeight="1" spans="1:22">
      <c r="A145" s="26" t="s">
        <v>21</v>
      </c>
      <c r="B145" s="30"/>
      <c r="C145" s="19">
        <f t="shared" si="41"/>
        <v>0</v>
      </c>
      <c r="D145" s="30"/>
      <c r="E145" s="30"/>
      <c r="F145" s="30"/>
      <c r="G145" s="30"/>
      <c r="H145" s="376">
        <f t="shared" ref="H145:M145" si="48">H116-H117-H132</f>
        <v>0</v>
      </c>
      <c r="I145" s="376">
        <f t="shared" si="48"/>
        <v>0</v>
      </c>
      <c r="J145" s="376">
        <f t="shared" si="48"/>
        <v>0</v>
      </c>
      <c r="K145" s="376">
        <f t="shared" si="48"/>
        <v>0</v>
      </c>
      <c r="L145" s="376">
        <f t="shared" si="48"/>
        <v>0</v>
      </c>
      <c r="M145" s="383">
        <f t="shared" si="48"/>
        <v>0</v>
      </c>
      <c r="O145" s="26" t="s">
        <v>21</v>
      </c>
      <c r="P145" s="85"/>
      <c r="Q145" s="30"/>
      <c r="R145" s="30"/>
      <c r="S145" s="85"/>
      <c r="T145" s="85"/>
      <c r="U145" s="34">
        <f>U116-U117-U132</f>
        <v>0</v>
      </c>
      <c r="V145" s="43">
        <f>V116-V117-V132</f>
        <v>0</v>
      </c>
    </row>
    <row r="146" s="46" customFormat="1" customHeight="1" spans="1:22">
      <c r="A146" s="31" t="s">
        <v>22</v>
      </c>
      <c r="B146" s="67" t="e">
        <f t="shared" ref="B146:G146" si="49">H145*(B147+100)/100</f>
        <v>#DIV/0!</v>
      </c>
      <c r="C146" s="19" t="e">
        <f t="shared" si="41"/>
        <v>#DIV/0!</v>
      </c>
      <c r="D146" s="127" t="e">
        <f t="shared" si="49"/>
        <v>#DIV/0!</v>
      </c>
      <c r="E146" s="32" t="e">
        <f t="shared" si="49"/>
        <v>#DIV/0!</v>
      </c>
      <c r="F146" s="32" t="e">
        <f t="shared" si="49"/>
        <v>#DIV/0!</v>
      </c>
      <c r="G146" s="32" t="e">
        <f t="shared" si="49"/>
        <v>#DIV/0!</v>
      </c>
      <c r="H146" s="59" t="s">
        <v>10</v>
      </c>
      <c r="I146" s="59" t="s">
        <v>10</v>
      </c>
      <c r="J146" s="59" t="s">
        <v>10</v>
      </c>
      <c r="K146" s="59" t="s">
        <v>10</v>
      </c>
      <c r="L146" s="59" t="s">
        <v>10</v>
      </c>
      <c r="M146" s="91" t="s">
        <v>10</v>
      </c>
      <c r="N146" s="360"/>
      <c r="O146" s="31" t="s">
        <v>22</v>
      </c>
      <c r="P146" s="59" t="e">
        <f>U145*(P147+100)/100</f>
        <v>#DIV/0!</v>
      </c>
      <c r="Q146" s="32" t="e">
        <f>V145*(Q147+100)/100</f>
        <v>#DIV/0!</v>
      </c>
      <c r="R146" s="59" t="s">
        <v>10</v>
      </c>
      <c r="S146" s="59" t="s">
        <v>10</v>
      </c>
      <c r="T146" s="59" t="s">
        <v>10</v>
      </c>
      <c r="U146" s="59" t="s">
        <v>10</v>
      </c>
      <c r="V146" s="91" t="s">
        <v>10</v>
      </c>
    </row>
    <row r="147" s="46" customFormat="1" customHeight="1" spans="1:22">
      <c r="A147" s="31" t="s">
        <v>23</v>
      </c>
      <c r="B147" s="21" t="e">
        <f t="shared" ref="B147:G147" si="50">SUM(B148:B157)/SUM(H148:H157)*100-100</f>
        <v>#DIV/0!</v>
      </c>
      <c r="C147" s="34" t="e">
        <f t="shared" si="50"/>
        <v>#DIV/0!</v>
      </c>
      <c r="D147" s="128" t="e">
        <f t="shared" si="50"/>
        <v>#DIV/0!</v>
      </c>
      <c r="E147" s="34" t="e">
        <f t="shared" si="50"/>
        <v>#DIV/0!</v>
      </c>
      <c r="F147" s="34" t="e">
        <f t="shared" si="50"/>
        <v>#DIV/0!</v>
      </c>
      <c r="G147" s="34" t="e">
        <f t="shared" si="50"/>
        <v>#DIV/0!</v>
      </c>
      <c r="H147" s="59" t="s">
        <v>10</v>
      </c>
      <c r="I147" s="59" t="s">
        <v>10</v>
      </c>
      <c r="J147" s="59" t="s">
        <v>10</v>
      </c>
      <c r="K147" s="59" t="s">
        <v>10</v>
      </c>
      <c r="L147" s="59" t="s">
        <v>10</v>
      </c>
      <c r="M147" s="91" t="s">
        <v>10</v>
      </c>
      <c r="N147" s="360"/>
      <c r="O147" s="31" t="s">
        <v>23</v>
      </c>
      <c r="P147" s="34" t="e">
        <f>SUM(P148:P157)/SUM(U148:U157)*100-100</f>
        <v>#DIV/0!</v>
      </c>
      <c r="Q147" s="34" t="e">
        <f>SUM(Q148:Q157)/SUM(V148:V157)*100-100</f>
        <v>#DIV/0!</v>
      </c>
      <c r="R147" s="59" t="s">
        <v>10</v>
      </c>
      <c r="S147" s="59" t="s">
        <v>10</v>
      </c>
      <c r="T147" s="59" t="s">
        <v>10</v>
      </c>
      <c r="U147" s="59" t="s">
        <v>10</v>
      </c>
      <c r="V147" s="91" t="s">
        <v>10</v>
      </c>
    </row>
    <row r="148" customHeight="1" spans="1:22">
      <c r="A148" s="157"/>
      <c r="B148" s="21"/>
      <c r="C148" s="377">
        <f t="shared" ref="C148:C157" si="51">SUM(D148,E148,F148,G148)</f>
        <v>0</v>
      </c>
      <c r="D148" s="21"/>
      <c r="E148" s="21"/>
      <c r="F148" s="21"/>
      <c r="G148" s="21"/>
      <c r="H148" s="21"/>
      <c r="I148" s="377">
        <f t="shared" ref="I148:I157" si="52">SUM(J148,K148,L148,M148)</f>
        <v>0</v>
      </c>
      <c r="J148" s="21"/>
      <c r="K148" s="21"/>
      <c r="L148" s="21"/>
      <c r="M148" s="184"/>
      <c r="O148" s="20"/>
      <c r="P148" s="68"/>
      <c r="Q148" s="21"/>
      <c r="R148" s="21"/>
      <c r="S148" s="68"/>
      <c r="T148" s="68"/>
      <c r="U148" s="68"/>
      <c r="V148" s="22"/>
    </row>
    <row r="149" customHeight="1" spans="1:22">
      <c r="A149" s="157"/>
      <c r="B149" s="21"/>
      <c r="C149" s="377">
        <f t="shared" si="51"/>
        <v>0</v>
      </c>
      <c r="D149" s="21"/>
      <c r="E149" s="21"/>
      <c r="F149" s="21"/>
      <c r="G149" s="21"/>
      <c r="H149" s="21"/>
      <c r="I149" s="377">
        <f t="shared" si="52"/>
        <v>0</v>
      </c>
      <c r="J149" s="21"/>
      <c r="K149" s="21"/>
      <c r="L149" s="21"/>
      <c r="M149" s="184"/>
      <c r="O149" s="20"/>
      <c r="P149" s="68"/>
      <c r="Q149" s="21"/>
      <c r="R149" s="21"/>
      <c r="S149" s="68"/>
      <c r="T149" s="68"/>
      <c r="U149" s="68"/>
      <c r="V149" s="22"/>
    </row>
    <row r="150" customHeight="1" spans="1:24">
      <c r="A150" s="157"/>
      <c r="B150" s="21"/>
      <c r="C150" s="377">
        <f t="shared" si="51"/>
        <v>0</v>
      </c>
      <c r="D150" s="21"/>
      <c r="E150" s="21"/>
      <c r="F150" s="21"/>
      <c r="G150" s="21"/>
      <c r="H150" s="21"/>
      <c r="I150" s="377">
        <f t="shared" si="52"/>
        <v>0</v>
      </c>
      <c r="J150" s="21"/>
      <c r="K150" s="21"/>
      <c r="L150" s="21"/>
      <c r="M150" s="184"/>
      <c r="O150" s="20"/>
      <c r="P150" s="68"/>
      <c r="Q150" s="21"/>
      <c r="R150" s="21"/>
      <c r="S150" s="68"/>
      <c r="T150" s="68"/>
      <c r="U150" s="68"/>
      <c r="V150" s="22"/>
      <c r="X150" s="46"/>
    </row>
    <row r="151" customHeight="1" spans="1:22">
      <c r="A151" s="157"/>
      <c r="B151" s="21"/>
      <c r="C151" s="377">
        <f t="shared" si="51"/>
        <v>0</v>
      </c>
      <c r="D151" s="21"/>
      <c r="E151" s="21"/>
      <c r="F151" s="21"/>
      <c r="G151" s="21"/>
      <c r="H151" s="21"/>
      <c r="I151" s="377">
        <f t="shared" si="52"/>
        <v>0</v>
      </c>
      <c r="J151" s="21"/>
      <c r="K151" s="21"/>
      <c r="L151" s="21"/>
      <c r="M151" s="184"/>
      <c r="O151" s="20"/>
      <c r="P151" s="68"/>
      <c r="Q151" s="21"/>
      <c r="R151" s="21"/>
      <c r="S151" s="68"/>
      <c r="T151" s="68"/>
      <c r="U151" s="68"/>
      <c r="V151" s="22"/>
    </row>
    <row r="152" customHeight="1" spans="1:31">
      <c r="A152" s="157"/>
      <c r="B152" s="21"/>
      <c r="C152" s="377">
        <f t="shared" si="51"/>
        <v>0</v>
      </c>
      <c r="D152" s="21"/>
      <c r="E152" s="21"/>
      <c r="F152" s="21"/>
      <c r="G152" s="21"/>
      <c r="H152" s="21"/>
      <c r="I152" s="377">
        <f t="shared" si="52"/>
        <v>0</v>
      </c>
      <c r="J152" s="21"/>
      <c r="K152" s="21"/>
      <c r="L152" s="21"/>
      <c r="M152" s="184"/>
      <c r="O152" s="20"/>
      <c r="P152" s="68"/>
      <c r="Q152" s="21"/>
      <c r="R152" s="21"/>
      <c r="S152" s="68"/>
      <c r="T152" s="68"/>
      <c r="U152" s="68"/>
      <c r="V152" s="22"/>
      <c r="AD152" s="46"/>
      <c r="AE152" s="46"/>
    </row>
    <row r="153" customHeight="1" spans="1:22">
      <c r="A153" s="157"/>
      <c r="B153" s="29"/>
      <c r="C153" s="377">
        <f t="shared" si="51"/>
        <v>0</v>
      </c>
      <c r="D153" s="21"/>
      <c r="E153" s="21"/>
      <c r="F153" s="21"/>
      <c r="G153" s="21"/>
      <c r="H153" s="21"/>
      <c r="I153" s="377">
        <f t="shared" si="52"/>
        <v>0</v>
      </c>
      <c r="J153" s="21"/>
      <c r="K153" s="21"/>
      <c r="L153" s="21"/>
      <c r="M153" s="184"/>
      <c r="O153" s="20"/>
      <c r="P153" s="68"/>
      <c r="Q153" s="21"/>
      <c r="R153" s="21"/>
      <c r="S153" s="68"/>
      <c r="T153" s="68"/>
      <c r="U153" s="68"/>
      <c r="V153" s="22"/>
    </row>
    <row r="154" customHeight="1" spans="1:22">
      <c r="A154" s="163"/>
      <c r="B154" s="21"/>
      <c r="C154" s="377">
        <f t="shared" si="51"/>
        <v>0</v>
      </c>
      <c r="D154" s="29"/>
      <c r="E154" s="29"/>
      <c r="F154" s="29"/>
      <c r="G154" s="29"/>
      <c r="H154" s="29"/>
      <c r="I154" s="377">
        <f t="shared" si="52"/>
        <v>0</v>
      </c>
      <c r="J154" s="29"/>
      <c r="K154" s="29"/>
      <c r="L154" s="29"/>
      <c r="M154" s="184"/>
      <c r="O154" s="28"/>
      <c r="P154" s="74"/>
      <c r="Q154" s="29"/>
      <c r="R154" s="29"/>
      <c r="S154" s="74"/>
      <c r="T154" s="74"/>
      <c r="U154" s="68"/>
      <c r="V154" s="22"/>
    </row>
    <row r="155" customHeight="1" spans="1:22">
      <c r="A155" s="157"/>
      <c r="B155" s="21"/>
      <c r="C155" s="377">
        <f t="shared" si="51"/>
        <v>0</v>
      </c>
      <c r="D155" s="21"/>
      <c r="E155" s="21"/>
      <c r="F155" s="21"/>
      <c r="G155" s="21"/>
      <c r="H155" s="21"/>
      <c r="I155" s="377">
        <f t="shared" si="52"/>
        <v>0</v>
      </c>
      <c r="J155" s="21"/>
      <c r="K155" s="21"/>
      <c r="L155" s="21"/>
      <c r="M155" s="184"/>
      <c r="O155" s="20"/>
      <c r="P155" s="68"/>
      <c r="Q155" s="21"/>
      <c r="R155" s="21"/>
      <c r="S155" s="68"/>
      <c r="T155" s="68"/>
      <c r="U155" s="68"/>
      <c r="V155" s="22"/>
    </row>
    <row r="156" customHeight="1" spans="1:22">
      <c r="A156" s="157"/>
      <c r="B156" s="36"/>
      <c r="C156" s="377">
        <f t="shared" si="51"/>
        <v>0</v>
      </c>
      <c r="D156" s="21"/>
      <c r="E156" s="21"/>
      <c r="F156" s="21"/>
      <c r="G156" s="21"/>
      <c r="H156" s="21"/>
      <c r="I156" s="377">
        <f t="shared" si="52"/>
        <v>0</v>
      </c>
      <c r="J156" s="21"/>
      <c r="K156" s="21"/>
      <c r="L156" s="21"/>
      <c r="M156" s="184"/>
      <c r="O156" s="20"/>
      <c r="P156" s="68"/>
      <c r="Q156" s="21"/>
      <c r="R156" s="21"/>
      <c r="S156" s="68"/>
      <c r="T156" s="68"/>
      <c r="U156" s="68"/>
      <c r="V156" s="22"/>
    </row>
    <row r="157" customHeight="1" spans="1:22">
      <c r="A157" s="164"/>
      <c r="B157" s="21"/>
      <c r="C157" s="377">
        <f t="shared" si="51"/>
        <v>0</v>
      </c>
      <c r="D157" s="36"/>
      <c r="E157" s="36"/>
      <c r="F157" s="36"/>
      <c r="G157" s="36"/>
      <c r="H157" s="36"/>
      <c r="I157" s="377">
        <f t="shared" si="52"/>
        <v>0</v>
      </c>
      <c r="J157" s="36"/>
      <c r="K157" s="36"/>
      <c r="L157" s="36"/>
      <c r="M157" s="189"/>
      <c r="O157" s="35"/>
      <c r="P157" s="77"/>
      <c r="Q157" s="36"/>
      <c r="R157" s="36"/>
      <c r="S157" s="77"/>
      <c r="T157" s="77"/>
      <c r="U157" s="77"/>
      <c r="V157" s="37"/>
    </row>
    <row r="158" customHeight="1" spans="1:22">
      <c r="A158" s="4" t="s">
        <v>15</v>
      </c>
      <c r="B158" s="112"/>
      <c r="C158" s="113"/>
      <c r="D158" s="113"/>
      <c r="E158" s="113"/>
      <c r="F158" s="113"/>
      <c r="G158" s="113"/>
      <c r="H158" s="113"/>
      <c r="I158" s="113"/>
      <c r="J158" s="38"/>
      <c r="K158" s="38"/>
      <c r="L158" s="38"/>
      <c r="M158" s="64"/>
      <c r="O158" s="4" t="s">
        <v>15</v>
      </c>
      <c r="P158" s="64"/>
      <c r="Q158" s="38"/>
      <c r="R158" s="38"/>
      <c r="S158" s="64"/>
      <c r="T158" s="64" t="s">
        <v>16</v>
      </c>
      <c r="U158" s="64"/>
      <c r="V158" s="38"/>
    </row>
    <row r="159" s="3" customFormat="1" customHeight="1" spans="1:22">
      <c r="A159" s="8" t="s">
        <v>84</v>
      </c>
      <c r="B159" s="361"/>
      <c r="C159" s="362"/>
      <c r="D159" s="9"/>
      <c r="E159" s="9"/>
      <c r="F159" s="9"/>
      <c r="G159" s="9"/>
      <c r="H159" s="362"/>
      <c r="I159" s="362"/>
      <c r="J159" s="9"/>
      <c r="K159" s="9"/>
      <c r="L159" s="9"/>
      <c r="M159" s="49"/>
      <c r="N159" s="378"/>
      <c r="O159" s="8" t="s">
        <v>85</v>
      </c>
      <c r="P159" s="49"/>
      <c r="Q159" s="9"/>
      <c r="R159" s="9"/>
      <c r="S159" s="49"/>
      <c r="T159" s="49"/>
      <c r="U159" s="49"/>
      <c r="V159" s="9"/>
    </row>
    <row r="160" s="3" customFormat="1" customHeight="1" spans="1:22">
      <c r="A160" s="8" t="s">
        <v>86</v>
      </c>
      <c r="B160" s="105"/>
      <c r="C160" s="116"/>
      <c r="D160" s="116"/>
      <c r="E160" s="116"/>
      <c r="F160" s="116"/>
      <c r="G160" s="9"/>
      <c r="H160" s="116"/>
      <c r="I160" s="116"/>
      <c r="J160" s="9"/>
      <c r="K160" s="9"/>
      <c r="L160" s="9"/>
      <c r="M160" s="49"/>
      <c r="N160" s="378"/>
      <c r="O160" s="8" t="s">
        <v>87</v>
      </c>
      <c r="P160" s="49"/>
      <c r="Q160" s="9"/>
      <c r="R160" s="9"/>
      <c r="S160" s="49"/>
      <c r="T160" s="49"/>
      <c r="U160" s="49"/>
      <c r="V160" s="9"/>
    </row>
    <row r="161" customHeight="1" spans="1:22">
      <c r="A161" s="165" t="s">
        <v>2</v>
      </c>
      <c r="B161" s="365" t="s">
        <v>3</v>
      </c>
      <c r="C161" s="366"/>
      <c r="D161" s="367"/>
      <c r="E161" s="367"/>
      <c r="F161" s="367"/>
      <c r="G161" s="368"/>
      <c r="H161" s="365" t="s">
        <v>4</v>
      </c>
      <c r="I161" s="366"/>
      <c r="J161" s="367"/>
      <c r="K161" s="367"/>
      <c r="L161" s="367"/>
      <c r="M161" s="367"/>
      <c r="O161" s="165" t="s">
        <v>2</v>
      </c>
      <c r="P161" s="82" t="s">
        <v>3</v>
      </c>
      <c r="Q161" s="11"/>
      <c r="R161" s="11"/>
      <c r="S161" s="82"/>
      <c r="T161" s="82"/>
      <c r="U161" s="82" t="s">
        <v>4</v>
      </c>
      <c r="V161" s="39"/>
    </row>
    <row r="162" customHeight="1" spans="1:22">
      <c r="A162" s="15"/>
      <c r="B162" s="156" t="s">
        <v>5</v>
      </c>
      <c r="C162" s="369" t="s">
        <v>62</v>
      </c>
      <c r="D162" s="370" t="s">
        <v>63</v>
      </c>
      <c r="E162" s="176" t="s">
        <v>64</v>
      </c>
      <c r="F162" s="176" t="s">
        <v>65</v>
      </c>
      <c r="G162" s="202" t="s">
        <v>66</v>
      </c>
      <c r="H162" s="156" t="s">
        <v>5</v>
      </c>
      <c r="I162" s="369" t="s">
        <v>62</v>
      </c>
      <c r="J162" s="370" t="s">
        <v>63</v>
      </c>
      <c r="K162" s="176" t="s">
        <v>64</v>
      </c>
      <c r="L162" s="176" t="s">
        <v>65</v>
      </c>
      <c r="M162" s="202" t="s">
        <v>66</v>
      </c>
      <c r="O162" s="15"/>
      <c r="P162" s="156" t="s">
        <v>67</v>
      </c>
      <c r="Q162" s="108" t="s">
        <v>68</v>
      </c>
      <c r="R162" s="55" t="s">
        <v>69</v>
      </c>
      <c r="S162" s="83" t="s">
        <v>70</v>
      </c>
      <c r="T162" s="83" t="s">
        <v>71</v>
      </c>
      <c r="U162" s="156" t="s">
        <v>67</v>
      </c>
      <c r="V162" s="135" t="s">
        <v>68</v>
      </c>
    </row>
    <row r="163" customHeight="1" spans="1:22">
      <c r="A163" s="15" t="s">
        <v>20</v>
      </c>
      <c r="B163" s="371">
        <f t="shared" ref="B163:G163" si="53">SUM(B164,B179,B192)</f>
        <v>2283.4</v>
      </c>
      <c r="C163" s="372">
        <f t="shared" si="53"/>
        <v>496602</v>
      </c>
      <c r="D163" s="372">
        <f t="shared" si="53"/>
        <v>56000</v>
      </c>
      <c r="E163" s="372">
        <f t="shared" si="53"/>
        <v>440602</v>
      </c>
      <c r="F163" s="372">
        <f t="shared" si="53"/>
        <v>0</v>
      </c>
      <c r="G163" s="372">
        <f t="shared" si="53"/>
        <v>0</v>
      </c>
      <c r="H163" s="73">
        <v>2283.4</v>
      </c>
      <c r="I163" s="73">
        <v>3507826.5</v>
      </c>
      <c r="J163" s="117"/>
      <c r="K163" s="117">
        <v>400017</v>
      </c>
      <c r="L163" s="117">
        <v>1408610</v>
      </c>
      <c r="M163" s="139">
        <v>1699199.5</v>
      </c>
      <c r="O163" s="15" t="s">
        <v>20</v>
      </c>
      <c r="P163" s="33">
        <f t="shared" ref="P163:T163" si="54">P164+P179+P192</f>
        <v>0</v>
      </c>
      <c r="Q163" s="16">
        <f t="shared" si="54"/>
        <v>0</v>
      </c>
      <c r="R163" s="16">
        <f t="shared" si="54"/>
        <v>0</v>
      </c>
      <c r="S163" s="33">
        <f t="shared" si="54"/>
        <v>0</v>
      </c>
      <c r="T163" s="33">
        <f t="shared" si="54"/>
        <v>0</v>
      </c>
      <c r="U163" s="66"/>
      <c r="V163" s="41"/>
    </row>
    <row r="164" customHeight="1" spans="1:22">
      <c r="A164" s="18" t="s">
        <v>12</v>
      </c>
      <c r="B164" s="67">
        <f t="shared" ref="B164:H164" si="55">SUM(B165:B178)</f>
        <v>723</v>
      </c>
      <c r="C164" s="19">
        <f t="shared" ref="C164:C193" si="56">SUM(D164,E164,F164,G164)</f>
        <v>0</v>
      </c>
      <c r="D164" s="118">
        <f t="shared" si="55"/>
        <v>0</v>
      </c>
      <c r="E164" s="118">
        <f t="shared" si="55"/>
        <v>0</v>
      </c>
      <c r="F164" s="118">
        <f t="shared" si="55"/>
        <v>0</v>
      </c>
      <c r="G164" s="118">
        <f t="shared" si="55"/>
        <v>0</v>
      </c>
      <c r="H164" s="67">
        <f t="shared" si="55"/>
        <v>723</v>
      </c>
      <c r="I164" s="19">
        <f t="shared" ref="I164:I191" si="57">SUM(J164,K164,L164,M164)</f>
        <v>348973</v>
      </c>
      <c r="J164" s="19">
        <f>SUM(J165:J178)</f>
        <v>0</v>
      </c>
      <c r="K164" s="19">
        <f>SUM(K165:K178)</f>
        <v>0</v>
      </c>
      <c r="L164" s="19">
        <f>SUM(L165:L178)</f>
        <v>254973</v>
      </c>
      <c r="M164" s="42">
        <f>SUM(M165:M178)</f>
        <v>94000</v>
      </c>
      <c r="O164" s="18" t="s">
        <v>12</v>
      </c>
      <c r="P164" s="67">
        <f t="shared" ref="P164:V164" si="58">SUM(P165:P178)</f>
        <v>0</v>
      </c>
      <c r="Q164" s="19">
        <f t="shared" si="58"/>
        <v>0</v>
      </c>
      <c r="R164" s="19">
        <f t="shared" si="58"/>
        <v>0</v>
      </c>
      <c r="S164" s="67">
        <f t="shared" si="58"/>
        <v>0</v>
      </c>
      <c r="T164" s="67">
        <f t="shared" si="58"/>
        <v>0</v>
      </c>
      <c r="U164" s="67">
        <f t="shared" si="58"/>
        <v>0</v>
      </c>
      <c r="V164" s="42">
        <f t="shared" si="58"/>
        <v>0</v>
      </c>
    </row>
    <row r="165" customHeight="1" spans="1:22">
      <c r="A165" s="157" t="s">
        <v>88</v>
      </c>
      <c r="B165" s="73">
        <v>100</v>
      </c>
      <c r="C165" s="19">
        <f t="shared" si="56"/>
        <v>0</v>
      </c>
      <c r="D165" s="73"/>
      <c r="E165" s="73"/>
      <c r="F165" s="73"/>
      <c r="G165" s="73"/>
      <c r="H165" s="73">
        <v>100</v>
      </c>
      <c r="I165" s="19">
        <f>J165+K165+L165+M165</f>
        <v>35491</v>
      </c>
      <c r="J165" s="73"/>
      <c r="K165" s="73"/>
      <c r="L165" s="73">
        <v>35491</v>
      </c>
      <c r="M165" s="381"/>
      <c r="O165" s="20"/>
      <c r="P165" s="68"/>
      <c r="Q165" s="21"/>
      <c r="R165" s="21"/>
      <c r="S165" s="68"/>
      <c r="T165" s="68"/>
      <c r="U165" s="68"/>
      <c r="V165" s="22"/>
    </row>
    <row r="166" customHeight="1" spans="1:22">
      <c r="A166" s="157" t="s">
        <v>89</v>
      </c>
      <c r="B166" s="73">
        <v>113.9</v>
      </c>
      <c r="C166" s="19">
        <f t="shared" si="56"/>
        <v>0</v>
      </c>
      <c r="D166" s="73"/>
      <c r="E166" s="73"/>
      <c r="F166" s="73"/>
      <c r="G166" s="73"/>
      <c r="H166" s="73">
        <v>113.9</v>
      </c>
      <c r="I166" s="19">
        <f t="shared" ref="I166:I171" si="59">J166+K166+L166+M166</f>
        <v>84387</v>
      </c>
      <c r="J166" s="73"/>
      <c r="K166" s="73"/>
      <c r="L166" s="73">
        <v>84387</v>
      </c>
      <c r="M166" s="381"/>
      <c r="O166" s="20"/>
      <c r="P166" s="68"/>
      <c r="Q166" s="21"/>
      <c r="R166" s="21"/>
      <c r="S166" s="68"/>
      <c r="T166" s="68"/>
      <c r="U166" s="68"/>
      <c r="V166" s="22"/>
    </row>
    <row r="167" customHeight="1" spans="1:22">
      <c r="A167" s="157" t="s">
        <v>90</v>
      </c>
      <c r="B167" s="73">
        <v>41.1</v>
      </c>
      <c r="C167" s="19">
        <f t="shared" si="56"/>
        <v>0</v>
      </c>
      <c r="D167" s="73"/>
      <c r="E167" s="73"/>
      <c r="F167" s="73"/>
      <c r="G167" s="73"/>
      <c r="H167" s="73">
        <v>41.1</v>
      </c>
      <c r="I167" s="19">
        <f t="shared" si="59"/>
        <v>30285</v>
      </c>
      <c r="J167" s="73"/>
      <c r="K167" s="73"/>
      <c r="L167" s="73">
        <v>30285</v>
      </c>
      <c r="M167" s="381"/>
      <c r="O167" s="20"/>
      <c r="P167" s="68"/>
      <c r="Q167" s="21"/>
      <c r="R167" s="21"/>
      <c r="S167" s="68"/>
      <c r="T167" s="68"/>
      <c r="U167" s="68"/>
      <c r="V167" s="22"/>
    </row>
    <row r="168" customHeight="1" spans="1:22">
      <c r="A168" s="157" t="s">
        <v>91</v>
      </c>
      <c r="B168" s="73">
        <v>178</v>
      </c>
      <c r="C168" s="19">
        <f t="shared" si="56"/>
        <v>0</v>
      </c>
      <c r="D168" s="73"/>
      <c r="E168" s="73"/>
      <c r="F168" s="73"/>
      <c r="G168" s="73"/>
      <c r="H168" s="73">
        <v>178</v>
      </c>
      <c r="I168" s="19">
        <f t="shared" si="59"/>
        <v>68000</v>
      </c>
      <c r="J168" s="73"/>
      <c r="K168" s="73"/>
      <c r="L168" s="73">
        <v>68000</v>
      </c>
      <c r="M168" s="381"/>
      <c r="O168" s="20"/>
      <c r="P168" s="68"/>
      <c r="Q168" s="21"/>
      <c r="R168" s="21"/>
      <c r="S168" s="68"/>
      <c r="T168" s="68"/>
      <c r="U168" s="68"/>
      <c r="V168" s="22"/>
    </row>
    <row r="169" customHeight="1" spans="1:22">
      <c r="A169" s="157" t="s">
        <v>92</v>
      </c>
      <c r="B169" s="73">
        <v>290</v>
      </c>
      <c r="C169" s="19">
        <f t="shared" si="56"/>
        <v>0</v>
      </c>
      <c r="D169" s="73"/>
      <c r="E169" s="73"/>
      <c r="F169" s="73"/>
      <c r="G169" s="73"/>
      <c r="H169" s="73">
        <v>290</v>
      </c>
      <c r="I169" s="19">
        <f t="shared" si="59"/>
        <v>130810</v>
      </c>
      <c r="J169" s="73"/>
      <c r="K169" s="73"/>
      <c r="L169" s="73">
        <v>36810</v>
      </c>
      <c r="M169" s="381">
        <v>94000</v>
      </c>
      <c r="O169" s="20"/>
      <c r="P169" s="68"/>
      <c r="Q169" s="21"/>
      <c r="R169" s="21"/>
      <c r="S169" s="68"/>
      <c r="T169" s="68"/>
      <c r="U169" s="68"/>
      <c r="V169" s="22"/>
    </row>
    <row r="170" customHeight="1" spans="1:22">
      <c r="A170" s="157"/>
      <c r="B170" s="73"/>
      <c r="C170" s="19">
        <f t="shared" si="56"/>
        <v>0</v>
      </c>
      <c r="D170" s="73"/>
      <c r="E170" s="73"/>
      <c r="F170" s="73"/>
      <c r="G170" s="73"/>
      <c r="H170" s="73"/>
      <c r="I170" s="19">
        <f t="shared" si="59"/>
        <v>0</v>
      </c>
      <c r="J170" s="73"/>
      <c r="K170" s="73"/>
      <c r="L170" s="384"/>
      <c r="M170" s="385"/>
      <c r="O170" s="20"/>
      <c r="P170" s="68"/>
      <c r="Q170" s="21"/>
      <c r="R170" s="21"/>
      <c r="S170" s="68"/>
      <c r="T170" s="68"/>
      <c r="U170" s="68"/>
      <c r="V170" s="22"/>
    </row>
    <row r="171" customHeight="1" spans="1:22">
      <c r="A171" s="157"/>
      <c r="B171" s="73"/>
      <c r="C171" s="19">
        <f t="shared" si="56"/>
        <v>0</v>
      </c>
      <c r="D171" s="73"/>
      <c r="E171" s="73"/>
      <c r="F171" s="73"/>
      <c r="G171" s="73"/>
      <c r="H171" s="73"/>
      <c r="I171" s="19">
        <f t="shared" si="59"/>
        <v>0</v>
      </c>
      <c r="J171" s="73"/>
      <c r="K171" s="73"/>
      <c r="L171" s="384"/>
      <c r="M171" s="385"/>
      <c r="O171" s="20"/>
      <c r="P171" s="68"/>
      <c r="Q171" s="21"/>
      <c r="R171" s="21"/>
      <c r="S171" s="68"/>
      <c r="T171" s="68"/>
      <c r="U171" s="68"/>
      <c r="V171" s="22"/>
    </row>
    <row r="172" customHeight="1" spans="1:22">
      <c r="A172" s="157"/>
      <c r="B172" s="73"/>
      <c r="C172" s="19">
        <f t="shared" si="56"/>
        <v>0</v>
      </c>
      <c r="D172" s="73"/>
      <c r="E172" s="73"/>
      <c r="F172" s="73"/>
      <c r="G172" s="73"/>
      <c r="H172" s="73"/>
      <c r="I172" s="19">
        <f t="shared" si="57"/>
        <v>0</v>
      </c>
      <c r="J172" s="73"/>
      <c r="K172" s="73"/>
      <c r="L172" s="73"/>
      <c r="M172" s="381"/>
      <c r="O172" s="20"/>
      <c r="P172" s="68"/>
      <c r="Q172" s="21"/>
      <c r="R172" s="21"/>
      <c r="S172" s="68"/>
      <c r="T172" s="68"/>
      <c r="U172" s="68"/>
      <c r="V172" s="22"/>
    </row>
    <row r="173" customHeight="1" spans="1:22">
      <c r="A173" s="157"/>
      <c r="B173" s="73"/>
      <c r="C173" s="19">
        <f t="shared" si="56"/>
        <v>0</v>
      </c>
      <c r="D173" s="73"/>
      <c r="E173" s="73"/>
      <c r="F173" s="73"/>
      <c r="G173" s="73"/>
      <c r="H173" s="73"/>
      <c r="I173" s="19">
        <f t="shared" si="57"/>
        <v>0</v>
      </c>
      <c r="J173" s="73"/>
      <c r="K173" s="73"/>
      <c r="L173" s="73"/>
      <c r="M173" s="381"/>
      <c r="O173" s="20"/>
      <c r="P173" s="68"/>
      <c r="Q173" s="21"/>
      <c r="R173" s="21"/>
      <c r="S173" s="68"/>
      <c r="T173" s="68"/>
      <c r="U173" s="68"/>
      <c r="V173" s="22"/>
    </row>
    <row r="174" customHeight="1" spans="1:22">
      <c r="A174" s="157"/>
      <c r="B174" s="73"/>
      <c r="C174" s="19">
        <f t="shared" si="56"/>
        <v>0</v>
      </c>
      <c r="D174" s="73"/>
      <c r="E174" s="73"/>
      <c r="F174" s="73"/>
      <c r="G174" s="73"/>
      <c r="H174" s="73"/>
      <c r="I174" s="19">
        <f t="shared" si="57"/>
        <v>0</v>
      </c>
      <c r="J174" s="73"/>
      <c r="K174" s="73"/>
      <c r="L174" s="73"/>
      <c r="M174" s="381"/>
      <c r="O174" s="20"/>
      <c r="P174" s="68"/>
      <c r="Q174" s="21"/>
      <c r="R174" s="21"/>
      <c r="S174" s="68"/>
      <c r="T174" s="68"/>
      <c r="U174" s="68"/>
      <c r="V174" s="22"/>
    </row>
    <row r="175" customHeight="1" spans="1:22">
      <c r="A175" s="157"/>
      <c r="B175" s="73"/>
      <c r="C175" s="19">
        <f t="shared" si="56"/>
        <v>0</v>
      </c>
      <c r="D175" s="73"/>
      <c r="E175" s="73"/>
      <c r="F175" s="73"/>
      <c r="G175" s="73"/>
      <c r="H175" s="73"/>
      <c r="I175" s="19">
        <f t="shared" si="57"/>
        <v>0</v>
      </c>
      <c r="J175" s="73"/>
      <c r="K175" s="73"/>
      <c r="L175" s="73"/>
      <c r="M175" s="381"/>
      <c r="O175" s="20"/>
      <c r="P175" s="68"/>
      <c r="Q175" s="21"/>
      <c r="R175" s="21"/>
      <c r="S175" s="68"/>
      <c r="T175" s="68"/>
      <c r="U175" s="68"/>
      <c r="V175" s="22"/>
    </row>
    <row r="176" customHeight="1" spans="1:22">
      <c r="A176" s="157"/>
      <c r="B176" s="73"/>
      <c r="C176" s="19">
        <f t="shared" si="56"/>
        <v>0</v>
      </c>
      <c r="D176" s="73"/>
      <c r="E176" s="73"/>
      <c r="F176" s="73"/>
      <c r="G176" s="73"/>
      <c r="H176" s="73"/>
      <c r="I176" s="19">
        <f t="shared" si="57"/>
        <v>0</v>
      </c>
      <c r="J176" s="73"/>
      <c r="K176" s="73"/>
      <c r="L176" s="73"/>
      <c r="M176" s="381"/>
      <c r="O176" s="20"/>
      <c r="P176" s="68"/>
      <c r="Q176" s="21"/>
      <c r="R176" s="21"/>
      <c r="S176" s="68"/>
      <c r="T176" s="68"/>
      <c r="U176" s="68"/>
      <c r="V176" s="22"/>
    </row>
    <row r="177" customHeight="1" spans="1:22">
      <c r="A177" s="157"/>
      <c r="B177" s="73"/>
      <c r="C177" s="19">
        <f t="shared" si="56"/>
        <v>0</v>
      </c>
      <c r="D177" s="73"/>
      <c r="E177" s="73"/>
      <c r="F177" s="73"/>
      <c r="G177" s="73"/>
      <c r="H177" s="73"/>
      <c r="I177" s="19">
        <f t="shared" si="57"/>
        <v>0</v>
      </c>
      <c r="J177" s="73"/>
      <c r="K177" s="73"/>
      <c r="L177" s="73"/>
      <c r="M177" s="381"/>
      <c r="O177" s="20"/>
      <c r="P177" s="68"/>
      <c r="Q177" s="21"/>
      <c r="R177" s="21"/>
      <c r="S177" s="68"/>
      <c r="T177" s="68"/>
      <c r="U177" s="68"/>
      <c r="V177" s="22"/>
    </row>
    <row r="178" customHeight="1" spans="1:22">
      <c r="A178" s="159"/>
      <c r="B178" s="161"/>
      <c r="C178" s="19">
        <f t="shared" si="56"/>
        <v>0</v>
      </c>
      <c r="D178" s="161"/>
      <c r="E178" s="161"/>
      <c r="F178" s="161"/>
      <c r="G178" s="161"/>
      <c r="H178" s="73"/>
      <c r="I178" s="19">
        <f t="shared" si="57"/>
        <v>0</v>
      </c>
      <c r="J178" s="161"/>
      <c r="K178" s="161"/>
      <c r="L178" s="161"/>
      <c r="M178" s="382"/>
      <c r="O178" s="23"/>
      <c r="P178" s="72"/>
      <c r="Q178" s="24"/>
      <c r="R178" s="24"/>
      <c r="S178" s="72"/>
      <c r="T178" s="72"/>
      <c r="U178" s="72"/>
      <c r="V178" s="25"/>
    </row>
    <row r="179" customHeight="1" spans="1:22">
      <c r="A179" s="26" t="s">
        <v>13</v>
      </c>
      <c r="B179" s="67">
        <f t="shared" ref="B179:H179" si="60">SUM(B180:B191)</f>
        <v>157</v>
      </c>
      <c r="C179" s="19">
        <f t="shared" si="56"/>
        <v>28481</v>
      </c>
      <c r="D179" s="34">
        <f t="shared" si="60"/>
        <v>28481</v>
      </c>
      <c r="E179" s="34">
        <f t="shared" si="60"/>
        <v>0</v>
      </c>
      <c r="F179" s="34">
        <f t="shared" si="60"/>
        <v>0</v>
      </c>
      <c r="G179" s="34">
        <f t="shared" si="60"/>
        <v>0</v>
      </c>
      <c r="H179" s="67">
        <f t="shared" si="60"/>
        <v>157</v>
      </c>
      <c r="I179" s="19">
        <f t="shared" si="57"/>
        <v>71256</v>
      </c>
      <c r="J179" s="34">
        <f t="shared" ref="J179:M179" si="61">SUM(J180:J191)</f>
        <v>0</v>
      </c>
      <c r="K179" s="34">
        <f t="shared" si="61"/>
        <v>0</v>
      </c>
      <c r="L179" s="34">
        <f t="shared" si="61"/>
        <v>18296</v>
      </c>
      <c r="M179" s="216">
        <f t="shared" si="61"/>
        <v>52960</v>
      </c>
      <c r="O179" s="26" t="s">
        <v>13</v>
      </c>
      <c r="P179" s="34">
        <f t="shared" ref="P179:V179" si="62">SUM(P180:P191)</f>
        <v>0</v>
      </c>
      <c r="Q179" s="27">
        <f t="shared" si="62"/>
        <v>0</v>
      </c>
      <c r="R179" s="27">
        <f t="shared" si="62"/>
        <v>0</v>
      </c>
      <c r="S179" s="34">
        <f t="shared" si="62"/>
        <v>0</v>
      </c>
      <c r="T179" s="34">
        <f t="shared" si="62"/>
        <v>0</v>
      </c>
      <c r="U179" s="34">
        <f t="shared" si="62"/>
        <v>0</v>
      </c>
      <c r="V179" s="43">
        <f t="shared" si="62"/>
        <v>0</v>
      </c>
    </row>
    <row r="180" customHeight="1" spans="1:22">
      <c r="A180" s="157" t="s">
        <v>93</v>
      </c>
      <c r="B180" s="73">
        <v>39</v>
      </c>
      <c r="C180" s="19">
        <f t="shared" si="56"/>
        <v>7023</v>
      </c>
      <c r="D180" s="73">
        <v>7023</v>
      </c>
      <c r="E180" s="73"/>
      <c r="F180" s="73"/>
      <c r="G180" s="73"/>
      <c r="H180" s="73">
        <v>39</v>
      </c>
      <c r="I180" s="19">
        <f t="shared" si="57"/>
        <v>18719</v>
      </c>
      <c r="J180" s="73"/>
      <c r="K180" s="73"/>
      <c r="L180" s="73">
        <v>4719</v>
      </c>
      <c r="M180" s="381">
        <v>14000</v>
      </c>
      <c r="O180" s="20"/>
      <c r="P180" s="68"/>
      <c r="Q180" s="21"/>
      <c r="R180" s="21"/>
      <c r="S180" s="68"/>
      <c r="T180" s="68"/>
      <c r="U180" s="68"/>
      <c r="V180" s="22"/>
    </row>
    <row r="181" customHeight="1" spans="1:22">
      <c r="A181" s="157" t="s">
        <v>94</v>
      </c>
      <c r="B181" s="73">
        <v>40</v>
      </c>
      <c r="C181" s="19">
        <f t="shared" si="56"/>
        <v>7241</v>
      </c>
      <c r="D181" s="73">
        <v>7241</v>
      </c>
      <c r="E181" s="73"/>
      <c r="F181" s="73"/>
      <c r="G181" s="73"/>
      <c r="H181" s="73">
        <v>40</v>
      </c>
      <c r="I181" s="19">
        <f t="shared" si="57"/>
        <v>17480</v>
      </c>
      <c r="J181" s="73"/>
      <c r="K181" s="73"/>
      <c r="L181" s="73">
        <v>4410</v>
      </c>
      <c r="M181" s="381">
        <v>13070</v>
      </c>
      <c r="O181" s="20"/>
      <c r="P181" s="68"/>
      <c r="Q181" s="21"/>
      <c r="R181" s="21"/>
      <c r="S181" s="68"/>
      <c r="T181" s="68"/>
      <c r="U181" s="68"/>
      <c r="V181" s="22"/>
    </row>
    <row r="182" customHeight="1" spans="1:22">
      <c r="A182" s="157" t="s">
        <v>95</v>
      </c>
      <c r="B182" s="21">
        <v>38</v>
      </c>
      <c r="C182" s="19">
        <f t="shared" si="56"/>
        <v>6843</v>
      </c>
      <c r="D182" s="21">
        <v>6843</v>
      </c>
      <c r="E182" s="73"/>
      <c r="F182" s="73"/>
      <c r="G182" s="21"/>
      <c r="H182" s="73">
        <v>38</v>
      </c>
      <c r="I182" s="19">
        <f t="shared" si="57"/>
        <v>17327</v>
      </c>
      <c r="J182" s="21"/>
      <c r="K182" s="21"/>
      <c r="L182" s="21">
        <v>4517</v>
      </c>
      <c r="M182" s="184">
        <v>12810</v>
      </c>
      <c r="O182" s="20"/>
      <c r="P182" s="68"/>
      <c r="Q182" s="21"/>
      <c r="R182" s="21"/>
      <c r="S182" s="68"/>
      <c r="T182" s="68"/>
      <c r="U182" s="68"/>
      <c r="V182" s="22"/>
    </row>
    <row r="183" customHeight="1" spans="1:22">
      <c r="A183" s="46" t="s">
        <v>96</v>
      </c>
      <c r="B183" s="21">
        <v>40</v>
      </c>
      <c r="C183" s="19">
        <f t="shared" si="56"/>
        <v>7374</v>
      </c>
      <c r="D183" s="21">
        <v>7374</v>
      </c>
      <c r="E183" s="73"/>
      <c r="F183" s="73"/>
      <c r="G183" s="21"/>
      <c r="H183" s="73">
        <v>40</v>
      </c>
      <c r="I183" s="19">
        <f t="shared" si="57"/>
        <v>17730</v>
      </c>
      <c r="J183" s="21"/>
      <c r="K183" s="21"/>
      <c r="L183" s="21">
        <v>4650</v>
      </c>
      <c r="M183" s="184">
        <v>13080</v>
      </c>
      <c r="P183" s="68"/>
      <c r="Q183" s="21"/>
      <c r="R183" s="21"/>
      <c r="S183" s="68"/>
      <c r="T183" s="68"/>
      <c r="U183" s="68"/>
      <c r="V183" s="22"/>
    </row>
    <row r="184" customHeight="1" spans="1:22">
      <c r="A184" s="157"/>
      <c r="B184" s="21"/>
      <c r="C184" s="19">
        <f t="shared" si="56"/>
        <v>0</v>
      </c>
      <c r="D184" s="21"/>
      <c r="E184" s="21"/>
      <c r="F184" s="21"/>
      <c r="G184" s="21"/>
      <c r="H184" s="73"/>
      <c r="I184" s="19">
        <f t="shared" si="57"/>
        <v>0</v>
      </c>
      <c r="J184" s="21"/>
      <c r="K184" s="21"/>
      <c r="L184" s="21"/>
      <c r="M184" s="184"/>
      <c r="O184" s="20"/>
      <c r="P184" s="68"/>
      <c r="Q184" s="21"/>
      <c r="R184" s="21"/>
      <c r="S184" s="68"/>
      <c r="T184" s="68"/>
      <c r="U184" s="68"/>
      <c r="V184" s="22"/>
    </row>
    <row r="185" customHeight="1" spans="1:22">
      <c r="A185" s="157"/>
      <c r="B185" s="21"/>
      <c r="C185" s="19">
        <f t="shared" si="56"/>
        <v>0</v>
      </c>
      <c r="D185" s="21"/>
      <c r="E185" s="21"/>
      <c r="F185" s="21"/>
      <c r="G185" s="21"/>
      <c r="H185" s="73"/>
      <c r="I185" s="19">
        <f t="shared" si="57"/>
        <v>0</v>
      </c>
      <c r="J185" s="21"/>
      <c r="K185" s="21"/>
      <c r="L185" s="21"/>
      <c r="M185" s="184"/>
      <c r="O185" s="20"/>
      <c r="P185" s="68"/>
      <c r="Q185" s="21"/>
      <c r="R185" s="21"/>
      <c r="S185" s="68"/>
      <c r="T185" s="68"/>
      <c r="U185" s="68"/>
      <c r="V185" s="22"/>
    </row>
    <row r="186" customHeight="1" spans="1:22">
      <c r="A186" s="157"/>
      <c r="B186" s="21"/>
      <c r="C186" s="19">
        <f t="shared" si="56"/>
        <v>0</v>
      </c>
      <c r="D186" s="21"/>
      <c r="E186" s="21"/>
      <c r="F186" s="21"/>
      <c r="G186" s="21"/>
      <c r="H186" s="73"/>
      <c r="I186" s="19">
        <f t="shared" si="57"/>
        <v>0</v>
      </c>
      <c r="J186" s="21"/>
      <c r="K186" s="21"/>
      <c r="L186" s="21"/>
      <c r="M186" s="184"/>
      <c r="O186" s="20"/>
      <c r="P186" s="68"/>
      <c r="Q186" s="21"/>
      <c r="R186" s="21"/>
      <c r="S186" s="68"/>
      <c r="T186" s="68"/>
      <c r="U186" s="68"/>
      <c r="V186" s="22"/>
    </row>
    <row r="187" customHeight="1" spans="1:22">
      <c r="A187" s="157"/>
      <c r="B187" s="21"/>
      <c r="C187" s="19">
        <f t="shared" si="56"/>
        <v>0</v>
      </c>
      <c r="D187" s="21"/>
      <c r="E187" s="21"/>
      <c r="F187" s="21"/>
      <c r="G187" s="21"/>
      <c r="H187" s="73"/>
      <c r="I187" s="19">
        <f t="shared" si="57"/>
        <v>0</v>
      </c>
      <c r="J187" s="21"/>
      <c r="K187" s="21"/>
      <c r="L187" s="21"/>
      <c r="M187" s="184"/>
      <c r="O187" s="20"/>
      <c r="P187" s="68"/>
      <c r="Q187" s="21"/>
      <c r="R187" s="21"/>
      <c r="S187" s="68"/>
      <c r="T187" s="68"/>
      <c r="U187" s="68"/>
      <c r="V187" s="22"/>
    </row>
    <row r="188" customHeight="1" spans="1:22">
      <c r="A188" s="163"/>
      <c r="B188" s="29"/>
      <c r="C188" s="19">
        <f t="shared" si="56"/>
        <v>0</v>
      </c>
      <c r="D188" s="29"/>
      <c r="E188" s="29"/>
      <c r="F188" s="29"/>
      <c r="G188" s="29"/>
      <c r="H188" s="73"/>
      <c r="I188" s="19">
        <f t="shared" si="57"/>
        <v>0</v>
      </c>
      <c r="J188" s="29"/>
      <c r="K188" s="29"/>
      <c r="L188" s="29"/>
      <c r="M188" s="184"/>
      <c r="O188" s="28"/>
      <c r="P188" s="74"/>
      <c r="Q188" s="29"/>
      <c r="R188" s="29"/>
      <c r="S188" s="74"/>
      <c r="T188" s="74"/>
      <c r="U188" s="68"/>
      <c r="V188" s="22"/>
    </row>
    <row r="189" customHeight="1" spans="1:22">
      <c r="A189" s="157"/>
      <c r="B189" s="21"/>
      <c r="C189" s="19">
        <f t="shared" si="56"/>
        <v>0</v>
      </c>
      <c r="D189" s="21"/>
      <c r="E189" s="21"/>
      <c r="F189" s="21"/>
      <c r="G189" s="21"/>
      <c r="H189" s="73"/>
      <c r="I189" s="19">
        <f t="shared" si="57"/>
        <v>0</v>
      </c>
      <c r="J189" s="21"/>
      <c r="K189" s="21"/>
      <c r="L189" s="21"/>
      <c r="M189" s="184"/>
      <c r="O189" s="20"/>
      <c r="P189" s="68"/>
      <c r="Q189" s="21"/>
      <c r="R189" s="21"/>
      <c r="S189" s="68"/>
      <c r="T189" s="68"/>
      <c r="U189" s="68"/>
      <c r="V189" s="22"/>
    </row>
    <row r="190" customHeight="1" spans="1:22">
      <c r="A190" s="157"/>
      <c r="B190" s="21"/>
      <c r="C190" s="19">
        <f t="shared" si="56"/>
        <v>0</v>
      </c>
      <c r="D190" s="21"/>
      <c r="E190" s="21"/>
      <c r="F190" s="21"/>
      <c r="G190" s="21"/>
      <c r="H190" s="73"/>
      <c r="I190" s="19">
        <f t="shared" si="57"/>
        <v>0</v>
      </c>
      <c r="J190" s="21"/>
      <c r="K190" s="21"/>
      <c r="L190" s="21"/>
      <c r="M190" s="184"/>
      <c r="O190" s="20"/>
      <c r="P190" s="68"/>
      <c r="Q190" s="21"/>
      <c r="R190" s="21"/>
      <c r="S190" s="68"/>
      <c r="T190" s="68"/>
      <c r="U190" s="68"/>
      <c r="V190" s="22"/>
    </row>
    <row r="191" customHeight="1" spans="1:22">
      <c r="A191" s="159"/>
      <c r="B191" s="24"/>
      <c r="C191" s="19">
        <f t="shared" si="56"/>
        <v>0</v>
      </c>
      <c r="D191" s="24"/>
      <c r="E191" s="24"/>
      <c r="F191" s="24"/>
      <c r="G191" s="24"/>
      <c r="H191" s="73"/>
      <c r="I191" s="19">
        <f t="shared" si="57"/>
        <v>0</v>
      </c>
      <c r="J191" s="24"/>
      <c r="K191" s="24"/>
      <c r="L191" s="24"/>
      <c r="M191" s="197"/>
      <c r="O191" s="23"/>
      <c r="P191" s="72"/>
      <c r="Q191" s="24"/>
      <c r="R191" s="24"/>
      <c r="S191" s="72"/>
      <c r="T191" s="72"/>
      <c r="U191" s="72"/>
      <c r="V191" s="25"/>
    </row>
    <row r="192" customHeight="1" spans="1:22">
      <c r="A192" s="26" t="s">
        <v>21</v>
      </c>
      <c r="B192" s="30">
        <v>1403.4</v>
      </c>
      <c r="C192" s="19">
        <f t="shared" si="56"/>
        <v>468121</v>
      </c>
      <c r="D192" s="30">
        <v>27519</v>
      </c>
      <c r="E192" s="30">
        <v>440602</v>
      </c>
      <c r="F192" s="30"/>
      <c r="G192" s="30"/>
      <c r="H192" s="376">
        <f t="shared" ref="H192:M192" si="63">H163-H164-H179</f>
        <v>1403.4</v>
      </c>
      <c r="I192" s="376">
        <f t="shared" si="63"/>
        <v>3087597.5</v>
      </c>
      <c r="J192" s="376">
        <f t="shared" si="63"/>
        <v>0</v>
      </c>
      <c r="K192" s="376">
        <f t="shared" si="63"/>
        <v>400017</v>
      </c>
      <c r="L192" s="376">
        <f t="shared" si="63"/>
        <v>1135341</v>
      </c>
      <c r="M192" s="383">
        <f t="shared" si="63"/>
        <v>1552239.5</v>
      </c>
      <c r="O192" s="26" t="s">
        <v>21</v>
      </c>
      <c r="P192" s="85"/>
      <c r="Q192" s="30"/>
      <c r="R192" s="30"/>
      <c r="S192" s="85"/>
      <c r="T192" s="85"/>
      <c r="U192" s="34">
        <f>U163-U164-U179</f>
        <v>0</v>
      </c>
      <c r="V192" s="43">
        <f>V163-V164-V179</f>
        <v>0</v>
      </c>
    </row>
    <row r="193" s="46" customFormat="1" customHeight="1" spans="1:22">
      <c r="A193" s="31" t="s">
        <v>22</v>
      </c>
      <c r="B193" s="67">
        <f t="shared" ref="B193:G193" si="64">H192*(B194+100)/100</f>
        <v>1403.4</v>
      </c>
      <c r="C193" s="19" t="e">
        <f t="shared" si="56"/>
        <v>#DIV/0!</v>
      </c>
      <c r="D193" s="127" t="e">
        <f t="shared" si="64"/>
        <v>#DIV/0!</v>
      </c>
      <c r="E193" s="32">
        <f t="shared" si="64"/>
        <v>440602</v>
      </c>
      <c r="F193" s="32">
        <f t="shared" si="64"/>
        <v>0</v>
      </c>
      <c r="G193" s="32">
        <f t="shared" si="64"/>
        <v>0</v>
      </c>
      <c r="H193" s="59" t="s">
        <v>10</v>
      </c>
      <c r="I193" s="59" t="s">
        <v>10</v>
      </c>
      <c r="J193" s="59" t="s">
        <v>10</v>
      </c>
      <c r="K193" s="59" t="s">
        <v>10</v>
      </c>
      <c r="L193" s="59" t="s">
        <v>10</v>
      </c>
      <c r="M193" s="91" t="s">
        <v>10</v>
      </c>
      <c r="N193" s="360"/>
      <c r="O193" s="31" t="s">
        <v>22</v>
      </c>
      <c r="P193" s="59" t="e">
        <f>U192*(P194+100)/100</f>
        <v>#DIV/0!</v>
      </c>
      <c r="Q193" s="32" t="e">
        <f>V192*(Q194+100)/100</f>
        <v>#DIV/0!</v>
      </c>
      <c r="R193" s="59" t="s">
        <v>10</v>
      </c>
      <c r="S193" s="59" t="s">
        <v>10</v>
      </c>
      <c r="T193" s="59" t="s">
        <v>10</v>
      </c>
      <c r="U193" s="59" t="s">
        <v>10</v>
      </c>
      <c r="V193" s="91" t="s">
        <v>10</v>
      </c>
    </row>
    <row r="194" s="46" customFormat="1" customHeight="1" spans="1:22">
      <c r="A194" s="31" t="s">
        <v>23</v>
      </c>
      <c r="B194" s="21">
        <f t="shared" ref="B194:G194" si="65">SUM(B195:B204)/SUM(H195:H204)*100-100</f>
        <v>0</v>
      </c>
      <c r="C194" s="34">
        <f t="shared" si="65"/>
        <v>-84.8386650138174</v>
      </c>
      <c r="D194" s="128" t="e">
        <f t="shared" si="65"/>
        <v>#DIV/0!</v>
      </c>
      <c r="E194" s="34">
        <f t="shared" si="65"/>
        <v>10.1458188027009</v>
      </c>
      <c r="F194" s="34">
        <f t="shared" si="65"/>
        <v>-100</v>
      </c>
      <c r="G194" s="34">
        <f t="shared" si="65"/>
        <v>-100</v>
      </c>
      <c r="H194" s="59" t="s">
        <v>10</v>
      </c>
      <c r="I194" s="59" t="s">
        <v>10</v>
      </c>
      <c r="J194" s="59" t="s">
        <v>10</v>
      </c>
      <c r="K194" s="59" t="s">
        <v>10</v>
      </c>
      <c r="L194" s="59" t="s">
        <v>10</v>
      </c>
      <c r="M194" s="91" t="s">
        <v>10</v>
      </c>
      <c r="N194" s="360"/>
      <c r="O194" s="31" t="s">
        <v>23</v>
      </c>
      <c r="P194" s="34" t="e">
        <f>SUM(P195:P204)/SUM(U195:U204)*100-100</f>
        <v>#DIV/0!</v>
      </c>
      <c r="Q194" s="34" t="e">
        <f>SUM(Q195:Q204)/SUM(V195:V204)*100-100</f>
        <v>#DIV/0!</v>
      </c>
      <c r="R194" s="59" t="s">
        <v>10</v>
      </c>
      <c r="S194" s="59" t="s">
        <v>10</v>
      </c>
      <c r="T194" s="59" t="s">
        <v>10</v>
      </c>
      <c r="U194" s="59" t="s">
        <v>10</v>
      </c>
      <c r="V194" s="91" t="s">
        <v>10</v>
      </c>
    </row>
    <row r="195" customHeight="1" spans="1:22">
      <c r="A195" s="157" t="s">
        <v>97</v>
      </c>
      <c r="B195" s="21">
        <v>495.9</v>
      </c>
      <c r="C195" s="377">
        <f t="shared" ref="C195:C204" si="66">SUM(D195,E195,F195,G195)</f>
        <v>200723</v>
      </c>
      <c r="D195" s="21">
        <v>16923</v>
      </c>
      <c r="E195" s="21">
        <v>183800</v>
      </c>
      <c r="F195" s="21"/>
      <c r="G195" s="21"/>
      <c r="H195" s="21">
        <v>495.9</v>
      </c>
      <c r="I195" s="377">
        <f t="shared" ref="I195:I204" si="67">SUM(J195,K195,L195,M195)</f>
        <v>1160682</v>
      </c>
      <c r="J195" s="21"/>
      <c r="K195" s="21">
        <v>169810</v>
      </c>
      <c r="L195" s="21">
        <v>400857</v>
      </c>
      <c r="M195" s="184">
        <v>590015</v>
      </c>
      <c r="O195" s="20"/>
      <c r="P195" s="68"/>
      <c r="Q195" s="21"/>
      <c r="R195" s="21"/>
      <c r="S195" s="68"/>
      <c r="T195" s="68"/>
      <c r="U195" s="68"/>
      <c r="V195" s="22"/>
    </row>
    <row r="196" customHeight="1" spans="1:22">
      <c r="A196" s="157" t="s">
        <v>98</v>
      </c>
      <c r="B196" s="21">
        <v>124</v>
      </c>
      <c r="C196" s="377">
        <f t="shared" si="66"/>
        <v>48060</v>
      </c>
      <c r="D196" s="21"/>
      <c r="E196" s="21">
        <v>48060</v>
      </c>
      <c r="F196" s="21"/>
      <c r="G196" s="21"/>
      <c r="H196" s="21">
        <v>124</v>
      </c>
      <c r="I196" s="377">
        <f t="shared" si="67"/>
        <v>279019.5</v>
      </c>
      <c r="J196" s="21"/>
      <c r="K196" s="21">
        <v>43848</v>
      </c>
      <c r="L196" s="21">
        <v>120081</v>
      </c>
      <c r="M196" s="184">
        <v>115090.5</v>
      </c>
      <c r="O196" s="20"/>
      <c r="P196" s="68"/>
      <c r="Q196" s="21"/>
      <c r="R196" s="21"/>
      <c r="S196" s="68"/>
      <c r="T196" s="68"/>
      <c r="U196" s="68"/>
      <c r="V196" s="22"/>
    </row>
    <row r="197" customHeight="1" spans="1:22">
      <c r="A197" s="157" t="s">
        <v>99</v>
      </c>
      <c r="B197" s="21">
        <v>121</v>
      </c>
      <c r="C197" s="377">
        <f t="shared" si="66"/>
        <v>43800</v>
      </c>
      <c r="D197" s="21"/>
      <c r="E197" s="21">
        <v>43800</v>
      </c>
      <c r="F197" s="21"/>
      <c r="G197" s="21"/>
      <c r="H197" s="21">
        <v>121</v>
      </c>
      <c r="I197" s="377">
        <f t="shared" si="67"/>
        <v>300388</v>
      </c>
      <c r="J197" s="21"/>
      <c r="K197" s="21">
        <v>40817</v>
      </c>
      <c r="L197" s="21">
        <v>111800</v>
      </c>
      <c r="M197" s="184">
        <v>147771</v>
      </c>
      <c r="O197" s="20"/>
      <c r="P197" s="68"/>
      <c r="Q197" s="21"/>
      <c r="R197" s="21"/>
      <c r="S197" s="68"/>
      <c r="T197" s="68"/>
      <c r="U197" s="68"/>
      <c r="V197" s="22"/>
    </row>
    <row r="198" customHeight="1" spans="1:22">
      <c r="A198" s="157" t="s">
        <v>100</v>
      </c>
      <c r="B198" s="21">
        <v>307.5</v>
      </c>
      <c r="C198" s="377">
        <f t="shared" si="66"/>
        <v>90042</v>
      </c>
      <c r="D198" s="21"/>
      <c r="E198" s="21">
        <v>90042</v>
      </c>
      <c r="F198" s="21"/>
      <c r="G198" s="21"/>
      <c r="H198" s="21">
        <v>307.5</v>
      </c>
      <c r="I198" s="377">
        <f t="shared" si="67"/>
        <v>670173</v>
      </c>
      <c r="J198" s="21"/>
      <c r="K198" s="21">
        <v>82813</v>
      </c>
      <c r="L198" s="21">
        <v>223680</v>
      </c>
      <c r="M198" s="184">
        <v>363680</v>
      </c>
      <c r="O198" s="20"/>
      <c r="P198" s="68"/>
      <c r="Q198" s="21"/>
      <c r="R198" s="21"/>
      <c r="S198" s="68"/>
      <c r="T198" s="68"/>
      <c r="U198" s="68"/>
      <c r="V198" s="22"/>
    </row>
    <row r="199" customHeight="1" spans="1:22">
      <c r="A199" s="157" t="s">
        <v>101</v>
      </c>
      <c r="B199" s="21">
        <v>259</v>
      </c>
      <c r="C199" s="377">
        <f t="shared" si="66"/>
        <v>51100</v>
      </c>
      <c r="D199" s="21"/>
      <c r="E199" s="21">
        <v>51100</v>
      </c>
      <c r="F199" s="21"/>
      <c r="G199" s="21"/>
      <c r="H199" s="21">
        <v>259</v>
      </c>
      <c r="I199" s="377">
        <f t="shared" si="67"/>
        <v>466916</v>
      </c>
      <c r="J199" s="21"/>
      <c r="K199" s="21">
        <v>41814</v>
      </c>
      <c r="L199" s="21">
        <v>196821</v>
      </c>
      <c r="M199" s="184">
        <v>228281</v>
      </c>
      <c r="O199" s="20"/>
      <c r="P199" s="68"/>
      <c r="Q199" s="21"/>
      <c r="R199" s="21"/>
      <c r="S199" s="68"/>
      <c r="T199" s="68"/>
      <c r="U199" s="68"/>
      <c r="V199" s="22"/>
    </row>
    <row r="200" customHeight="1" spans="1:22">
      <c r="A200" s="157" t="s">
        <v>102</v>
      </c>
      <c r="B200" s="29">
        <v>96</v>
      </c>
      <c r="C200" s="377">
        <f t="shared" si="66"/>
        <v>34396</v>
      </c>
      <c r="D200" s="21">
        <v>10596</v>
      </c>
      <c r="E200" s="21">
        <v>23800</v>
      </c>
      <c r="F200" s="21"/>
      <c r="G200" s="21"/>
      <c r="H200" s="21">
        <v>96</v>
      </c>
      <c r="I200" s="377">
        <f t="shared" si="67"/>
        <v>210419</v>
      </c>
      <c r="J200" s="21"/>
      <c r="K200" s="21">
        <v>20915</v>
      </c>
      <c r="L200" s="21">
        <v>82102</v>
      </c>
      <c r="M200" s="184">
        <v>107402</v>
      </c>
      <c r="O200" s="20"/>
      <c r="P200" s="68"/>
      <c r="Q200" s="21"/>
      <c r="R200" s="21"/>
      <c r="S200" s="68"/>
      <c r="T200" s="68"/>
      <c r="U200" s="68"/>
      <c r="V200" s="22"/>
    </row>
    <row r="201" customHeight="1" spans="1:22">
      <c r="A201" s="163"/>
      <c r="B201" s="21"/>
      <c r="C201" s="377">
        <f t="shared" si="66"/>
        <v>0</v>
      </c>
      <c r="D201" s="29"/>
      <c r="E201" s="29"/>
      <c r="F201" s="29"/>
      <c r="G201" s="29"/>
      <c r="H201" s="29"/>
      <c r="I201" s="377">
        <f t="shared" si="67"/>
        <v>0</v>
      </c>
      <c r="J201" s="29"/>
      <c r="K201" s="29"/>
      <c r="L201" s="29"/>
      <c r="M201" s="184"/>
      <c r="O201" s="28"/>
      <c r="P201" s="74"/>
      <c r="Q201" s="29"/>
      <c r="R201" s="29"/>
      <c r="S201" s="74"/>
      <c r="T201" s="74"/>
      <c r="U201" s="68"/>
      <c r="V201" s="22"/>
    </row>
    <row r="202" customHeight="1" spans="1:22">
      <c r="A202" s="157"/>
      <c r="B202" s="21"/>
      <c r="C202" s="377">
        <f t="shared" si="66"/>
        <v>0</v>
      </c>
      <c r="D202" s="21"/>
      <c r="E202" s="21"/>
      <c r="F202" s="21"/>
      <c r="G202" s="21"/>
      <c r="H202" s="21"/>
      <c r="I202" s="377">
        <f t="shared" si="67"/>
        <v>0</v>
      </c>
      <c r="J202" s="21"/>
      <c r="K202" s="21"/>
      <c r="L202" s="21"/>
      <c r="M202" s="184"/>
      <c r="O202" s="20"/>
      <c r="P202" s="68"/>
      <c r="Q202" s="21"/>
      <c r="R202" s="21"/>
      <c r="S202" s="68"/>
      <c r="T202" s="68"/>
      <c r="U202" s="68"/>
      <c r="V202" s="22"/>
    </row>
    <row r="203" customHeight="1" spans="1:22">
      <c r="A203" s="157"/>
      <c r="B203" s="21"/>
      <c r="C203" s="377">
        <f t="shared" si="66"/>
        <v>0</v>
      </c>
      <c r="D203" s="21"/>
      <c r="E203" s="21"/>
      <c r="F203" s="21"/>
      <c r="G203" s="21"/>
      <c r="H203" s="21"/>
      <c r="I203" s="377">
        <f t="shared" si="67"/>
        <v>0</v>
      </c>
      <c r="J203" s="21"/>
      <c r="K203" s="21"/>
      <c r="L203" s="21"/>
      <c r="M203" s="184"/>
      <c r="O203" s="20"/>
      <c r="P203" s="68"/>
      <c r="Q203" s="21"/>
      <c r="R203" s="21"/>
      <c r="S203" s="68"/>
      <c r="T203" s="68"/>
      <c r="U203" s="68"/>
      <c r="V203" s="22"/>
    </row>
    <row r="204" customHeight="1" spans="1:22">
      <c r="A204" s="164"/>
      <c r="B204" s="36"/>
      <c r="C204" s="377">
        <f t="shared" si="66"/>
        <v>0</v>
      </c>
      <c r="D204" s="36"/>
      <c r="E204" s="36"/>
      <c r="F204" s="36"/>
      <c r="G204" s="36"/>
      <c r="H204" s="36"/>
      <c r="I204" s="377">
        <f t="shared" si="67"/>
        <v>0</v>
      </c>
      <c r="J204" s="36"/>
      <c r="K204" s="36"/>
      <c r="L204" s="36"/>
      <c r="M204" s="189"/>
      <c r="O204" s="35"/>
      <c r="P204" s="77"/>
      <c r="Q204" s="36"/>
      <c r="R204" s="36"/>
      <c r="S204" s="77"/>
      <c r="T204" s="77"/>
      <c r="U204" s="77"/>
      <c r="V204" s="37"/>
    </row>
    <row r="205" customHeight="1" spans="1:22">
      <c r="A205" s="4" t="s">
        <v>15</v>
      </c>
      <c r="B205" s="112"/>
      <c r="C205" s="113"/>
      <c r="D205" s="113"/>
      <c r="E205" s="113"/>
      <c r="F205" s="113"/>
      <c r="G205" s="113"/>
      <c r="H205" s="113"/>
      <c r="I205" s="113"/>
      <c r="J205" s="38"/>
      <c r="K205" s="38"/>
      <c r="L205" s="38"/>
      <c r="M205" s="64"/>
      <c r="O205" s="4" t="s">
        <v>15</v>
      </c>
      <c r="P205" s="64"/>
      <c r="Q205" s="38"/>
      <c r="R205" s="38"/>
      <c r="S205" s="64"/>
      <c r="T205" s="64" t="s">
        <v>16</v>
      </c>
      <c r="U205" s="64"/>
      <c r="V205" s="38"/>
    </row>
    <row r="206" s="101" customFormat="1" customHeight="1" spans="2:22">
      <c r="B206" s="147"/>
      <c r="C206" s="148"/>
      <c r="D206" s="148"/>
      <c r="E206" s="148"/>
      <c r="F206" s="148"/>
      <c r="G206" s="148"/>
      <c r="H206" s="148"/>
      <c r="I206" s="148"/>
      <c r="J206" s="148"/>
      <c r="K206" s="148"/>
      <c r="L206" s="148"/>
      <c r="M206" s="147"/>
      <c r="N206" s="386"/>
      <c r="P206" s="147"/>
      <c r="Q206" s="148"/>
      <c r="R206" s="148"/>
      <c r="S206" s="147"/>
      <c r="T206" s="147"/>
      <c r="U206" s="147"/>
      <c r="V206" s="148"/>
    </row>
    <row r="207" s="101" customFormat="1" customHeight="1" spans="2:22">
      <c r="B207" s="147"/>
      <c r="C207" s="148"/>
      <c r="D207" s="148"/>
      <c r="E207" s="148"/>
      <c r="F207" s="148"/>
      <c r="G207" s="148"/>
      <c r="H207" s="148"/>
      <c r="I207" s="148"/>
      <c r="J207" s="148"/>
      <c r="K207" s="148"/>
      <c r="L207" s="148"/>
      <c r="M207" s="147"/>
      <c r="N207" s="386"/>
      <c r="P207" s="147"/>
      <c r="Q207" s="148"/>
      <c r="R207" s="148"/>
      <c r="S207" s="147"/>
      <c r="T207" s="147"/>
      <c r="U207" s="147"/>
      <c r="V207" s="148"/>
    </row>
    <row r="208" s="101" customFormat="1" customHeight="1" spans="2:22">
      <c r="B208" s="147"/>
      <c r="C208" s="148"/>
      <c r="D208" s="148"/>
      <c r="E208" s="148"/>
      <c r="F208" s="148"/>
      <c r="G208" s="148"/>
      <c r="H208" s="148"/>
      <c r="I208" s="148"/>
      <c r="J208" s="148"/>
      <c r="K208" s="148"/>
      <c r="L208" s="148"/>
      <c r="M208" s="147"/>
      <c r="N208" s="386"/>
      <c r="P208" s="147"/>
      <c r="Q208" s="148"/>
      <c r="R208" s="148"/>
      <c r="S208" s="147"/>
      <c r="T208" s="147"/>
      <c r="U208" s="147"/>
      <c r="V208" s="148"/>
    </row>
    <row r="209" s="101" customFormat="1" customHeight="1" spans="2:22">
      <c r="B209" s="147"/>
      <c r="C209" s="148"/>
      <c r="D209" s="148"/>
      <c r="E209" s="148"/>
      <c r="F209" s="148"/>
      <c r="G209" s="148"/>
      <c r="H209" s="148"/>
      <c r="I209" s="148"/>
      <c r="J209" s="148"/>
      <c r="K209" s="148"/>
      <c r="L209" s="148"/>
      <c r="M209" s="147"/>
      <c r="N209" s="386"/>
      <c r="P209" s="147"/>
      <c r="Q209" s="148"/>
      <c r="R209" s="148"/>
      <c r="S209" s="147"/>
      <c r="T209" s="147"/>
      <c r="U209" s="147"/>
      <c r="V209" s="148"/>
    </row>
    <row r="210" s="101" customFormat="1" customHeight="1" spans="2:22">
      <c r="B210" s="147"/>
      <c r="C210" s="148"/>
      <c r="D210" s="148"/>
      <c r="E210" s="148"/>
      <c r="F210" s="148"/>
      <c r="G210" s="148"/>
      <c r="H210" s="148"/>
      <c r="I210" s="148"/>
      <c r="J210" s="148"/>
      <c r="K210" s="148"/>
      <c r="L210" s="148"/>
      <c r="M210" s="147"/>
      <c r="N210" s="386"/>
      <c r="P210" s="147"/>
      <c r="Q210" s="148"/>
      <c r="R210" s="148"/>
      <c r="S210" s="147"/>
      <c r="T210" s="147"/>
      <c r="U210" s="147"/>
      <c r="V210" s="148"/>
    </row>
    <row r="211" s="101" customFormat="1" customHeight="1" spans="2:22">
      <c r="B211" s="147"/>
      <c r="C211" s="148"/>
      <c r="D211" s="148"/>
      <c r="E211" s="148"/>
      <c r="F211" s="148"/>
      <c r="G211" s="148"/>
      <c r="H211" s="148"/>
      <c r="I211" s="148"/>
      <c r="J211" s="148"/>
      <c r="K211" s="148"/>
      <c r="L211" s="148"/>
      <c r="M211" s="147"/>
      <c r="N211" s="386"/>
      <c r="P211" s="147"/>
      <c r="Q211" s="148"/>
      <c r="R211" s="148"/>
      <c r="S211" s="147"/>
      <c r="T211" s="147"/>
      <c r="U211" s="147"/>
      <c r="V211" s="148"/>
    </row>
    <row r="212" s="101" customFormat="1" customHeight="1" spans="2:22">
      <c r="B212" s="147"/>
      <c r="C212" s="148"/>
      <c r="D212" s="148"/>
      <c r="E212" s="148"/>
      <c r="F212" s="148"/>
      <c r="G212" s="148"/>
      <c r="H212" s="148"/>
      <c r="I212" s="148"/>
      <c r="J212" s="148"/>
      <c r="K212" s="148"/>
      <c r="L212" s="148"/>
      <c r="M212" s="147"/>
      <c r="N212" s="386"/>
      <c r="P212" s="147"/>
      <c r="Q212" s="148"/>
      <c r="R212" s="148"/>
      <c r="S212" s="147"/>
      <c r="T212" s="147"/>
      <c r="U212" s="147"/>
      <c r="V212" s="148"/>
    </row>
    <row r="213" s="101" customFormat="1" customHeight="1" spans="2:22">
      <c r="B213" s="147"/>
      <c r="C213" s="148"/>
      <c r="D213" s="148"/>
      <c r="E213" s="148"/>
      <c r="F213" s="148"/>
      <c r="G213" s="148"/>
      <c r="H213" s="148"/>
      <c r="I213" s="148"/>
      <c r="J213" s="148"/>
      <c r="K213" s="148"/>
      <c r="L213" s="148"/>
      <c r="M213" s="147"/>
      <c r="N213" s="386"/>
      <c r="P213" s="147"/>
      <c r="Q213" s="148"/>
      <c r="R213" s="148"/>
      <c r="S213" s="147"/>
      <c r="T213" s="147"/>
      <c r="U213" s="147"/>
      <c r="V213" s="148"/>
    </row>
    <row r="214" s="101" customFormat="1" customHeight="1" spans="2:22">
      <c r="B214" s="147"/>
      <c r="C214" s="148"/>
      <c r="D214" s="148"/>
      <c r="E214" s="148"/>
      <c r="F214" s="148"/>
      <c r="G214" s="148"/>
      <c r="H214" s="148"/>
      <c r="I214" s="148"/>
      <c r="J214" s="148"/>
      <c r="K214" s="148"/>
      <c r="L214" s="148"/>
      <c r="M214" s="147"/>
      <c r="N214" s="386"/>
      <c r="P214" s="147"/>
      <c r="Q214" s="148"/>
      <c r="R214" s="148"/>
      <c r="S214" s="147"/>
      <c r="T214" s="147"/>
      <c r="U214" s="147"/>
      <c r="V214" s="148"/>
    </row>
    <row r="215" s="101" customFormat="1" customHeight="1" spans="2:22">
      <c r="B215" s="147"/>
      <c r="C215" s="148"/>
      <c r="D215" s="148"/>
      <c r="E215" s="148"/>
      <c r="F215" s="148"/>
      <c r="G215" s="148"/>
      <c r="H215" s="148"/>
      <c r="I215" s="148"/>
      <c r="J215" s="148"/>
      <c r="K215" s="148"/>
      <c r="L215" s="148"/>
      <c r="M215" s="147"/>
      <c r="N215" s="386"/>
      <c r="P215" s="147"/>
      <c r="Q215" s="148"/>
      <c r="R215" s="148"/>
      <c r="S215" s="147"/>
      <c r="T215" s="147"/>
      <c r="U215" s="147"/>
      <c r="V215" s="148"/>
    </row>
    <row r="216" s="101" customFormat="1" customHeight="1" spans="2:22">
      <c r="B216" s="147"/>
      <c r="C216" s="148"/>
      <c r="D216" s="148"/>
      <c r="E216" s="148"/>
      <c r="F216" s="148"/>
      <c r="G216" s="148"/>
      <c r="H216" s="148"/>
      <c r="I216" s="148"/>
      <c r="J216" s="148"/>
      <c r="K216" s="148"/>
      <c r="L216" s="148"/>
      <c r="M216" s="147"/>
      <c r="N216" s="386"/>
      <c r="P216" s="147"/>
      <c r="Q216" s="148"/>
      <c r="R216" s="148"/>
      <c r="S216" s="147"/>
      <c r="T216" s="147"/>
      <c r="U216" s="147"/>
      <c r="V216" s="148"/>
    </row>
    <row r="217" s="101" customFormat="1" customHeight="1" spans="2:22">
      <c r="B217" s="147"/>
      <c r="C217" s="148"/>
      <c r="D217" s="148"/>
      <c r="E217" s="148"/>
      <c r="F217" s="148"/>
      <c r="G217" s="148"/>
      <c r="H217" s="148"/>
      <c r="I217" s="148"/>
      <c r="J217" s="148"/>
      <c r="K217" s="148"/>
      <c r="L217" s="148"/>
      <c r="M217" s="147"/>
      <c r="N217" s="386"/>
      <c r="P217" s="147"/>
      <c r="Q217" s="148"/>
      <c r="R217" s="148"/>
      <c r="S217" s="147"/>
      <c r="T217" s="147"/>
      <c r="U217" s="147"/>
      <c r="V217" s="148"/>
    </row>
    <row r="218" s="101" customFormat="1" customHeight="1" spans="2:22">
      <c r="B218" s="147"/>
      <c r="C218" s="148"/>
      <c r="D218" s="148"/>
      <c r="E218" s="148"/>
      <c r="F218" s="148"/>
      <c r="G218" s="148"/>
      <c r="H218" s="148"/>
      <c r="I218" s="148"/>
      <c r="J218" s="148"/>
      <c r="K218" s="148"/>
      <c r="L218" s="148"/>
      <c r="M218" s="147"/>
      <c r="N218" s="386"/>
      <c r="P218" s="147"/>
      <c r="Q218" s="148"/>
      <c r="R218" s="148"/>
      <c r="S218" s="147"/>
      <c r="T218" s="147"/>
      <c r="U218" s="147"/>
      <c r="V218" s="148"/>
    </row>
    <row r="219" s="101" customFormat="1" customHeight="1" spans="2:22">
      <c r="B219" s="147"/>
      <c r="C219" s="148"/>
      <c r="D219" s="148"/>
      <c r="E219" s="148"/>
      <c r="F219" s="148"/>
      <c r="G219" s="148"/>
      <c r="H219" s="148"/>
      <c r="I219" s="148"/>
      <c r="J219" s="148"/>
      <c r="K219" s="148"/>
      <c r="L219" s="148"/>
      <c r="M219" s="147"/>
      <c r="N219" s="386"/>
      <c r="P219" s="147"/>
      <c r="Q219" s="148"/>
      <c r="R219" s="148"/>
      <c r="S219" s="147"/>
      <c r="T219" s="147"/>
      <c r="U219" s="147"/>
      <c r="V219" s="148"/>
    </row>
    <row r="220" s="101" customFormat="1" customHeight="1" spans="2:22">
      <c r="B220" s="147"/>
      <c r="C220" s="148"/>
      <c r="D220" s="148"/>
      <c r="E220" s="148"/>
      <c r="F220" s="148"/>
      <c r="G220" s="148"/>
      <c r="H220" s="148"/>
      <c r="I220" s="148"/>
      <c r="J220" s="148"/>
      <c r="K220" s="148"/>
      <c r="L220" s="148"/>
      <c r="M220" s="147"/>
      <c r="N220" s="386"/>
      <c r="P220" s="147"/>
      <c r="Q220" s="148"/>
      <c r="R220" s="148"/>
      <c r="S220" s="147"/>
      <c r="T220" s="147"/>
      <c r="U220" s="147"/>
      <c r="V220" s="148"/>
    </row>
    <row r="221" s="101" customFormat="1" customHeight="1" spans="2:22">
      <c r="B221" s="147"/>
      <c r="C221" s="148"/>
      <c r="D221" s="148"/>
      <c r="E221" s="148"/>
      <c r="F221" s="148"/>
      <c r="G221" s="148"/>
      <c r="H221" s="148"/>
      <c r="I221" s="148"/>
      <c r="J221" s="148"/>
      <c r="K221" s="148"/>
      <c r="L221" s="148"/>
      <c r="M221" s="147"/>
      <c r="N221" s="386"/>
      <c r="P221" s="147"/>
      <c r="Q221" s="148"/>
      <c r="R221" s="148"/>
      <c r="S221" s="147"/>
      <c r="T221" s="147"/>
      <c r="U221" s="147"/>
      <c r="V221" s="148"/>
    </row>
    <row r="222" s="101" customFormat="1" customHeight="1" spans="2:22">
      <c r="B222" s="147"/>
      <c r="C222" s="148"/>
      <c r="D222" s="148"/>
      <c r="E222" s="148"/>
      <c r="F222" s="148"/>
      <c r="G222" s="148"/>
      <c r="H222" s="148"/>
      <c r="I222" s="148"/>
      <c r="J222" s="148"/>
      <c r="K222" s="148"/>
      <c r="L222" s="148"/>
      <c r="M222" s="147"/>
      <c r="N222" s="386"/>
      <c r="P222" s="147"/>
      <c r="Q222" s="148"/>
      <c r="R222" s="148"/>
      <c r="S222" s="147"/>
      <c r="T222" s="147"/>
      <c r="U222" s="147"/>
      <c r="V222" s="148"/>
    </row>
    <row r="223" s="101" customFormat="1" customHeight="1" spans="2:22">
      <c r="B223" s="147"/>
      <c r="C223" s="148"/>
      <c r="D223" s="148"/>
      <c r="E223" s="148"/>
      <c r="F223" s="148"/>
      <c r="G223" s="148"/>
      <c r="H223" s="148"/>
      <c r="I223" s="148"/>
      <c r="J223" s="148"/>
      <c r="K223" s="148"/>
      <c r="L223" s="148"/>
      <c r="M223" s="147"/>
      <c r="N223" s="386"/>
      <c r="P223" s="147"/>
      <c r="Q223" s="148"/>
      <c r="R223" s="148"/>
      <c r="S223" s="147"/>
      <c r="T223" s="147"/>
      <c r="U223" s="147"/>
      <c r="V223" s="148"/>
    </row>
    <row r="224" s="101" customFormat="1" customHeight="1" spans="2:22">
      <c r="B224" s="147"/>
      <c r="C224" s="148"/>
      <c r="D224" s="148"/>
      <c r="E224" s="148"/>
      <c r="F224" s="148"/>
      <c r="G224" s="148"/>
      <c r="H224" s="148"/>
      <c r="I224" s="148"/>
      <c r="J224" s="148"/>
      <c r="K224" s="148"/>
      <c r="L224" s="148"/>
      <c r="M224" s="147"/>
      <c r="N224" s="386"/>
      <c r="P224" s="147"/>
      <c r="Q224" s="148"/>
      <c r="R224" s="148"/>
      <c r="S224" s="147"/>
      <c r="T224" s="147"/>
      <c r="U224" s="147"/>
      <c r="V224" s="148"/>
    </row>
    <row r="225" s="101" customFormat="1" customHeight="1" spans="2:22">
      <c r="B225" s="147"/>
      <c r="C225" s="148"/>
      <c r="D225" s="148"/>
      <c r="E225" s="148"/>
      <c r="F225" s="148"/>
      <c r="G225" s="148"/>
      <c r="H225" s="148"/>
      <c r="I225" s="148"/>
      <c r="J225" s="148"/>
      <c r="K225" s="148"/>
      <c r="L225" s="148"/>
      <c r="M225" s="147"/>
      <c r="N225" s="386"/>
      <c r="P225" s="147"/>
      <c r="Q225" s="148"/>
      <c r="R225" s="148"/>
      <c r="S225" s="147"/>
      <c r="T225" s="147"/>
      <c r="U225" s="147"/>
      <c r="V225" s="148"/>
    </row>
    <row r="226" s="101" customFormat="1" customHeight="1" spans="2:22">
      <c r="B226" s="147"/>
      <c r="C226" s="148"/>
      <c r="D226" s="148"/>
      <c r="E226" s="148"/>
      <c r="F226" s="148"/>
      <c r="G226" s="148"/>
      <c r="H226" s="148"/>
      <c r="I226" s="148"/>
      <c r="J226" s="148"/>
      <c r="K226" s="148"/>
      <c r="L226" s="148"/>
      <c r="M226" s="147"/>
      <c r="N226" s="386"/>
      <c r="P226" s="147"/>
      <c r="Q226" s="148"/>
      <c r="R226" s="148"/>
      <c r="S226" s="147"/>
      <c r="T226" s="147"/>
      <c r="U226" s="147"/>
      <c r="V226" s="148"/>
    </row>
    <row r="227" s="101" customFormat="1" customHeight="1" spans="2:22">
      <c r="B227" s="147"/>
      <c r="C227" s="148"/>
      <c r="D227" s="148"/>
      <c r="E227" s="148"/>
      <c r="F227" s="148"/>
      <c r="G227" s="148"/>
      <c r="H227" s="148"/>
      <c r="I227" s="148"/>
      <c r="J227" s="148"/>
      <c r="K227" s="148"/>
      <c r="L227" s="148"/>
      <c r="M227" s="147"/>
      <c r="N227" s="386"/>
      <c r="P227" s="147"/>
      <c r="Q227" s="148"/>
      <c r="R227" s="148"/>
      <c r="S227" s="147"/>
      <c r="T227" s="147"/>
      <c r="U227" s="147"/>
      <c r="V227" s="148"/>
    </row>
    <row r="228" s="101" customFormat="1" customHeight="1" spans="2:22">
      <c r="B228" s="147"/>
      <c r="C228" s="148"/>
      <c r="D228" s="148"/>
      <c r="E228" s="148"/>
      <c r="F228" s="148"/>
      <c r="G228" s="148"/>
      <c r="H228" s="148"/>
      <c r="I228" s="148"/>
      <c r="J228" s="148"/>
      <c r="K228" s="148"/>
      <c r="L228" s="148"/>
      <c r="M228" s="147"/>
      <c r="N228" s="386"/>
      <c r="P228" s="147"/>
      <c r="Q228" s="148"/>
      <c r="R228" s="148"/>
      <c r="S228" s="147"/>
      <c r="T228" s="147"/>
      <c r="U228" s="147"/>
      <c r="V228" s="148"/>
    </row>
    <row r="229" s="101" customFormat="1" customHeight="1" spans="2:22">
      <c r="B229" s="147"/>
      <c r="C229" s="148"/>
      <c r="D229" s="148"/>
      <c r="E229" s="148"/>
      <c r="F229" s="148"/>
      <c r="G229" s="148"/>
      <c r="H229" s="148"/>
      <c r="I229" s="148"/>
      <c r="J229" s="148"/>
      <c r="K229" s="148"/>
      <c r="L229" s="148"/>
      <c r="M229" s="147"/>
      <c r="N229" s="386"/>
      <c r="P229" s="147"/>
      <c r="Q229" s="148"/>
      <c r="R229" s="148"/>
      <c r="S229" s="147"/>
      <c r="T229" s="147"/>
      <c r="U229" s="147"/>
      <c r="V229" s="148"/>
    </row>
    <row r="230" s="101" customFormat="1" customHeight="1" spans="2:22">
      <c r="B230" s="147"/>
      <c r="C230" s="148"/>
      <c r="D230" s="148"/>
      <c r="E230" s="148"/>
      <c r="F230" s="148"/>
      <c r="G230" s="148"/>
      <c r="H230" s="148"/>
      <c r="I230" s="148"/>
      <c r="J230" s="148"/>
      <c r="K230" s="148"/>
      <c r="L230" s="148"/>
      <c r="M230" s="147"/>
      <c r="N230" s="386"/>
      <c r="P230" s="147"/>
      <c r="Q230" s="148"/>
      <c r="R230" s="148"/>
      <c r="S230" s="147"/>
      <c r="T230" s="147"/>
      <c r="U230" s="147"/>
      <c r="V230" s="148"/>
    </row>
    <row r="231" s="101" customFormat="1" customHeight="1" spans="2:22">
      <c r="B231" s="147"/>
      <c r="C231" s="148"/>
      <c r="D231" s="148"/>
      <c r="E231" s="148"/>
      <c r="F231" s="148"/>
      <c r="G231" s="148"/>
      <c r="H231" s="148"/>
      <c r="I231" s="148"/>
      <c r="J231" s="148"/>
      <c r="K231" s="148"/>
      <c r="L231" s="148"/>
      <c r="M231" s="147"/>
      <c r="N231" s="386"/>
      <c r="P231" s="147"/>
      <c r="Q231" s="148"/>
      <c r="R231" s="148"/>
      <c r="S231" s="147"/>
      <c r="T231" s="147"/>
      <c r="U231" s="147"/>
      <c r="V231" s="148"/>
    </row>
    <row r="232" s="101" customFormat="1" customHeight="1" spans="2:22">
      <c r="B232" s="147"/>
      <c r="C232" s="148"/>
      <c r="D232" s="148"/>
      <c r="E232" s="148"/>
      <c r="F232" s="148"/>
      <c r="G232" s="148"/>
      <c r="H232" s="148"/>
      <c r="I232" s="148"/>
      <c r="J232" s="148"/>
      <c r="K232" s="148"/>
      <c r="L232" s="148"/>
      <c r="M232" s="147"/>
      <c r="N232" s="386"/>
      <c r="P232" s="147"/>
      <c r="Q232" s="148"/>
      <c r="R232" s="148"/>
      <c r="S232" s="147"/>
      <c r="T232" s="147"/>
      <c r="U232" s="147"/>
      <c r="V232" s="148"/>
    </row>
    <row r="233" s="101" customFormat="1" customHeight="1" spans="2:22">
      <c r="B233" s="147"/>
      <c r="C233" s="148"/>
      <c r="D233" s="148"/>
      <c r="E233" s="148"/>
      <c r="F233" s="148"/>
      <c r="G233" s="148"/>
      <c r="H233" s="148"/>
      <c r="I233" s="148"/>
      <c r="J233" s="148"/>
      <c r="K233" s="148"/>
      <c r="L233" s="148"/>
      <c r="M233" s="147"/>
      <c r="N233" s="386"/>
      <c r="P233" s="147"/>
      <c r="Q233" s="148"/>
      <c r="R233" s="148"/>
      <c r="S233" s="147"/>
      <c r="T233" s="147"/>
      <c r="U233" s="147"/>
      <c r="V233" s="148"/>
    </row>
    <row r="234" s="101" customFormat="1" customHeight="1" spans="2:22">
      <c r="B234" s="147"/>
      <c r="C234" s="148"/>
      <c r="D234" s="148"/>
      <c r="E234" s="148"/>
      <c r="F234" s="148"/>
      <c r="G234" s="148"/>
      <c r="H234" s="148"/>
      <c r="I234" s="148"/>
      <c r="J234" s="148"/>
      <c r="K234" s="148"/>
      <c r="L234" s="148"/>
      <c r="M234" s="147"/>
      <c r="N234" s="386"/>
      <c r="P234" s="147"/>
      <c r="Q234" s="148"/>
      <c r="R234" s="148"/>
      <c r="S234" s="147"/>
      <c r="T234" s="147"/>
      <c r="U234" s="147"/>
      <c r="V234" s="148"/>
    </row>
    <row r="235" s="101" customFormat="1" customHeight="1" spans="2:22">
      <c r="B235" s="147"/>
      <c r="C235" s="148"/>
      <c r="D235" s="148"/>
      <c r="E235" s="148"/>
      <c r="F235" s="148"/>
      <c r="G235" s="148"/>
      <c r="H235" s="148"/>
      <c r="I235" s="148"/>
      <c r="J235" s="148"/>
      <c r="K235" s="148"/>
      <c r="L235" s="148"/>
      <c r="M235" s="147"/>
      <c r="N235" s="386"/>
      <c r="P235" s="147"/>
      <c r="Q235" s="148"/>
      <c r="R235" s="148"/>
      <c r="S235" s="147"/>
      <c r="T235" s="147"/>
      <c r="U235" s="147"/>
      <c r="V235" s="148"/>
    </row>
    <row r="236" s="101" customFormat="1" customHeight="1" spans="2:22">
      <c r="B236" s="147"/>
      <c r="C236" s="148"/>
      <c r="D236" s="148"/>
      <c r="E236" s="148"/>
      <c r="F236" s="148"/>
      <c r="G236" s="148"/>
      <c r="H236" s="148"/>
      <c r="I236" s="148"/>
      <c r="J236" s="148"/>
      <c r="K236" s="148"/>
      <c r="L236" s="148"/>
      <c r="M236" s="147"/>
      <c r="N236" s="386"/>
      <c r="P236" s="147"/>
      <c r="Q236" s="148"/>
      <c r="R236" s="148"/>
      <c r="S236" s="147"/>
      <c r="T236" s="147"/>
      <c r="U236" s="147"/>
      <c r="V236" s="148"/>
    </row>
    <row r="237" s="101" customFormat="1" customHeight="1" spans="2:22">
      <c r="B237" s="147"/>
      <c r="C237" s="148"/>
      <c r="D237" s="148"/>
      <c r="E237" s="148"/>
      <c r="F237" s="148"/>
      <c r="G237" s="148"/>
      <c r="H237" s="148"/>
      <c r="I237" s="148"/>
      <c r="J237" s="148"/>
      <c r="K237" s="148"/>
      <c r="L237" s="148"/>
      <c r="M237" s="147"/>
      <c r="N237" s="386"/>
      <c r="P237" s="147"/>
      <c r="Q237" s="148"/>
      <c r="R237" s="148"/>
      <c r="S237" s="147"/>
      <c r="T237" s="147"/>
      <c r="U237" s="147"/>
      <c r="V237" s="148"/>
    </row>
    <row r="238" s="101" customFormat="1" customHeight="1" spans="2:22">
      <c r="B238" s="147"/>
      <c r="C238" s="148"/>
      <c r="D238" s="148"/>
      <c r="E238" s="148"/>
      <c r="F238" s="148"/>
      <c r="G238" s="148"/>
      <c r="H238" s="148"/>
      <c r="I238" s="148"/>
      <c r="J238" s="148"/>
      <c r="K238" s="148"/>
      <c r="L238" s="148"/>
      <c r="M238" s="147"/>
      <c r="N238" s="386"/>
      <c r="P238" s="147"/>
      <c r="Q238" s="148"/>
      <c r="R238" s="148"/>
      <c r="S238" s="147"/>
      <c r="T238" s="147"/>
      <c r="U238" s="147"/>
      <c r="V238" s="148"/>
    </row>
    <row r="239" s="101" customFormat="1" customHeight="1" spans="2:22">
      <c r="B239" s="147"/>
      <c r="C239" s="148"/>
      <c r="D239" s="148"/>
      <c r="E239" s="148"/>
      <c r="F239" s="148"/>
      <c r="G239" s="148"/>
      <c r="H239" s="148"/>
      <c r="I239" s="148"/>
      <c r="J239" s="148"/>
      <c r="K239" s="148"/>
      <c r="L239" s="148"/>
      <c r="M239" s="147"/>
      <c r="N239" s="386"/>
      <c r="P239" s="147"/>
      <c r="Q239" s="148"/>
      <c r="R239" s="148"/>
      <c r="S239" s="147"/>
      <c r="T239" s="147"/>
      <c r="U239" s="147"/>
      <c r="V239" s="148"/>
    </row>
    <row r="240" s="101" customFormat="1" customHeight="1" spans="2:22">
      <c r="B240" s="147"/>
      <c r="C240" s="148"/>
      <c r="D240" s="148"/>
      <c r="E240" s="148"/>
      <c r="F240" s="148"/>
      <c r="G240" s="148"/>
      <c r="H240" s="148"/>
      <c r="I240" s="148"/>
      <c r="J240" s="148"/>
      <c r="K240" s="148"/>
      <c r="L240" s="148"/>
      <c r="M240" s="147"/>
      <c r="N240" s="386"/>
      <c r="P240" s="147"/>
      <c r="Q240" s="148"/>
      <c r="R240" s="148"/>
      <c r="S240" s="147"/>
      <c r="T240" s="147"/>
      <c r="U240" s="147"/>
      <c r="V240" s="148"/>
    </row>
    <row r="241" s="101" customFormat="1" customHeight="1" spans="2:22">
      <c r="B241" s="147"/>
      <c r="C241" s="148"/>
      <c r="D241" s="148"/>
      <c r="E241" s="148"/>
      <c r="F241" s="148"/>
      <c r="G241" s="148"/>
      <c r="H241" s="148"/>
      <c r="I241" s="148"/>
      <c r="J241" s="148"/>
      <c r="K241" s="148"/>
      <c r="L241" s="148"/>
      <c r="M241" s="147"/>
      <c r="N241" s="386"/>
      <c r="P241" s="147"/>
      <c r="Q241" s="148"/>
      <c r="R241" s="148"/>
      <c r="S241" s="147"/>
      <c r="T241" s="147"/>
      <c r="U241" s="147"/>
      <c r="V241" s="148"/>
    </row>
    <row r="242" s="101" customFormat="1" customHeight="1" spans="2:22">
      <c r="B242" s="147"/>
      <c r="C242" s="148"/>
      <c r="D242" s="148"/>
      <c r="E242" s="148"/>
      <c r="F242" s="148"/>
      <c r="G242" s="148"/>
      <c r="H242" s="148"/>
      <c r="I242" s="148"/>
      <c r="J242" s="148"/>
      <c r="K242" s="148"/>
      <c r="L242" s="148"/>
      <c r="M242" s="147"/>
      <c r="N242" s="386"/>
      <c r="P242" s="147"/>
      <c r="Q242" s="148"/>
      <c r="R242" s="148"/>
      <c r="S242" s="147"/>
      <c r="T242" s="147"/>
      <c r="U242" s="147"/>
      <c r="V242" s="148"/>
    </row>
    <row r="243" s="101" customFormat="1" customHeight="1" spans="2:22">
      <c r="B243" s="147"/>
      <c r="C243" s="148"/>
      <c r="D243" s="148"/>
      <c r="E243" s="148"/>
      <c r="F243" s="148"/>
      <c r="G243" s="148"/>
      <c r="H243" s="148"/>
      <c r="I243" s="148"/>
      <c r="J243" s="148"/>
      <c r="K243" s="148"/>
      <c r="L243" s="148"/>
      <c r="M243" s="147"/>
      <c r="N243" s="386"/>
      <c r="P243" s="147"/>
      <c r="Q243" s="148"/>
      <c r="R243" s="148"/>
      <c r="S243" s="147"/>
      <c r="T243" s="147"/>
      <c r="U243" s="147"/>
      <c r="V243" s="148"/>
    </row>
    <row r="244" s="101" customFormat="1" customHeight="1" spans="2:22">
      <c r="B244" s="147"/>
      <c r="C244" s="148"/>
      <c r="D244" s="148"/>
      <c r="E244" s="148"/>
      <c r="F244" s="148"/>
      <c r="G244" s="148"/>
      <c r="H244" s="148"/>
      <c r="I244" s="148"/>
      <c r="J244" s="148"/>
      <c r="K244" s="148"/>
      <c r="L244" s="148"/>
      <c r="M244" s="147"/>
      <c r="N244" s="386"/>
      <c r="P244" s="147"/>
      <c r="Q244" s="148"/>
      <c r="R244" s="148"/>
      <c r="S244" s="147"/>
      <c r="T244" s="147"/>
      <c r="U244" s="147"/>
      <c r="V244" s="148"/>
    </row>
    <row r="245" s="101" customFormat="1" customHeight="1" spans="2:22">
      <c r="B245" s="147"/>
      <c r="C245" s="148"/>
      <c r="D245" s="148"/>
      <c r="E245" s="148"/>
      <c r="F245" s="148"/>
      <c r="G245" s="148"/>
      <c r="H245" s="148"/>
      <c r="I245" s="148"/>
      <c r="J245" s="148"/>
      <c r="K245" s="148"/>
      <c r="L245" s="148"/>
      <c r="M245" s="147"/>
      <c r="N245" s="386"/>
      <c r="P245" s="147"/>
      <c r="Q245" s="148"/>
      <c r="R245" s="148"/>
      <c r="S245" s="147"/>
      <c r="T245" s="147"/>
      <c r="U245" s="147"/>
      <c r="V245" s="148"/>
    </row>
    <row r="246" s="101" customFormat="1" customHeight="1" spans="2:22">
      <c r="B246" s="147"/>
      <c r="C246" s="148"/>
      <c r="D246" s="148"/>
      <c r="E246" s="148"/>
      <c r="F246" s="148"/>
      <c r="G246" s="148"/>
      <c r="H246" s="148"/>
      <c r="I246" s="148"/>
      <c r="J246" s="148"/>
      <c r="K246" s="148"/>
      <c r="L246" s="148"/>
      <c r="M246" s="147"/>
      <c r="N246" s="386"/>
      <c r="P246" s="147"/>
      <c r="Q246" s="148"/>
      <c r="R246" s="148"/>
      <c r="S246" s="147"/>
      <c r="T246" s="147"/>
      <c r="U246" s="147"/>
      <c r="V246" s="148"/>
    </row>
    <row r="247" s="101" customFormat="1" customHeight="1" spans="2:22">
      <c r="B247" s="147"/>
      <c r="C247" s="148"/>
      <c r="D247" s="148"/>
      <c r="E247" s="148"/>
      <c r="F247" s="148"/>
      <c r="G247" s="148"/>
      <c r="H247" s="148"/>
      <c r="I247" s="148"/>
      <c r="J247" s="148"/>
      <c r="K247" s="148"/>
      <c r="L247" s="148"/>
      <c r="M247" s="147"/>
      <c r="N247" s="386"/>
      <c r="P247" s="147"/>
      <c r="Q247" s="148"/>
      <c r="R247" s="148"/>
      <c r="S247" s="147"/>
      <c r="T247" s="147"/>
      <c r="U247" s="147"/>
      <c r="V247" s="148"/>
    </row>
    <row r="248" s="101" customFormat="1" customHeight="1" spans="2:22">
      <c r="B248" s="147"/>
      <c r="C248" s="148"/>
      <c r="D248" s="148"/>
      <c r="E248" s="148"/>
      <c r="F248" s="148"/>
      <c r="G248" s="148"/>
      <c r="H248" s="148"/>
      <c r="I248" s="148"/>
      <c r="J248" s="148"/>
      <c r="K248" s="148"/>
      <c r="L248" s="148"/>
      <c r="M248" s="147"/>
      <c r="N248" s="386"/>
      <c r="P248" s="147"/>
      <c r="Q248" s="148"/>
      <c r="R248" s="148"/>
      <c r="S248" s="147"/>
      <c r="T248" s="147"/>
      <c r="U248" s="147"/>
      <c r="V248" s="148"/>
    </row>
    <row r="249" s="101" customFormat="1" customHeight="1" spans="2:22">
      <c r="B249" s="147"/>
      <c r="C249" s="148"/>
      <c r="D249" s="148"/>
      <c r="E249" s="148"/>
      <c r="F249" s="148"/>
      <c r="G249" s="148"/>
      <c r="H249" s="148"/>
      <c r="I249" s="148"/>
      <c r="J249" s="148"/>
      <c r="K249" s="148"/>
      <c r="L249" s="148"/>
      <c r="M249" s="147"/>
      <c r="N249" s="386"/>
      <c r="P249" s="147"/>
      <c r="Q249" s="148"/>
      <c r="R249" s="148"/>
      <c r="S249" s="147"/>
      <c r="T249" s="147"/>
      <c r="U249" s="147"/>
      <c r="V249" s="148"/>
    </row>
    <row r="250" s="101" customFormat="1" customHeight="1" spans="2:22">
      <c r="B250" s="147"/>
      <c r="C250" s="148"/>
      <c r="D250" s="148"/>
      <c r="E250" s="148"/>
      <c r="F250" s="148"/>
      <c r="G250" s="148"/>
      <c r="H250" s="148"/>
      <c r="I250" s="148"/>
      <c r="J250" s="148"/>
      <c r="K250" s="148"/>
      <c r="L250" s="148"/>
      <c r="M250" s="147"/>
      <c r="N250" s="386"/>
      <c r="P250" s="147"/>
      <c r="Q250" s="148"/>
      <c r="R250" s="148"/>
      <c r="S250" s="147"/>
      <c r="T250" s="147"/>
      <c r="U250" s="147"/>
      <c r="V250" s="148"/>
    </row>
    <row r="251" s="101" customFormat="1" customHeight="1" spans="2:22">
      <c r="B251" s="147"/>
      <c r="C251" s="148"/>
      <c r="D251" s="148"/>
      <c r="E251" s="148"/>
      <c r="F251" s="148"/>
      <c r="G251" s="148"/>
      <c r="H251" s="148"/>
      <c r="I251" s="148"/>
      <c r="J251" s="148"/>
      <c r="K251" s="148"/>
      <c r="L251" s="148"/>
      <c r="M251" s="147"/>
      <c r="N251" s="386"/>
      <c r="P251" s="147"/>
      <c r="Q251" s="148"/>
      <c r="R251" s="148"/>
      <c r="S251" s="147"/>
      <c r="T251" s="147"/>
      <c r="U251" s="147"/>
      <c r="V251" s="148"/>
    </row>
    <row r="252" s="101" customFormat="1" customHeight="1" spans="2:22">
      <c r="B252" s="147"/>
      <c r="C252" s="148"/>
      <c r="D252" s="148"/>
      <c r="E252" s="148"/>
      <c r="F252" s="148"/>
      <c r="G252" s="148"/>
      <c r="H252" s="148"/>
      <c r="I252" s="148"/>
      <c r="J252" s="148"/>
      <c r="K252" s="148"/>
      <c r="L252" s="148"/>
      <c r="M252" s="147"/>
      <c r="N252" s="386"/>
      <c r="P252" s="147"/>
      <c r="Q252" s="148"/>
      <c r="R252" s="148"/>
      <c r="S252" s="147"/>
      <c r="T252" s="147"/>
      <c r="U252" s="147"/>
      <c r="V252" s="148"/>
    </row>
    <row r="253" s="101" customFormat="1" customHeight="1" spans="2:22">
      <c r="B253" s="147"/>
      <c r="C253" s="148"/>
      <c r="D253" s="148"/>
      <c r="E253" s="148"/>
      <c r="F253" s="148"/>
      <c r="G253" s="148"/>
      <c r="H253" s="148"/>
      <c r="I253" s="148"/>
      <c r="J253" s="148"/>
      <c r="K253" s="148"/>
      <c r="L253" s="148"/>
      <c r="M253" s="147"/>
      <c r="N253" s="386"/>
      <c r="P253" s="147"/>
      <c r="Q253" s="148"/>
      <c r="R253" s="148"/>
      <c r="S253" s="147"/>
      <c r="T253" s="147"/>
      <c r="U253" s="147"/>
      <c r="V253" s="148"/>
    </row>
    <row r="254" s="101" customFormat="1" customHeight="1" spans="2:22">
      <c r="B254" s="147"/>
      <c r="C254" s="148"/>
      <c r="D254" s="148"/>
      <c r="E254" s="148"/>
      <c r="F254" s="148"/>
      <c r="G254" s="148"/>
      <c r="H254" s="148"/>
      <c r="I254" s="148"/>
      <c r="J254" s="148"/>
      <c r="K254" s="148"/>
      <c r="L254" s="148"/>
      <c r="M254" s="147"/>
      <c r="N254" s="386"/>
      <c r="P254" s="147"/>
      <c r="Q254" s="148"/>
      <c r="R254" s="148"/>
      <c r="S254" s="147"/>
      <c r="T254" s="147"/>
      <c r="U254" s="147"/>
      <c r="V254" s="148"/>
    </row>
    <row r="255" s="101" customFormat="1" customHeight="1" spans="2:22">
      <c r="B255" s="147"/>
      <c r="C255" s="148"/>
      <c r="D255" s="148"/>
      <c r="E255" s="148"/>
      <c r="F255" s="148"/>
      <c r="G255" s="148"/>
      <c r="H255" s="148"/>
      <c r="I255" s="148"/>
      <c r="J255" s="148"/>
      <c r="K255" s="148"/>
      <c r="L255" s="148"/>
      <c r="M255" s="147"/>
      <c r="N255" s="386"/>
      <c r="P255" s="147"/>
      <c r="Q255" s="148"/>
      <c r="R255" s="148"/>
      <c r="S255" s="147"/>
      <c r="T255" s="147"/>
      <c r="U255" s="147"/>
      <c r="V255" s="148"/>
    </row>
    <row r="256" s="101" customFormat="1" customHeight="1" spans="2:22">
      <c r="B256" s="147"/>
      <c r="C256" s="148"/>
      <c r="D256" s="148"/>
      <c r="E256" s="148"/>
      <c r="F256" s="148"/>
      <c r="G256" s="148"/>
      <c r="H256" s="148"/>
      <c r="I256" s="148"/>
      <c r="J256" s="148"/>
      <c r="K256" s="148"/>
      <c r="L256" s="148"/>
      <c r="M256" s="147"/>
      <c r="N256" s="386"/>
      <c r="P256" s="147"/>
      <c r="Q256" s="148"/>
      <c r="R256" s="148"/>
      <c r="S256" s="147"/>
      <c r="T256" s="147"/>
      <c r="U256" s="147"/>
      <c r="V256" s="148"/>
    </row>
    <row r="257" s="101" customFormat="1" customHeight="1" spans="2:22">
      <c r="B257" s="147"/>
      <c r="C257" s="148"/>
      <c r="D257" s="148"/>
      <c r="E257" s="148"/>
      <c r="F257" s="148"/>
      <c r="G257" s="148"/>
      <c r="H257" s="148"/>
      <c r="I257" s="148"/>
      <c r="J257" s="148"/>
      <c r="K257" s="148"/>
      <c r="L257" s="148"/>
      <c r="M257" s="147"/>
      <c r="N257" s="386"/>
      <c r="P257" s="147"/>
      <c r="Q257" s="148"/>
      <c r="R257" s="148"/>
      <c r="S257" s="147"/>
      <c r="T257" s="147"/>
      <c r="U257" s="147"/>
      <c r="V257" s="148"/>
    </row>
    <row r="258" s="101" customFormat="1" customHeight="1" spans="2:22">
      <c r="B258" s="147"/>
      <c r="C258" s="148"/>
      <c r="D258" s="148"/>
      <c r="E258" s="148"/>
      <c r="F258" s="148"/>
      <c r="G258" s="148"/>
      <c r="H258" s="148"/>
      <c r="I258" s="148"/>
      <c r="J258" s="148"/>
      <c r="K258" s="148"/>
      <c r="L258" s="148"/>
      <c r="M258" s="147"/>
      <c r="N258" s="386"/>
      <c r="P258" s="147"/>
      <c r="Q258" s="148"/>
      <c r="R258" s="148"/>
      <c r="S258" s="147"/>
      <c r="T258" s="147"/>
      <c r="U258" s="147"/>
      <c r="V258" s="148"/>
    </row>
    <row r="259" s="101" customFormat="1" customHeight="1" spans="2:22">
      <c r="B259" s="147"/>
      <c r="C259" s="148"/>
      <c r="D259" s="148"/>
      <c r="E259" s="148"/>
      <c r="F259" s="148"/>
      <c r="G259" s="148"/>
      <c r="H259" s="148"/>
      <c r="I259" s="148"/>
      <c r="J259" s="148"/>
      <c r="K259" s="148"/>
      <c r="L259" s="148"/>
      <c r="M259" s="147"/>
      <c r="N259" s="386"/>
      <c r="P259" s="147"/>
      <c r="Q259" s="148"/>
      <c r="R259" s="148"/>
      <c r="S259" s="147"/>
      <c r="T259" s="147"/>
      <c r="U259" s="147"/>
      <c r="V259" s="148"/>
    </row>
    <row r="260" s="101" customFormat="1" customHeight="1" spans="2:22">
      <c r="B260" s="147"/>
      <c r="C260" s="148"/>
      <c r="D260" s="148"/>
      <c r="E260" s="148"/>
      <c r="F260" s="148"/>
      <c r="G260" s="148"/>
      <c r="H260" s="148"/>
      <c r="I260" s="148"/>
      <c r="J260" s="148"/>
      <c r="K260" s="148"/>
      <c r="L260" s="148"/>
      <c r="M260" s="147"/>
      <c r="N260" s="386"/>
      <c r="P260" s="147"/>
      <c r="Q260" s="148"/>
      <c r="R260" s="148"/>
      <c r="S260" s="147"/>
      <c r="T260" s="147"/>
      <c r="U260" s="147"/>
      <c r="V260" s="148"/>
    </row>
    <row r="261" s="101" customFormat="1" customHeight="1" spans="2:22">
      <c r="B261" s="147"/>
      <c r="C261" s="148"/>
      <c r="D261" s="148"/>
      <c r="E261" s="148"/>
      <c r="F261" s="148"/>
      <c r="G261" s="148"/>
      <c r="H261" s="148"/>
      <c r="I261" s="148"/>
      <c r="J261" s="148"/>
      <c r="K261" s="148"/>
      <c r="L261" s="148"/>
      <c r="M261" s="147"/>
      <c r="N261" s="386"/>
      <c r="P261" s="147"/>
      <c r="Q261" s="148"/>
      <c r="R261" s="148"/>
      <c r="S261" s="147"/>
      <c r="T261" s="147"/>
      <c r="U261" s="147"/>
      <c r="V261" s="148"/>
    </row>
    <row r="262" s="101" customFormat="1" customHeight="1" spans="2:22">
      <c r="B262" s="147"/>
      <c r="C262" s="148"/>
      <c r="D262" s="148"/>
      <c r="E262" s="148"/>
      <c r="F262" s="148"/>
      <c r="G262" s="148"/>
      <c r="H262" s="148"/>
      <c r="I262" s="148"/>
      <c r="J262" s="148"/>
      <c r="K262" s="148"/>
      <c r="L262" s="148"/>
      <c r="M262" s="147"/>
      <c r="N262" s="386"/>
      <c r="P262" s="147"/>
      <c r="Q262" s="148"/>
      <c r="R262" s="148"/>
      <c r="S262" s="147"/>
      <c r="T262" s="147"/>
      <c r="U262" s="147"/>
      <c r="V262" s="148"/>
    </row>
    <row r="263" s="101" customFormat="1" customHeight="1" spans="2:22">
      <c r="B263" s="147"/>
      <c r="C263" s="148"/>
      <c r="D263" s="148"/>
      <c r="E263" s="148"/>
      <c r="F263" s="148"/>
      <c r="G263" s="148"/>
      <c r="H263" s="148"/>
      <c r="I263" s="148"/>
      <c r="J263" s="148"/>
      <c r="K263" s="148"/>
      <c r="L263" s="148"/>
      <c r="M263" s="147"/>
      <c r="N263" s="386"/>
      <c r="P263" s="147"/>
      <c r="Q263" s="148"/>
      <c r="R263" s="148"/>
      <c r="S263" s="147"/>
      <c r="T263" s="147"/>
      <c r="U263" s="147"/>
      <c r="V263" s="148"/>
    </row>
    <row r="264" s="101" customFormat="1" customHeight="1" spans="2:22">
      <c r="B264" s="147"/>
      <c r="C264" s="148"/>
      <c r="D264" s="148"/>
      <c r="E264" s="148"/>
      <c r="F264" s="148"/>
      <c r="G264" s="148"/>
      <c r="H264" s="148"/>
      <c r="I264" s="148"/>
      <c r="J264" s="148"/>
      <c r="K264" s="148"/>
      <c r="L264" s="148"/>
      <c r="M264" s="147"/>
      <c r="N264" s="386"/>
      <c r="P264" s="147"/>
      <c r="Q264" s="148"/>
      <c r="R264" s="148"/>
      <c r="S264" s="147"/>
      <c r="T264" s="147"/>
      <c r="U264" s="147"/>
      <c r="V264" s="148"/>
    </row>
    <row r="265" s="101" customFormat="1" customHeight="1" spans="2:22">
      <c r="B265" s="147"/>
      <c r="C265" s="148"/>
      <c r="D265" s="148"/>
      <c r="E265" s="148"/>
      <c r="F265" s="148"/>
      <c r="G265" s="148"/>
      <c r="H265" s="148"/>
      <c r="I265" s="148"/>
      <c r="J265" s="148"/>
      <c r="K265" s="148"/>
      <c r="L265" s="148"/>
      <c r="M265" s="147"/>
      <c r="N265" s="386"/>
      <c r="P265" s="147"/>
      <c r="Q265" s="148"/>
      <c r="R265" s="148"/>
      <c r="S265" s="147"/>
      <c r="T265" s="147"/>
      <c r="U265" s="147"/>
      <c r="V265" s="148"/>
    </row>
    <row r="266" s="101" customFormat="1" customHeight="1" spans="2:22">
      <c r="B266" s="147"/>
      <c r="C266" s="148"/>
      <c r="D266" s="148"/>
      <c r="E266" s="148"/>
      <c r="F266" s="148"/>
      <c r="G266" s="148"/>
      <c r="H266" s="148"/>
      <c r="I266" s="148"/>
      <c r="J266" s="148"/>
      <c r="K266" s="148"/>
      <c r="L266" s="148"/>
      <c r="M266" s="147"/>
      <c r="N266" s="386"/>
      <c r="P266" s="147"/>
      <c r="Q266" s="148"/>
      <c r="R266" s="148"/>
      <c r="S266" s="147"/>
      <c r="T266" s="147"/>
      <c r="U266" s="147"/>
      <c r="V266" s="148"/>
    </row>
    <row r="267" s="101" customFormat="1" customHeight="1" spans="2:22">
      <c r="B267" s="147"/>
      <c r="C267" s="148"/>
      <c r="D267" s="148"/>
      <c r="E267" s="148"/>
      <c r="F267" s="148"/>
      <c r="G267" s="148"/>
      <c r="H267" s="148"/>
      <c r="I267" s="148"/>
      <c r="J267" s="148"/>
      <c r="K267" s="148"/>
      <c r="L267" s="148"/>
      <c r="M267" s="147"/>
      <c r="N267" s="386"/>
      <c r="P267" s="147"/>
      <c r="Q267" s="148"/>
      <c r="R267" s="148"/>
      <c r="S267" s="147"/>
      <c r="T267" s="147"/>
      <c r="U267" s="147"/>
      <c r="V267" s="148"/>
    </row>
    <row r="268" s="101" customFormat="1" customHeight="1" spans="2:22">
      <c r="B268" s="147"/>
      <c r="C268" s="148"/>
      <c r="D268" s="148"/>
      <c r="E268" s="148"/>
      <c r="F268" s="148"/>
      <c r="G268" s="148"/>
      <c r="H268" s="148"/>
      <c r="I268" s="148"/>
      <c r="J268" s="148"/>
      <c r="K268" s="148"/>
      <c r="L268" s="148"/>
      <c r="M268" s="147"/>
      <c r="N268" s="386"/>
      <c r="P268" s="147"/>
      <c r="Q268" s="148"/>
      <c r="R268" s="148"/>
      <c r="S268" s="147"/>
      <c r="T268" s="147"/>
      <c r="U268" s="147"/>
      <c r="V268" s="148"/>
    </row>
    <row r="269" s="101" customFormat="1" customHeight="1" spans="2:22">
      <c r="B269" s="147"/>
      <c r="C269" s="148"/>
      <c r="D269" s="148"/>
      <c r="E269" s="148"/>
      <c r="F269" s="148"/>
      <c r="G269" s="148"/>
      <c r="H269" s="148"/>
      <c r="I269" s="148"/>
      <c r="J269" s="148"/>
      <c r="K269" s="148"/>
      <c r="L269" s="148"/>
      <c r="M269" s="147"/>
      <c r="N269" s="386"/>
      <c r="P269" s="147"/>
      <c r="Q269" s="148"/>
      <c r="R269" s="148"/>
      <c r="S269" s="147"/>
      <c r="T269" s="147"/>
      <c r="U269" s="147"/>
      <c r="V269" s="148"/>
    </row>
    <row r="270" s="101" customFormat="1" customHeight="1" spans="2:22">
      <c r="B270" s="147"/>
      <c r="C270" s="148"/>
      <c r="D270" s="148"/>
      <c r="E270" s="148"/>
      <c r="F270" s="148"/>
      <c r="G270" s="148"/>
      <c r="H270" s="148"/>
      <c r="I270" s="148"/>
      <c r="J270" s="148"/>
      <c r="K270" s="148"/>
      <c r="L270" s="148"/>
      <c r="M270" s="147"/>
      <c r="N270" s="386"/>
      <c r="P270" s="147"/>
      <c r="Q270" s="148"/>
      <c r="R270" s="148"/>
      <c r="S270" s="147"/>
      <c r="T270" s="147"/>
      <c r="U270" s="147"/>
      <c r="V270" s="148"/>
    </row>
    <row r="271" s="101" customFormat="1" customHeight="1" spans="2:22">
      <c r="B271" s="147"/>
      <c r="C271" s="148"/>
      <c r="D271" s="148"/>
      <c r="E271" s="148"/>
      <c r="F271" s="148"/>
      <c r="G271" s="148"/>
      <c r="H271" s="148"/>
      <c r="I271" s="148"/>
      <c r="J271" s="148"/>
      <c r="K271" s="148"/>
      <c r="L271" s="148"/>
      <c r="M271" s="147"/>
      <c r="N271" s="386"/>
      <c r="P271" s="147"/>
      <c r="Q271" s="148"/>
      <c r="R271" s="148"/>
      <c r="S271" s="147"/>
      <c r="T271" s="147"/>
      <c r="U271" s="147"/>
      <c r="V271" s="148"/>
    </row>
    <row r="272" s="101" customFormat="1" customHeight="1" spans="2:22">
      <c r="B272" s="147"/>
      <c r="C272" s="148"/>
      <c r="D272" s="148"/>
      <c r="E272" s="148"/>
      <c r="F272" s="148"/>
      <c r="G272" s="148"/>
      <c r="H272" s="148"/>
      <c r="I272" s="148"/>
      <c r="J272" s="148"/>
      <c r="K272" s="148"/>
      <c r="L272" s="148"/>
      <c r="M272" s="147"/>
      <c r="N272" s="386"/>
      <c r="P272" s="147"/>
      <c r="Q272" s="148"/>
      <c r="R272" s="148"/>
      <c r="S272" s="147"/>
      <c r="T272" s="147"/>
      <c r="U272" s="147"/>
      <c r="V272" s="148"/>
    </row>
    <row r="273" s="101" customFormat="1" customHeight="1" spans="2:22">
      <c r="B273" s="147"/>
      <c r="C273" s="148"/>
      <c r="D273" s="148"/>
      <c r="E273" s="148"/>
      <c r="F273" s="148"/>
      <c r="G273" s="148"/>
      <c r="H273" s="148"/>
      <c r="I273" s="148"/>
      <c r="J273" s="148"/>
      <c r="K273" s="148"/>
      <c r="L273" s="148"/>
      <c r="M273" s="147"/>
      <c r="N273" s="386"/>
      <c r="P273" s="147"/>
      <c r="Q273" s="148"/>
      <c r="R273" s="148"/>
      <c r="S273" s="147"/>
      <c r="T273" s="147"/>
      <c r="U273" s="147"/>
      <c r="V273" s="148"/>
    </row>
    <row r="274" s="101" customFormat="1" customHeight="1" spans="2:22">
      <c r="B274" s="147"/>
      <c r="C274" s="148"/>
      <c r="D274" s="148"/>
      <c r="E274" s="148"/>
      <c r="F274" s="148"/>
      <c r="G274" s="148"/>
      <c r="H274" s="148"/>
      <c r="I274" s="148"/>
      <c r="J274" s="148"/>
      <c r="K274" s="148"/>
      <c r="L274" s="148"/>
      <c r="M274" s="147"/>
      <c r="N274" s="386"/>
      <c r="P274" s="147"/>
      <c r="Q274" s="148"/>
      <c r="R274" s="148"/>
      <c r="S274" s="147"/>
      <c r="T274" s="147"/>
      <c r="U274" s="147"/>
      <c r="V274" s="148"/>
    </row>
    <row r="275" s="101" customFormat="1" customHeight="1" spans="2:22">
      <c r="B275" s="147"/>
      <c r="C275" s="148"/>
      <c r="D275" s="148"/>
      <c r="E275" s="148"/>
      <c r="F275" s="148"/>
      <c r="G275" s="148"/>
      <c r="H275" s="148"/>
      <c r="I275" s="148"/>
      <c r="J275" s="148"/>
      <c r="K275" s="148"/>
      <c r="L275" s="148"/>
      <c r="M275" s="147"/>
      <c r="N275" s="386"/>
      <c r="P275" s="147"/>
      <c r="Q275" s="148"/>
      <c r="R275" s="148"/>
      <c r="S275" s="147"/>
      <c r="T275" s="147"/>
      <c r="U275" s="147"/>
      <c r="V275" s="148"/>
    </row>
    <row r="276" s="101" customFormat="1" customHeight="1" spans="2:22">
      <c r="B276" s="147"/>
      <c r="C276" s="148"/>
      <c r="D276" s="148"/>
      <c r="E276" s="148"/>
      <c r="F276" s="148"/>
      <c r="G276" s="148"/>
      <c r="H276" s="148"/>
      <c r="I276" s="148"/>
      <c r="J276" s="148"/>
      <c r="K276" s="148"/>
      <c r="L276" s="148"/>
      <c r="M276" s="147"/>
      <c r="N276" s="386"/>
      <c r="P276" s="147"/>
      <c r="Q276" s="148"/>
      <c r="R276" s="148"/>
      <c r="S276" s="147"/>
      <c r="T276" s="147"/>
      <c r="U276" s="147"/>
      <c r="V276" s="148"/>
    </row>
    <row r="277" s="101" customFormat="1" customHeight="1" spans="2:22">
      <c r="B277" s="147"/>
      <c r="C277" s="148"/>
      <c r="D277" s="148"/>
      <c r="E277" s="148"/>
      <c r="F277" s="148"/>
      <c r="G277" s="148"/>
      <c r="H277" s="148"/>
      <c r="I277" s="148"/>
      <c r="J277" s="148"/>
      <c r="K277" s="148"/>
      <c r="L277" s="148"/>
      <c r="M277" s="147"/>
      <c r="N277" s="386"/>
      <c r="P277" s="147"/>
      <c r="Q277" s="148"/>
      <c r="R277" s="148"/>
      <c r="S277" s="147"/>
      <c r="T277" s="147"/>
      <c r="U277" s="147"/>
      <c r="V277" s="148"/>
    </row>
    <row r="278" s="101" customFormat="1" customHeight="1" spans="2:22">
      <c r="B278" s="147"/>
      <c r="C278" s="148"/>
      <c r="D278" s="148"/>
      <c r="E278" s="148"/>
      <c r="F278" s="148"/>
      <c r="G278" s="148"/>
      <c r="H278" s="148"/>
      <c r="I278" s="148"/>
      <c r="J278" s="148"/>
      <c r="K278" s="148"/>
      <c r="L278" s="148"/>
      <c r="M278" s="147"/>
      <c r="N278" s="386"/>
      <c r="P278" s="147"/>
      <c r="Q278" s="148"/>
      <c r="R278" s="148"/>
      <c r="S278" s="147"/>
      <c r="T278" s="147"/>
      <c r="U278" s="147"/>
      <c r="V278" s="148"/>
    </row>
    <row r="279" s="101" customFormat="1" customHeight="1" spans="2:22">
      <c r="B279" s="147"/>
      <c r="C279" s="148"/>
      <c r="D279" s="148"/>
      <c r="E279" s="148"/>
      <c r="F279" s="148"/>
      <c r="G279" s="148"/>
      <c r="H279" s="148"/>
      <c r="I279" s="148"/>
      <c r="J279" s="148"/>
      <c r="K279" s="148"/>
      <c r="L279" s="148"/>
      <c r="M279" s="147"/>
      <c r="N279" s="386"/>
      <c r="P279" s="147"/>
      <c r="Q279" s="148"/>
      <c r="R279" s="148"/>
      <c r="S279" s="147"/>
      <c r="T279" s="147"/>
      <c r="U279" s="147"/>
      <c r="V279" s="148"/>
    </row>
    <row r="280" s="101" customFormat="1" customHeight="1" spans="2:22">
      <c r="B280" s="147"/>
      <c r="C280" s="148"/>
      <c r="D280" s="148"/>
      <c r="E280" s="148"/>
      <c r="F280" s="148"/>
      <c r="G280" s="148"/>
      <c r="H280" s="148"/>
      <c r="I280" s="148"/>
      <c r="J280" s="148"/>
      <c r="K280" s="148"/>
      <c r="L280" s="148"/>
      <c r="M280" s="147"/>
      <c r="N280" s="386"/>
      <c r="P280" s="147"/>
      <c r="Q280" s="148"/>
      <c r="R280" s="148"/>
      <c r="S280" s="147"/>
      <c r="T280" s="147"/>
      <c r="U280" s="147"/>
      <c r="V280" s="148"/>
    </row>
    <row r="281" s="101" customFormat="1" customHeight="1" spans="2:22">
      <c r="B281" s="147"/>
      <c r="C281" s="148"/>
      <c r="D281" s="148"/>
      <c r="E281" s="148"/>
      <c r="F281" s="148"/>
      <c r="G281" s="148"/>
      <c r="H281" s="148"/>
      <c r="I281" s="148"/>
      <c r="J281" s="148"/>
      <c r="K281" s="148"/>
      <c r="L281" s="148"/>
      <c r="M281" s="147"/>
      <c r="N281" s="386"/>
      <c r="P281" s="147"/>
      <c r="Q281" s="148"/>
      <c r="R281" s="148"/>
      <c r="S281" s="147"/>
      <c r="T281" s="147"/>
      <c r="U281" s="147"/>
      <c r="V281" s="148"/>
    </row>
  </sheetData>
  <mergeCells count="40">
    <mergeCell ref="A1:M1"/>
    <mergeCell ref="O1:V1"/>
    <mergeCell ref="B3:G3"/>
    <mergeCell ref="H3:M3"/>
    <mergeCell ref="P3:T3"/>
    <mergeCell ref="U3:V3"/>
    <mergeCell ref="A18:M18"/>
    <mergeCell ref="O18:V18"/>
    <mergeCell ref="B20:G20"/>
    <mergeCell ref="H20:M20"/>
    <mergeCell ref="P20:T20"/>
    <mergeCell ref="U20:V20"/>
    <mergeCell ref="A65:M65"/>
    <mergeCell ref="O65:V65"/>
    <mergeCell ref="B67:G67"/>
    <mergeCell ref="H67:M67"/>
    <mergeCell ref="P67:T67"/>
    <mergeCell ref="U67:V67"/>
    <mergeCell ref="A112:M112"/>
    <mergeCell ref="O112:V112"/>
    <mergeCell ref="B114:G114"/>
    <mergeCell ref="H114:M114"/>
    <mergeCell ref="P114:T114"/>
    <mergeCell ref="U114:V114"/>
    <mergeCell ref="A159:M159"/>
    <mergeCell ref="O159:V159"/>
    <mergeCell ref="B161:G161"/>
    <mergeCell ref="H161:M161"/>
    <mergeCell ref="P161:T161"/>
    <mergeCell ref="U161:V161"/>
    <mergeCell ref="A3:A4"/>
    <mergeCell ref="A20:A21"/>
    <mergeCell ref="A67:A68"/>
    <mergeCell ref="A114:A115"/>
    <mergeCell ref="A161:A162"/>
    <mergeCell ref="O3:O4"/>
    <mergeCell ref="O20:O21"/>
    <mergeCell ref="O67:O68"/>
    <mergeCell ref="O114:O115"/>
    <mergeCell ref="O161:O162"/>
  </mergeCells>
  <pageMargins left="0.700694444444445" right="0.700694444444445" top="0.554861111111111" bottom="0.554861111111111" header="0.298611111111111" footer="0.298611111111111"/>
  <pageSetup paperSize="9" orientation="portrait" horizontalDpi="600"/>
  <headerFooter>
    <oddFooter>&amp;L&amp;A————&amp;F&amp;C打印日期&amp;D&amp;R总&amp;N页—第&amp;P页</oddFooter>
  </headerFooter>
  <rowBreaks count="1" manualBreakCount="1">
    <brk id="1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1324"/>
  <sheetViews>
    <sheetView tabSelected="1" workbookViewId="0">
      <selection activeCell="G1291" sqref="G1291"/>
    </sheetView>
  </sheetViews>
  <sheetFormatPr defaultColWidth="6.875" defaultRowHeight="19.5" customHeight="1"/>
  <cols>
    <col min="1" max="1" width="18.375" style="230" customWidth="1"/>
    <col min="2" max="2" width="6.875" style="168" customWidth="1"/>
    <col min="3" max="3" width="9.99166666666667" style="169" customWidth="1"/>
    <col min="4" max="4" width="9.11666666666667" style="231" customWidth="1"/>
    <col min="5" max="5" width="9.11666666666667" style="232" customWidth="1"/>
    <col min="6" max="6" width="10.625" style="231" customWidth="1"/>
    <col min="7" max="7" width="9.25" style="232" customWidth="1"/>
    <col min="8" max="8" width="9.375" style="231" customWidth="1"/>
    <col min="9" max="9" width="8.875" style="232" customWidth="1"/>
    <col min="10" max="10" width="8.5" style="231" customWidth="1"/>
    <col min="11" max="11" width="6.875" style="232" customWidth="1"/>
    <col min="12" max="12" width="10.125" style="168" customWidth="1"/>
    <col min="13" max="13" width="11.125" style="169" customWidth="1"/>
    <col min="14" max="14" width="9.375" style="231" customWidth="1"/>
    <col min="15" max="15" width="10" style="232" customWidth="1"/>
    <col min="16" max="16" width="9.875" style="231" customWidth="1"/>
    <col min="17" max="17" width="9.875" style="232" customWidth="1"/>
    <col min="18" max="18" width="9.875" style="231" customWidth="1"/>
    <col min="19" max="19" width="8.5" style="232" customWidth="1"/>
    <col min="20" max="20" width="6.875" style="231" customWidth="1"/>
    <col min="21" max="21" width="6.875" style="232" customWidth="1"/>
    <col min="22" max="22" width="4.5" style="170" customWidth="1"/>
    <col min="23" max="23" width="16.5" customWidth="1"/>
    <col min="24" max="24" width="6.875" style="168" customWidth="1"/>
    <col min="25" max="26" width="6.875" style="169" customWidth="1"/>
    <col min="27" max="29" width="6.875" style="168" customWidth="1"/>
    <col min="30" max="31" width="6.875" style="169" customWidth="1"/>
    <col min="32" max="33" width="6.875" style="168" customWidth="1"/>
    <col min="34" max="16384" width="6.875" customWidth="1"/>
  </cols>
  <sheetData>
    <row r="1" customHeight="1" spans="1:33">
      <c r="A1" s="8" t="s">
        <v>103</v>
      </c>
      <c r="B1" s="49"/>
      <c r="C1" s="9"/>
      <c r="D1" s="233"/>
      <c r="E1" s="234"/>
      <c r="F1" s="233"/>
      <c r="G1" s="234"/>
      <c r="H1" s="233"/>
      <c r="I1" s="234"/>
      <c r="J1" s="233"/>
      <c r="K1" s="234"/>
      <c r="L1" s="49"/>
      <c r="M1" s="9"/>
      <c r="N1" s="233"/>
      <c r="O1" s="234"/>
      <c r="P1" s="233"/>
      <c r="Q1" s="234"/>
      <c r="R1" s="233"/>
      <c r="S1" s="234"/>
      <c r="T1" s="233"/>
      <c r="U1" s="234"/>
      <c r="W1" s="8" t="s">
        <v>104</v>
      </c>
      <c r="X1" s="49"/>
      <c r="Y1" s="9"/>
      <c r="Z1" s="9"/>
      <c r="AA1" s="49"/>
      <c r="AB1" s="49"/>
      <c r="AC1" s="49"/>
      <c r="AD1" s="9"/>
      <c r="AE1" s="9"/>
      <c r="AF1" s="49"/>
      <c r="AG1" s="49"/>
    </row>
    <row r="2" customHeight="1" spans="1:33">
      <c r="A2" s="8" t="s">
        <v>105</v>
      </c>
      <c r="B2" s="190"/>
      <c r="C2" s="191"/>
      <c r="D2" s="235"/>
      <c r="E2" s="236"/>
      <c r="F2" s="235"/>
      <c r="G2" s="236"/>
      <c r="H2" s="235"/>
      <c r="I2" s="236"/>
      <c r="J2" s="235"/>
      <c r="K2" s="278"/>
      <c r="L2" s="190"/>
      <c r="M2" s="191"/>
      <c r="N2" s="235"/>
      <c r="O2" s="236"/>
      <c r="P2" s="235"/>
      <c r="Q2" s="236"/>
      <c r="R2" s="235"/>
      <c r="S2" s="236"/>
      <c r="T2" s="235"/>
      <c r="U2" s="236"/>
      <c r="W2" s="8" t="s">
        <v>106</v>
      </c>
      <c r="X2" s="190"/>
      <c r="Y2" s="191"/>
      <c r="Z2" s="191"/>
      <c r="AA2" s="190"/>
      <c r="AB2" s="190"/>
      <c r="AC2" s="190"/>
      <c r="AD2" s="191"/>
      <c r="AE2" s="191"/>
      <c r="AF2" s="190"/>
      <c r="AG2" s="190"/>
    </row>
    <row r="3" customHeight="1" spans="1:33">
      <c r="A3" s="171" t="s">
        <v>2</v>
      </c>
      <c r="B3" s="172" t="s">
        <v>3</v>
      </c>
      <c r="C3" s="173"/>
      <c r="D3" s="237"/>
      <c r="E3" s="238"/>
      <c r="F3" s="237"/>
      <c r="G3" s="238"/>
      <c r="H3" s="237"/>
      <c r="I3" s="238"/>
      <c r="J3" s="237"/>
      <c r="K3" s="279"/>
      <c r="L3" s="280" t="s">
        <v>107</v>
      </c>
      <c r="M3" s="173"/>
      <c r="N3" s="237"/>
      <c r="O3" s="238"/>
      <c r="P3" s="237"/>
      <c r="Q3" s="238"/>
      <c r="R3" s="237"/>
      <c r="S3" s="238"/>
      <c r="T3" s="237"/>
      <c r="U3" s="279"/>
      <c r="W3" s="171" t="s">
        <v>2</v>
      </c>
      <c r="X3" s="172" t="s">
        <v>3</v>
      </c>
      <c r="Y3" s="173"/>
      <c r="Z3" s="173"/>
      <c r="AA3" s="172"/>
      <c r="AB3" s="172"/>
      <c r="AC3" s="280" t="s">
        <v>107</v>
      </c>
      <c r="AD3" s="173"/>
      <c r="AE3" s="173"/>
      <c r="AF3" s="172"/>
      <c r="AG3" s="211"/>
    </row>
    <row r="4" s="166" customFormat="1" customHeight="1" spans="1:33">
      <c r="A4" s="174"/>
      <c r="B4" s="175" t="s">
        <v>108</v>
      </c>
      <c r="C4" s="176" t="s">
        <v>62</v>
      </c>
      <c r="D4" s="239" t="s">
        <v>109</v>
      </c>
      <c r="E4" s="240" t="s">
        <v>63</v>
      </c>
      <c r="F4" s="239" t="s">
        <v>110</v>
      </c>
      <c r="G4" s="240" t="s">
        <v>64</v>
      </c>
      <c r="H4" s="239" t="s">
        <v>111</v>
      </c>
      <c r="I4" s="240" t="s">
        <v>65</v>
      </c>
      <c r="J4" s="239" t="s">
        <v>112</v>
      </c>
      <c r="K4" s="281" t="s">
        <v>66</v>
      </c>
      <c r="L4" s="175" t="s">
        <v>108</v>
      </c>
      <c r="M4" s="176" t="s">
        <v>62</v>
      </c>
      <c r="N4" s="239" t="s">
        <v>109</v>
      </c>
      <c r="O4" s="240" t="s">
        <v>63</v>
      </c>
      <c r="P4" s="239" t="s">
        <v>110</v>
      </c>
      <c r="Q4" s="240" t="s">
        <v>64</v>
      </c>
      <c r="R4" s="239" t="s">
        <v>111</v>
      </c>
      <c r="S4" s="240" t="s">
        <v>65</v>
      </c>
      <c r="T4" s="239" t="s">
        <v>112</v>
      </c>
      <c r="U4" s="281" t="s">
        <v>66</v>
      </c>
      <c r="V4" s="203"/>
      <c r="W4" s="174"/>
      <c r="X4" s="175" t="s">
        <v>5</v>
      </c>
      <c r="Y4" s="176" t="s">
        <v>113</v>
      </c>
      <c r="Z4" s="176" t="s">
        <v>69</v>
      </c>
      <c r="AA4" s="175" t="s">
        <v>70</v>
      </c>
      <c r="AB4" s="304" t="s">
        <v>114</v>
      </c>
      <c r="AC4" s="209" t="s">
        <v>5</v>
      </c>
      <c r="AD4" s="176" t="s">
        <v>113</v>
      </c>
      <c r="AE4" s="176" t="s">
        <v>69</v>
      </c>
      <c r="AF4" s="175" t="s">
        <v>70</v>
      </c>
      <c r="AG4" s="212" t="s">
        <v>114</v>
      </c>
    </row>
    <row r="5" s="166" customFormat="1" customHeight="1" spans="1:33">
      <c r="A5" s="15" t="s">
        <v>8</v>
      </c>
      <c r="B5" s="33">
        <f>SUM(B27,B197,B291,B385,B593,B763,B895,B1065,B1197,B1291)</f>
        <v>1002.45954685863</v>
      </c>
      <c r="C5" s="16">
        <f t="shared" ref="C5:U5" si="0">SUM(C27,C197,C291,C385,C593,C763,C895,C1065,C1197,C1291)</f>
        <v>1316484.46059316</v>
      </c>
      <c r="D5" s="241">
        <f t="shared" si="0"/>
        <v>490.429791791205</v>
      </c>
      <c r="E5" s="242">
        <f t="shared" si="0"/>
        <v>829421.454697474</v>
      </c>
      <c r="F5" s="241">
        <f t="shared" si="0"/>
        <v>512.029755067424</v>
      </c>
      <c r="G5" s="242">
        <f t="shared" si="0"/>
        <v>487063.005895688</v>
      </c>
      <c r="H5" s="241">
        <f t="shared" si="0"/>
        <v>0</v>
      </c>
      <c r="I5" s="242">
        <f t="shared" si="0"/>
        <v>0</v>
      </c>
      <c r="J5" s="241">
        <f t="shared" si="0"/>
        <v>0</v>
      </c>
      <c r="K5" s="242">
        <f t="shared" si="0"/>
        <v>0</v>
      </c>
      <c r="L5" s="33">
        <f t="shared" si="0"/>
        <v>988.737544019835</v>
      </c>
      <c r="M5" s="16">
        <f t="shared" si="0"/>
        <v>1262094.94077885</v>
      </c>
      <c r="N5" s="241">
        <f t="shared" si="0"/>
        <v>488.222545454545</v>
      </c>
      <c r="O5" s="242">
        <f t="shared" si="0"/>
        <v>793609.154234256</v>
      </c>
      <c r="P5" s="241">
        <f t="shared" si="0"/>
        <v>500.51499856529</v>
      </c>
      <c r="Q5" s="242">
        <f t="shared" si="0"/>
        <v>468485.786544593</v>
      </c>
      <c r="R5" s="241">
        <f t="shared" si="0"/>
        <v>0</v>
      </c>
      <c r="S5" s="242">
        <f t="shared" si="0"/>
        <v>0</v>
      </c>
      <c r="T5" s="241">
        <f t="shared" si="0"/>
        <v>0</v>
      </c>
      <c r="U5" s="293">
        <f t="shared" si="0"/>
        <v>0</v>
      </c>
      <c r="V5" s="203"/>
      <c r="W5" s="15" t="s">
        <v>8</v>
      </c>
      <c r="X5" s="33">
        <f>SUM(X27,X197,X291,X385,X593,X763,X895,X1065,X1197,X1291)</f>
        <v>0</v>
      </c>
      <c r="Y5" s="16">
        <f t="shared" ref="Y5:AG5" si="1">SUM(Y27,Y197,Y291,Y385,Y593,Y763,Y895,Y1065,Y1197,Y1291)</f>
        <v>0</v>
      </c>
      <c r="Z5" s="16">
        <f t="shared" si="1"/>
        <v>0</v>
      </c>
      <c r="AA5" s="33">
        <f t="shared" si="1"/>
        <v>0</v>
      </c>
      <c r="AB5" s="33">
        <f t="shared" si="1"/>
        <v>0</v>
      </c>
      <c r="AC5" s="33">
        <f t="shared" si="1"/>
        <v>0</v>
      </c>
      <c r="AD5" s="16">
        <f t="shared" si="1"/>
        <v>0</v>
      </c>
      <c r="AE5" s="16">
        <f t="shared" si="1"/>
        <v>0</v>
      </c>
      <c r="AF5" s="33">
        <f t="shared" si="1"/>
        <v>0</v>
      </c>
      <c r="AG5" s="44">
        <f t="shared" si="1"/>
        <v>0</v>
      </c>
    </row>
    <row r="6" s="167" customFormat="1" customHeight="1" spans="1:33">
      <c r="A6" s="243" t="s">
        <v>9</v>
      </c>
      <c r="B6" s="33" t="s">
        <v>10</v>
      </c>
      <c r="C6" s="33">
        <f>C5/B5</f>
        <v>1313.25444973673</v>
      </c>
      <c r="D6" s="241" t="s">
        <v>10</v>
      </c>
      <c r="E6" s="242">
        <f t="shared" ref="D6:U6" si="2">E5/D5</f>
        <v>1691.21343886586</v>
      </c>
      <c r="F6" s="241" t="s">
        <v>10</v>
      </c>
      <c r="G6" s="242">
        <f t="shared" si="2"/>
        <v>951.23965174944</v>
      </c>
      <c r="H6" s="241" t="s">
        <v>10</v>
      </c>
      <c r="I6" s="242" t="e">
        <f t="shared" si="2"/>
        <v>#DIV/0!</v>
      </c>
      <c r="J6" s="241" t="s">
        <v>10</v>
      </c>
      <c r="K6" s="242" t="e">
        <f t="shared" si="2"/>
        <v>#DIV/0!</v>
      </c>
      <c r="L6" s="33" t="s">
        <v>10</v>
      </c>
      <c r="M6" s="33">
        <f t="shared" si="2"/>
        <v>1276.47114081219</v>
      </c>
      <c r="N6" s="241" t="s">
        <v>10</v>
      </c>
      <c r="O6" s="242">
        <f t="shared" si="2"/>
        <v>1625.50697755137</v>
      </c>
      <c r="P6" s="241" t="s">
        <v>10</v>
      </c>
      <c r="Q6" s="242">
        <f t="shared" si="2"/>
        <v>936.00748806228</v>
      </c>
      <c r="R6" s="241" t="s">
        <v>10</v>
      </c>
      <c r="S6" s="242" t="e">
        <f t="shared" si="2"/>
        <v>#DIV/0!</v>
      </c>
      <c r="T6" s="241" t="s">
        <v>10</v>
      </c>
      <c r="U6" s="293" t="e">
        <f t="shared" si="2"/>
        <v>#DIV/0!</v>
      </c>
      <c r="V6" s="204"/>
      <c r="W6" s="58" t="s">
        <v>9</v>
      </c>
      <c r="X6" s="33" t="s">
        <v>10</v>
      </c>
      <c r="Y6" s="33" t="e">
        <f>Y5/X5</f>
        <v>#DIV/0!</v>
      </c>
      <c r="Z6" s="33" t="s">
        <v>10</v>
      </c>
      <c r="AA6" s="33" t="s">
        <v>10</v>
      </c>
      <c r="AB6" s="33" t="s">
        <v>10</v>
      </c>
      <c r="AC6" s="33" t="s">
        <v>10</v>
      </c>
      <c r="AD6" s="33" t="e">
        <f>AD5/AC5</f>
        <v>#DIV/0!</v>
      </c>
      <c r="AE6" s="33" t="s">
        <v>10</v>
      </c>
      <c r="AF6" s="33" t="s">
        <v>10</v>
      </c>
      <c r="AG6" s="44" t="s">
        <v>10</v>
      </c>
    </row>
    <row r="7" s="167" customFormat="1" customHeight="1" spans="1:33">
      <c r="A7" s="243" t="s">
        <v>11</v>
      </c>
      <c r="B7" s="33">
        <f>(B5/L5-1)*100</f>
        <v>1.38783066565933</v>
      </c>
      <c r="C7" s="33">
        <f>(C5/M5-1)*100</f>
        <v>4.3094634212504</v>
      </c>
      <c r="D7" s="241">
        <f t="shared" ref="C7:K7" si="3">(D5/N5-1)*100</f>
        <v>0.452098404141732</v>
      </c>
      <c r="E7" s="242">
        <f t="shared" si="3"/>
        <v>4.51258661422231</v>
      </c>
      <c r="F7" s="241">
        <f t="shared" si="3"/>
        <v>2.30058170786906</v>
      </c>
      <c r="G7" s="242">
        <f t="shared" si="3"/>
        <v>3.96537523328402</v>
      </c>
      <c r="H7" s="241" t="e">
        <f t="shared" si="3"/>
        <v>#DIV/0!</v>
      </c>
      <c r="I7" s="242" t="e">
        <f t="shared" si="3"/>
        <v>#DIV/0!</v>
      </c>
      <c r="J7" s="241" t="e">
        <f t="shared" si="3"/>
        <v>#DIV/0!</v>
      </c>
      <c r="K7" s="242" t="e">
        <f t="shared" si="3"/>
        <v>#DIV/0!</v>
      </c>
      <c r="L7" s="33" t="s">
        <v>10</v>
      </c>
      <c r="M7" s="33" t="s">
        <v>10</v>
      </c>
      <c r="N7" s="241" t="s">
        <v>10</v>
      </c>
      <c r="O7" s="242" t="s">
        <v>10</v>
      </c>
      <c r="P7" s="241" t="s">
        <v>10</v>
      </c>
      <c r="Q7" s="242" t="s">
        <v>10</v>
      </c>
      <c r="R7" s="241" t="s">
        <v>10</v>
      </c>
      <c r="S7" s="242" t="s">
        <v>10</v>
      </c>
      <c r="T7" s="241" t="s">
        <v>10</v>
      </c>
      <c r="U7" s="293" t="s">
        <v>10</v>
      </c>
      <c r="V7" s="204"/>
      <c r="W7" s="58" t="s">
        <v>11</v>
      </c>
      <c r="X7" s="33" t="e">
        <f t="shared" ref="X7:AB7" si="4">(X5/AC5-1)*100</f>
        <v>#DIV/0!</v>
      </c>
      <c r="Y7" s="33" t="e">
        <f t="shared" si="4"/>
        <v>#DIV/0!</v>
      </c>
      <c r="Z7" s="33" t="e">
        <f t="shared" si="4"/>
        <v>#DIV/0!</v>
      </c>
      <c r="AA7" s="33" t="e">
        <f t="shared" si="4"/>
        <v>#DIV/0!</v>
      </c>
      <c r="AB7" s="33" t="e">
        <f t="shared" si="4"/>
        <v>#DIV/0!</v>
      </c>
      <c r="AC7" s="33" t="s">
        <v>10</v>
      </c>
      <c r="AD7" s="33" t="s">
        <v>10</v>
      </c>
      <c r="AE7" s="33" t="s">
        <v>10</v>
      </c>
      <c r="AF7" s="33" t="s">
        <v>10</v>
      </c>
      <c r="AG7" s="44" t="s">
        <v>10</v>
      </c>
    </row>
    <row r="8" s="166" customFormat="1" customHeight="1" spans="1:33">
      <c r="A8" s="244" t="s">
        <v>12</v>
      </c>
      <c r="B8" s="59">
        <f>SUM(B30,B200,B294,B388,B596,B766,B898,B1068,B1200,B1292)</f>
        <v>155</v>
      </c>
      <c r="C8" s="32">
        <f t="shared" ref="C8:U8" si="5">SUM(C30,C200,C294,C388,C596,C766,C898,C1068,C1200,C1292)</f>
        <v>2270</v>
      </c>
      <c r="D8" s="245">
        <f t="shared" si="5"/>
        <v>0</v>
      </c>
      <c r="E8" s="246">
        <f t="shared" si="5"/>
        <v>0</v>
      </c>
      <c r="F8" s="245">
        <f t="shared" si="5"/>
        <v>155</v>
      </c>
      <c r="G8" s="246">
        <f t="shared" si="5"/>
        <v>2270</v>
      </c>
      <c r="H8" s="245">
        <f t="shared" si="5"/>
        <v>0</v>
      </c>
      <c r="I8" s="246">
        <f t="shared" si="5"/>
        <v>0</v>
      </c>
      <c r="J8" s="245">
        <f t="shared" si="5"/>
        <v>0</v>
      </c>
      <c r="K8" s="246">
        <f t="shared" si="5"/>
        <v>0</v>
      </c>
      <c r="L8" s="59">
        <f t="shared" si="5"/>
        <v>155</v>
      </c>
      <c r="M8" s="32">
        <f t="shared" si="5"/>
        <v>2170</v>
      </c>
      <c r="N8" s="245">
        <f t="shared" si="5"/>
        <v>0</v>
      </c>
      <c r="O8" s="246">
        <f t="shared" si="5"/>
        <v>0</v>
      </c>
      <c r="P8" s="245">
        <f t="shared" si="5"/>
        <v>155</v>
      </c>
      <c r="Q8" s="246">
        <f t="shared" si="5"/>
        <v>2170</v>
      </c>
      <c r="R8" s="245">
        <f t="shared" si="5"/>
        <v>0</v>
      </c>
      <c r="S8" s="246">
        <f t="shared" si="5"/>
        <v>0</v>
      </c>
      <c r="T8" s="245">
        <f t="shared" si="5"/>
        <v>0</v>
      </c>
      <c r="U8" s="294">
        <f t="shared" si="5"/>
        <v>0</v>
      </c>
      <c r="V8" s="203"/>
      <c r="W8" s="31" t="s">
        <v>12</v>
      </c>
      <c r="X8" s="33" t="e">
        <f>SUM(X30,X200,X294,X388,X596,X766,X898,X1068,X1200,X1292)</f>
        <v>#DIV/0!</v>
      </c>
      <c r="Y8" s="16" t="e">
        <f t="shared" ref="Y8:AG8" si="6">SUM(Y30,Y200,Y294,Y388,Y596,Y766,Y898,Y1068,Y1200,Y1292)</f>
        <v>#DIV/0!</v>
      </c>
      <c r="Z8" s="16" t="e">
        <f t="shared" si="6"/>
        <v>#DIV/0!</v>
      </c>
      <c r="AA8" s="33" t="e">
        <f t="shared" si="6"/>
        <v>#DIV/0!</v>
      </c>
      <c r="AB8" s="33" t="e">
        <f t="shared" si="6"/>
        <v>#DIV/0!</v>
      </c>
      <c r="AC8" s="33">
        <f t="shared" si="6"/>
        <v>0</v>
      </c>
      <c r="AD8" s="16">
        <f t="shared" si="6"/>
        <v>0</v>
      </c>
      <c r="AE8" s="16">
        <f t="shared" si="6"/>
        <v>0</v>
      </c>
      <c r="AF8" s="33">
        <f t="shared" si="6"/>
        <v>0</v>
      </c>
      <c r="AG8" s="44">
        <f t="shared" si="6"/>
        <v>0</v>
      </c>
    </row>
    <row r="9" s="167" customFormat="1" customHeight="1" spans="1:38">
      <c r="A9" s="243" t="s">
        <v>9</v>
      </c>
      <c r="B9" s="59" t="s">
        <v>10</v>
      </c>
      <c r="C9" s="59">
        <f>C8/B8</f>
        <v>14.6451612903226</v>
      </c>
      <c r="D9" s="245" t="s">
        <v>10</v>
      </c>
      <c r="E9" s="246" t="e">
        <f t="shared" ref="D9:U9" si="7">E8/D8</f>
        <v>#DIV/0!</v>
      </c>
      <c r="F9" s="245" t="s">
        <v>10</v>
      </c>
      <c r="G9" s="246">
        <f t="shared" si="7"/>
        <v>14.6451612903226</v>
      </c>
      <c r="H9" s="245" t="s">
        <v>10</v>
      </c>
      <c r="I9" s="246" t="e">
        <f t="shared" si="7"/>
        <v>#DIV/0!</v>
      </c>
      <c r="J9" s="245" t="s">
        <v>10</v>
      </c>
      <c r="K9" s="246" t="e">
        <f t="shared" si="7"/>
        <v>#DIV/0!</v>
      </c>
      <c r="L9" s="59" t="s">
        <v>10</v>
      </c>
      <c r="M9" s="59">
        <f t="shared" si="7"/>
        <v>14</v>
      </c>
      <c r="N9" s="245" t="s">
        <v>10</v>
      </c>
      <c r="O9" s="246" t="e">
        <f t="shared" si="7"/>
        <v>#DIV/0!</v>
      </c>
      <c r="P9" s="245" t="s">
        <v>10</v>
      </c>
      <c r="Q9" s="246">
        <f t="shared" si="7"/>
        <v>14</v>
      </c>
      <c r="R9" s="245" t="s">
        <v>10</v>
      </c>
      <c r="S9" s="246" t="e">
        <f t="shared" si="7"/>
        <v>#DIV/0!</v>
      </c>
      <c r="T9" s="245" t="s">
        <v>10</v>
      </c>
      <c r="U9" s="294" t="e">
        <f t="shared" si="7"/>
        <v>#DIV/0!</v>
      </c>
      <c r="V9" s="204"/>
      <c r="W9" s="58" t="s">
        <v>9</v>
      </c>
      <c r="X9" s="33" t="s">
        <v>10</v>
      </c>
      <c r="Y9" s="33" t="e">
        <f>Y8/X8</f>
        <v>#DIV/0!</v>
      </c>
      <c r="Z9" s="33" t="s">
        <v>10</v>
      </c>
      <c r="AA9" s="33" t="s">
        <v>10</v>
      </c>
      <c r="AB9" s="33" t="s">
        <v>10</v>
      </c>
      <c r="AC9" s="33" t="s">
        <v>10</v>
      </c>
      <c r="AD9" s="33" t="e">
        <f>AD8/AC8</f>
        <v>#DIV/0!</v>
      </c>
      <c r="AE9" s="33" t="s">
        <v>10</v>
      </c>
      <c r="AF9" s="33" t="s">
        <v>10</v>
      </c>
      <c r="AG9" s="44" t="s">
        <v>10</v>
      </c>
      <c r="AL9" s="305"/>
    </row>
    <row r="10" s="168" customFormat="1" customHeight="1" spans="1:33">
      <c r="A10" s="243" t="s">
        <v>11</v>
      </c>
      <c r="B10" s="59">
        <f>(B8/L8-1)*100</f>
        <v>0</v>
      </c>
      <c r="C10" s="59">
        <f t="shared" ref="C10:K10" si="8">(C8/M8-1)*100</f>
        <v>4.60829493087558</v>
      </c>
      <c r="D10" s="245" t="e">
        <f t="shared" si="8"/>
        <v>#DIV/0!</v>
      </c>
      <c r="E10" s="246" t="e">
        <f t="shared" si="8"/>
        <v>#DIV/0!</v>
      </c>
      <c r="F10" s="245">
        <f t="shared" si="8"/>
        <v>0</v>
      </c>
      <c r="G10" s="246">
        <f t="shared" si="8"/>
        <v>4.60829493087558</v>
      </c>
      <c r="H10" s="245" t="e">
        <f t="shared" si="8"/>
        <v>#DIV/0!</v>
      </c>
      <c r="I10" s="246" t="e">
        <f t="shared" si="8"/>
        <v>#DIV/0!</v>
      </c>
      <c r="J10" s="245" t="e">
        <f t="shared" si="8"/>
        <v>#DIV/0!</v>
      </c>
      <c r="K10" s="246" t="e">
        <f t="shared" si="8"/>
        <v>#DIV/0!</v>
      </c>
      <c r="L10" s="59" t="s">
        <v>10</v>
      </c>
      <c r="M10" s="59" t="s">
        <v>10</v>
      </c>
      <c r="N10" s="245" t="s">
        <v>10</v>
      </c>
      <c r="O10" s="246" t="s">
        <v>10</v>
      </c>
      <c r="P10" s="245" t="s">
        <v>10</v>
      </c>
      <c r="Q10" s="246" t="s">
        <v>10</v>
      </c>
      <c r="R10" s="245" t="s">
        <v>10</v>
      </c>
      <c r="S10" s="246" t="s">
        <v>10</v>
      </c>
      <c r="T10" s="245" t="s">
        <v>10</v>
      </c>
      <c r="U10" s="294" t="s">
        <v>10</v>
      </c>
      <c r="V10" s="205"/>
      <c r="W10" s="58" t="s">
        <v>11</v>
      </c>
      <c r="X10" s="33" t="e">
        <f t="shared" ref="X10:AB10" si="9">(X8/AC8-1)*100</f>
        <v>#DIV/0!</v>
      </c>
      <c r="Y10" s="33" t="e">
        <f t="shared" si="9"/>
        <v>#DIV/0!</v>
      </c>
      <c r="Z10" s="33" t="e">
        <f t="shared" si="9"/>
        <v>#DIV/0!</v>
      </c>
      <c r="AA10" s="33" t="e">
        <f t="shared" si="9"/>
        <v>#DIV/0!</v>
      </c>
      <c r="AB10" s="33" t="e">
        <f t="shared" si="9"/>
        <v>#DIV/0!</v>
      </c>
      <c r="AC10" s="33" t="s">
        <v>10</v>
      </c>
      <c r="AD10" s="33" t="s">
        <v>10</v>
      </c>
      <c r="AE10" s="33" t="s">
        <v>10</v>
      </c>
      <c r="AF10" s="33" t="s">
        <v>10</v>
      </c>
      <c r="AG10" s="44" t="s">
        <v>10</v>
      </c>
    </row>
    <row r="11" customFormat="1" customHeight="1" spans="1:33">
      <c r="A11" s="244" t="s">
        <v>13</v>
      </c>
      <c r="B11" s="59">
        <f>SUM(B33,B203,B297,B391,B599,B769,B901,B1071,B1203,B1298)</f>
        <v>0</v>
      </c>
      <c r="C11" s="32">
        <f t="shared" ref="C11:U11" si="10">SUM(C33,C203,C297,C391,C599,C769,C901,C1071,C1203,C1298)</f>
        <v>0</v>
      </c>
      <c r="D11" s="245">
        <f t="shared" si="10"/>
        <v>0</v>
      </c>
      <c r="E11" s="246">
        <f t="shared" si="10"/>
        <v>0</v>
      </c>
      <c r="F11" s="245">
        <f t="shared" si="10"/>
        <v>0</v>
      </c>
      <c r="G11" s="246">
        <f t="shared" si="10"/>
        <v>0</v>
      </c>
      <c r="H11" s="245">
        <f t="shared" si="10"/>
        <v>0</v>
      </c>
      <c r="I11" s="246">
        <f t="shared" si="10"/>
        <v>0</v>
      </c>
      <c r="J11" s="245">
        <f t="shared" si="10"/>
        <v>0</v>
      </c>
      <c r="K11" s="246">
        <f t="shared" si="10"/>
        <v>0</v>
      </c>
      <c r="L11" s="59">
        <f t="shared" si="10"/>
        <v>0</v>
      </c>
      <c r="M11" s="32">
        <f t="shared" si="10"/>
        <v>0</v>
      </c>
      <c r="N11" s="245">
        <f t="shared" si="10"/>
        <v>0</v>
      </c>
      <c r="O11" s="246">
        <f t="shared" si="10"/>
        <v>0</v>
      </c>
      <c r="P11" s="245">
        <f t="shared" si="10"/>
        <v>0</v>
      </c>
      <c r="Q11" s="246">
        <f t="shared" si="10"/>
        <v>0</v>
      </c>
      <c r="R11" s="245">
        <f t="shared" si="10"/>
        <v>0</v>
      </c>
      <c r="S11" s="246">
        <f t="shared" si="10"/>
        <v>0</v>
      </c>
      <c r="T11" s="245">
        <f t="shared" si="10"/>
        <v>0</v>
      </c>
      <c r="U11" s="294">
        <f t="shared" si="10"/>
        <v>0</v>
      </c>
      <c r="V11" s="170"/>
      <c r="W11" s="31" t="s">
        <v>13</v>
      </c>
      <c r="X11" s="33">
        <f>SUM(X33,X203,X297,X391,X599,X769,X901,X1071,X1203,X1298)</f>
        <v>0</v>
      </c>
      <c r="Y11" s="16">
        <f t="shared" ref="Y11:AG11" si="11">SUM(Y33,Y203,Y297,Y391,Y599,Y769,Y901,Y1071,Y1203,Y1298)</f>
        <v>0</v>
      </c>
      <c r="Z11" s="16">
        <f t="shared" si="11"/>
        <v>0</v>
      </c>
      <c r="AA11" s="33">
        <f t="shared" si="11"/>
        <v>0</v>
      </c>
      <c r="AB11" s="33">
        <f t="shared" si="11"/>
        <v>0</v>
      </c>
      <c r="AC11" s="33">
        <f t="shared" si="11"/>
        <v>0</v>
      </c>
      <c r="AD11" s="16">
        <f t="shared" si="11"/>
        <v>0</v>
      </c>
      <c r="AE11" s="16">
        <f t="shared" si="11"/>
        <v>0</v>
      </c>
      <c r="AF11" s="33">
        <f t="shared" si="11"/>
        <v>0</v>
      </c>
      <c r="AG11" s="44">
        <f t="shared" si="11"/>
        <v>0</v>
      </c>
    </row>
    <row r="12" s="168" customFormat="1" customHeight="1" spans="1:33">
      <c r="A12" s="243" t="s">
        <v>9</v>
      </c>
      <c r="B12" s="59" t="s">
        <v>10</v>
      </c>
      <c r="C12" s="59" t="e">
        <f>C11/B11</f>
        <v>#DIV/0!</v>
      </c>
      <c r="D12" s="245" t="s">
        <v>10</v>
      </c>
      <c r="E12" s="246" t="e">
        <f t="shared" ref="D12:U12" si="12">E11/D11</f>
        <v>#DIV/0!</v>
      </c>
      <c r="F12" s="245" t="s">
        <v>10</v>
      </c>
      <c r="G12" s="246" t="e">
        <f t="shared" si="12"/>
        <v>#DIV/0!</v>
      </c>
      <c r="H12" s="245" t="s">
        <v>10</v>
      </c>
      <c r="I12" s="246" t="e">
        <f t="shared" si="12"/>
        <v>#DIV/0!</v>
      </c>
      <c r="J12" s="245" t="s">
        <v>10</v>
      </c>
      <c r="K12" s="246" t="e">
        <f t="shared" si="12"/>
        <v>#DIV/0!</v>
      </c>
      <c r="L12" s="59" t="s">
        <v>10</v>
      </c>
      <c r="M12" s="59" t="e">
        <f t="shared" si="12"/>
        <v>#DIV/0!</v>
      </c>
      <c r="N12" s="245" t="s">
        <v>10</v>
      </c>
      <c r="O12" s="246" t="e">
        <f t="shared" si="12"/>
        <v>#DIV/0!</v>
      </c>
      <c r="P12" s="245" t="s">
        <v>10</v>
      </c>
      <c r="Q12" s="246" t="e">
        <f t="shared" si="12"/>
        <v>#DIV/0!</v>
      </c>
      <c r="R12" s="245" t="s">
        <v>10</v>
      </c>
      <c r="S12" s="246" t="e">
        <f t="shared" si="12"/>
        <v>#DIV/0!</v>
      </c>
      <c r="T12" s="245" t="s">
        <v>10</v>
      </c>
      <c r="U12" s="294" t="e">
        <f t="shared" si="12"/>
        <v>#DIV/0!</v>
      </c>
      <c r="V12" s="205"/>
      <c r="W12" s="58" t="s">
        <v>9</v>
      </c>
      <c r="X12" s="33" t="s">
        <v>10</v>
      </c>
      <c r="Y12" s="33" t="e">
        <f>Y11/X11</f>
        <v>#DIV/0!</v>
      </c>
      <c r="Z12" s="33" t="s">
        <v>10</v>
      </c>
      <c r="AA12" s="33" t="s">
        <v>10</v>
      </c>
      <c r="AB12" s="33" t="s">
        <v>10</v>
      </c>
      <c r="AC12" s="33" t="s">
        <v>10</v>
      </c>
      <c r="AD12" s="33" t="e">
        <f>AD11/AC11</f>
        <v>#DIV/0!</v>
      </c>
      <c r="AE12" s="33" t="s">
        <v>10</v>
      </c>
      <c r="AF12" s="33" t="s">
        <v>10</v>
      </c>
      <c r="AG12" s="44" t="s">
        <v>10</v>
      </c>
    </row>
    <row r="13" s="168" customFormat="1" customHeight="1" spans="1:33">
      <c r="A13" s="243" t="s">
        <v>11</v>
      </c>
      <c r="B13" s="59" t="e">
        <f>(B11/L11-1)*100</f>
        <v>#DIV/0!</v>
      </c>
      <c r="C13" s="59" t="e">
        <f t="shared" ref="C13:K13" si="13">(C11/M11-1)*100</f>
        <v>#DIV/0!</v>
      </c>
      <c r="D13" s="245" t="e">
        <f t="shared" si="13"/>
        <v>#DIV/0!</v>
      </c>
      <c r="E13" s="246" t="e">
        <f t="shared" si="13"/>
        <v>#DIV/0!</v>
      </c>
      <c r="F13" s="245" t="e">
        <f t="shared" si="13"/>
        <v>#DIV/0!</v>
      </c>
      <c r="G13" s="246" t="e">
        <f t="shared" si="13"/>
        <v>#DIV/0!</v>
      </c>
      <c r="H13" s="245" t="e">
        <f t="shared" si="13"/>
        <v>#DIV/0!</v>
      </c>
      <c r="I13" s="246" t="e">
        <f t="shared" si="13"/>
        <v>#DIV/0!</v>
      </c>
      <c r="J13" s="245" t="e">
        <f t="shared" si="13"/>
        <v>#DIV/0!</v>
      </c>
      <c r="K13" s="246" t="e">
        <f t="shared" si="13"/>
        <v>#DIV/0!</v>
      </c>
      <c r="L13" s="59" t="s">
        <v>10</v>
      </c>
      <c r="M13" s="59" t="s">
        <v>10</v>
      </c>
      <c r="N13" s="245" t="s">
        <v>10</v>
      </c>
      <c r="O13" s="246" t="s">
        <v>10</v>
      </c>
      <c r="P13" s="245" t="s">
        <v>10</v>
      </c>
      <c r="Q13" s="246" t="s">
        <v>10</v>
      </c>
      <c r="R13" s="245" t="s">
        <v>10</v>
      </c>
      <c r="S13" s="246" t="s">
        <v>10</v>
      </c>
      <c r="T13" s="245" t="s">
        <v>10</v>
      </c>
      <c r="U13" s="294" t="s">
        <v>10</v>
      </c>
      <c r="V13" s="205"/>
      <c r="W13" s="58" t="s">
        <v>11</v>
      </c>
      <c r="X13" s="33" t="e">
        <f t="shared" ref="X13:AB13" si="14">(X11/AC11-1)*100</f>
        <v>#DIV/0!</v>
      </c>
      <c r="Y13" s="33" t="e">
        <f t="shared" si="14"/>
        <v>#DIV/0!</v>
      </c>
      <c r="Z13" s="33" t="e">
        <f t="shared" si="14"/>
        <v>#DIV/0!</v>
      </c>
      <c r="AA13" s="33" t="e">
        <f t="shared" si="14"/>
        <v>#DIV/0!</v>
      </c>
      <c r="AB13" s="33" t="e">
        <f t="shared" si="14"/>
        <v>#DIV/0!</v>
      </c>
      <c r="AC13" s="33" t="s">
        <v>10</v>
      </c>
      <c r="AD13" s="33" t="s">
        <v>10</v>
      </c>
      <c r="AE13" s="33" t="s">
        <v>10</v>
      </c>
      <c r="AF13" s="33" t="s">
        <v>10</v>
      </c>
      <c r="AG13" s="44" t="s">
        <v>10</v>
      </c>
    </row>
    <row r="14" customFormat="1" customHeight="1" spans="1:33">
      <c r="A14" s="244" t="s">
        <v>14</v>
      </c>
      <c r="B14" s="59">
        <f>SUM(B36,B206,B300,B394,B602,B772,B904,B1074,B1206,B1311)</f>
        <v>847.45954685863</v>
      </c>
      <c r="C14" s="32">
        <f t="shared" ref="C14:U14" si="15">SUM(C36,C206,C300,C394,C602,C772,C904,C1074,C1206,C1311)</f>
        <v>1314214.46059316</v>
      </c>
      <c r="D14" s="245">
        <f t="shared" si="15"/>
        <v>490.429791791205</v>
      </c>
      <c r="E14" s="246">
        <f t="shared" si="15"/>
        <v>829421.454697474</v>
      </c>
      <c r="F14" s="245">
        <f t="shared" si="15"/>
        <v>357.029755067424</v>
      </c>
      <c r="G14" s="246">
        <f t="shared" si="15"/>
        <v>484793.005895688</v>
      </c>
      <c r="H14" s="245">
        <f t="shared" si="15"/>
        <v>0</v>
      </c>
      <c r="I14" s="246">
        <f t="shared" si="15"/>
        <v>0</v>
      </c>
      <c r="J14" s="245">
        <f t="shared" si="15"/>
        <v>0</v>
      </c>
      <c r="K14" s="246">
        <f t="shared" si="15"/>
        <v>0</v>
      </c>
      <c r="L14" s="59">
        <f t="shared" si="15"/>
        <v>833.737544019835</v>
      </c>
      <c r="M14" s="32">
        <f t="shared" si="15"/>
        <v>1259924.94077885</v>
      </c>
      <c r="N14" s="245">
        <f t="shared" si="15"/>
        <v>488.222545454545</v>
      </c>
      <c r="O14" s="246">
        <f t="shared" si="15"/>
        <v>793609.154234255</v>
      </c>
      <c r="P14" s="245">
        <f t="shared" si="15"/>
        <v>345.51499856529</v>
      </c>
      <c r="Q14" s="246">
        <f t="shared" si="15"/>
        <v>466315.786544592</v>
      </c>
      <c r="R14" s="245">
        <f t="shared" si="15"/>
        <v>0</v>
      </c>
      <c r="S14" s="246">
        <f t="shared" si="15"/>
        <v>0</v>
      </c>
      <c r="T14" s="245">
        <f t="shared" si="15"/>
        <v>0</v>
      </c>
      <c r="U14" s="294">
        <f t="shared" si="15"/>
        <v>0</v>
      </c>
      <c r="V14" s="170"/>
      <c r="W14" s="31" t="s">
        <v>14</v>
      </c>
      <c r="X14" s="33">
        <f>SUM(X36,X206,X300,X394,X602,X772,X904,X1074,X1206,X1311)</f>
        <v>0</v>
      </c>
      <c r="Y14" s="16">
        <f t="shared" ref="Y14:AG14" si="16">SUM(Y36,Y206,Y300,Y394,Y602,Y772,Y904,Y1074,Y1206,Y1311)</f>
        <v>0</v>
      </c>
      <c r="Z14" s="16">
        <f t="shared" si="16"/>
        <v>0</v>
      </c>
      <c r="AA14" s="33">
        <f t="shared" si="16"/>
        <v>0</v>
      </c>
      <c r="AB14" s="33">
        <f t="shared" si="16"/>
        <v>0</v>
      </c>
      <c r="AC14" s="33">
        <f t="shared" si="16"/>
        <v>0</v>
      </c>
      <c r="AD14" s="16">
        <f t="shared" si="16"/>
        <v>0</v>
      </c>
      <c r="AE14" s="16">
        <f t="shared" si="16"/>
        <v>0</v>
      </c>
      <c r="AF14" s="33">
        <f t="shared" si="16"/>
        <v>0</v>
      </c>
      <c r="AG14" s="44">
        <f t="shared" si="16"/>
        <v>0</v>
      </c>
    </row>
    <row r="15" s="168" customFormat="1" customHeight="1" spans="1:33">
      <c r="A15" s="243" t="s">
        <v>9</v>
      </c>
      <c r="B15" s="59" t="s">
        <v>10</v>
      </c>
      <c r="C15" s="59">
        <f>C14/B14</f>
        <v>1550.76955055224</v>
      </c>
      <c r="D15" s="245" t="s">
        <v>10</v>
      </c>
      <c r="E15" s="246">
        <f t="shared" ref="D15:U15" si="17">E14/D14</f>
        <v>1691.21343886586</v>
      </c>
      <c r="F15" s="245" t="s">
        <v>10</v>
      </c>
      <c r="G15" s="246">
        <f t="shared" si="17"/>
        <v>1357.85042847237</v>
      </c>
      <c r="H15" s="245" t="s">
        <v>10</v>
      </c>
      <c r="I15" s="246" t="e">
        <f t="shared" si="17"/>
        <v>#DIV/0!</v>
      </c>
      <c r="J15" s="245" t="s">
        <v>10</v>
      </c>
      <c r="K15" s="246" t="e">
        <f t="shared" si="17"/>
        <v>#DIV/0!</v>
      </c>
      <c r="L15" s="59" t="s">
        <v>10</v>
      </c>
      <c r="M15" s="59">
        <f t="shared" si="17"/>
        <v>1511.17692829828</v>
      </c>
      <c r="N15" s="245" t="s">
        <v>10</v>
      </c>
      <c r="O15" s="246">
        <f t="shared" si="17"/>
        <v>1625.50697755137</v>
      </c>
      <c r="P15" s="245" t="s">
        <v>10</v>
      </c>
      <c r="Q15" s="246">
        <f t="shared" si="17"/>
        <v>1349.62530854207</v>
      </c>
      <c r="R15" s="245" t="s">
        <v>10</v>
      </c>
      <c r="S15" s="246" t="e">
        <f t="shared" si="17"/>
        <v>#DIV/0!</v>
      </c>
      <c r="T15" s="245" t="s">
        <v>10</v>
      </c>
      <c r="U15" s="294" t="e">
        <f t="shared" si="17"/>
        <v>#DIV/0!</v>
      </c>
      <c r="V15" s="205"/>
      <c r="W15" s="58" t="s">
        <v>9</v>
      </c>
      <c r="X15" s="33" t="s">
        <v>10</v>
      </c>
      <c r="Y15" s="33" t="e">
        <f>Y14/X14</f>
        <v>#DIV/0!</v>
      </c>
      <c r="Z15" s="33" t="s">
        <v>10</v>
      </c>
      <c r="AA15" s="33" t="s">
        <v>10</v>
      </c>
      <c r="AB15" s="33" t="s">
        <v>10</v>
      </c>
      <c r="AC15" s="33" t="s">
        <v>10</v>
      </c>
      <c r="AD15" s="33" t="e">
        <f>AD14/AC14</f>
        <v>#DIV/0!</v>
      </c>
      <c r="AE15" s="33" t="s">
        <v>10</v>
      </c>
      <c r="AF15" s="33" t="s">
        <v>10</v>
      </c>
      <c r="AG15" s="44" t="s">
        <v>10</v>
      </c>
    </row>
    <row r="16" s="168" customFormat="1" customHeight="1" spans="1:33">
      <c r="A16" s="247" t="s">
        <v>11</v>
      </c>
      <c r="B16" s="151">
        <f>(B14/L14-1)*100</f>
        <v>1.64584202033582</v>
      </c>
      <c r="C16" s="151">
        <f t="shared" ref="C16:K16" si="18">(C14/M14-1)*100</f>
        <v>4.30894873632364</v>
      </c>
      <c r="D16" s="248">
        <f t="shared" si="18"/>
        <v>0.452098404141643</v>
      </c>
      <c r="E16" s="249">
        <f t="shared" si="18"/>
        <v>4.51258661422242</v>
      </c>
      <c r="F16" s="248">
        <f t="shared" si="18"/>
        <v>3.33263579003744</v>
      </c>
      <c r="G16" s="249">
        <f t="shared" si="18"/>
        <v>3.96238340717818</v>
      </c>
      <c r="H16" s="248" t="e">
        <f t="shared" si="18"/>
        <v>#DIV/0!</v>
      </c>
      <c r="I16" s="249" t="e">
        <f t="shared" si="18"/>
        <v>#DIV/0!</v>
      </c>
      <c r="J16" s="248" t="e">
        <f t="shared" si="18"/>
        <v>#DIV/0!</v>
      </c>
      <c r="K16" s="249" t="e">
        <f t="shared" si="18"/>
        <v>#DIV/0!</v>
      </c>
      <c r="L16" s="151" t="s">
        <v>10</v>
      </c>
      <c r="M16" s="151" t="s">
        <v>10</v>
      </c>
      <c r="N16" s="248" t="s">
        <v>10</v>
      </c>
      <c r="O16" s="249" t="s">
        <v>10</v>
      </c>
      <c r="P16" s="248" t="s">
        <v>10</v>
      </c>
      <c r="Q16" s="249" t="s">
        <v>10</v>
      </c>
      <c r="R16" s="248" t="s">
        <v>10</v>
      </c>
      <c r="S16" s="249" t="s">
        <v>10</v>
      </c>
      <c r="T16" s="248" t="s">
        <v>10</v>
      </c>
      <c r="U16" s="295" t="s">
        <v>10</v>
      </c>
      <c r="V16" s="205"/>
      <c r="W16" s="61" t="s">
        <v>11</v>
      </c>
      <c r="X16" s="62" t="e">
        <f t="shared" ref="X16:AB16" si="19">(X14/AC14-1)*100</f>
        <v>#DIV/0!</v>
      </c>
      <c r="Y16" s="62" t="e">
        <f t="shared" si="19"/>
        <v>#DIV/0!</v>
      </c>
      <c r="Z16" s="62" t="e">
        <f t="shared" si="19"/>
        <v>#DIV/0!</v>
      </c>
      <c r="AA16" s="62" t="e">
        <f t="shared" si="19"/>
        <v>#DIV/0!</v>
      </c>
      <c r="AB16" s="62" t="e">
        <f t="shared" si="19"/>
        <v>#DIV/0!</v>
      </c>
      <c r="AC16" s="62" t="s">
        <v>10</v>
      </c>
      <c r="AD16" s="62" t="s">
        <v>10</v>
      </c>
      <c r="AE16" s="62" t="s">
        <v>10</v>
      </c>
      <c r="AF16" s="62" t="s">
        <v>10</v>
      </c>
      <c r="AG16" s="63" t="s">
        <v>10</v>
      </c>
    </row>
    <row r="17" customFormat="1" customHeight="1" spans="1:33">
      <c r="A17" s="228" t="s">
        <v>115</v>
      </c>
      <c r="B17" s="178"/>
      <c r="C17" s="179"/>
      <c r="D17" s="250"/>
      <c r="E17" s="251"/>
      <c r="F17" s="250"/>
      <c r="G17" s="251"/>
      <c r="H17" s="250"/>
      <c r="I17" s="251"/>
      <c r="J17" s="250"/>
      <c r="K17" s="251" t="s">
        <v>16</v>
      </c>
      <c r="L17" s="190"/>
      <c r="M17" s="179"/>
      <c r="N17" s="250"/>
      <c r="O17" s="251"/>
      <c r="P17" s="250"/>
      <c r="Q17" s="251"/>
      <c r="R17" s="250"/>
      <c r="S17" s="296"/>
      <c r="T17" s="297"/>
      <c r="U17" s="296"/>
      <c r="V17" s="170"/>
      <c r="W17" s="228" t="s">
        <v>116</v>
      </c>
      <c r="X17" s="178"/>
      <c r="Y17" s="179"/>
      <c r="Z17" s="179"/>
      <c r="AA17" s="178"/>
      <c r="AB17" s="178"/>
      <c r="AC17" s="178" t="s">
        <v>16</v>
      </c>
      <c r="AD17" s="199"/>
      <c r="AE17" s="199"/>
      <c r="AF17" s="192"/>
      <c r="AG17" s="192"/>
    </row>
    <row r="18" customFormat="1" customHeight="1" spans="1:33">
      <c r="A18" s="252"/>
      <c r="B18" s="168"/>
      <c r="C18" s="169"/>
      <c r="D18" s="231"/>
      <c r="E18" s="232"/>
      <c r="F18" s="231"/>
      <c r="G18" s="232"/>
      <c r="H18" s="231"/>
      <c r="I18" s="232"/>
      <c r="J18" s="231"/>
      <c r="K18" s="232"/>
      <c r="L18" s="168"/>
      <c r="M18" s="169"/>
      <c r="N18" s="231"/>
      <c r="O18" s="232"/>
      <c r="P18" s="231"/>
      <c r="Q18" s="232"/>
      <c r="R18" s="231"/>
      <c r="S18" s="232"/>
      <c r="T18" s="231"/>
      <c r="U18" s="232"/>
      <c r="V18" s="170"/>
      <c r="W18" s="166"/>
      <c r="X18" s="168"/>
      <c r="Y18" s="169"/>
      <c r="Z18" s="169"/>
      <c r="AA18" s="168"/>
      <c r="AB18" s="168"/>
      <c r="AC18" s="168"/>
      <c r="AD18" s="169"/>
      <c r="AE18" s="169"/>
      <c r="AF18" s="168"/>
      <c r="AG18" s="168"/>
    </row>
    <row r="19" customFormat="1" customHeight="1" spans="1:33">
      <c r="A19" s="252"/>
      <c r="B19" s="168"/>
      <c r="C19" s="169"/>
      <c r="D19" s="231"/>
      <c r="E19" s="232"/>
      <c r="F19" s="231"/>
      <c r="G19" s="232"/>
      <c r="H19" s="231"/>
      <c r="I19" s="232"/>
      <c r="J19" s="231"/>
      <c r="K19" s="232"/>
      <c r="L19" s="168"/>
      <c r="M19" s="169"/>
      <c r="N19" s="231"/>
      <c r="O19" s="232"/>
      <c r="P19" s="231"/>
      <c r="Q19" s="232"/>
      <c r="R19" s="231"/>
      <c r="S19" s="232"/>
      <c r="T19" s="231"/>
      <c r="U19" s="232"/>
      <c r="V19" s="170"/>
      <c r="W19" s="166"/>
      <c r="X19" s="168"/>
      <c r="Y19" s="169"/>
      <c r="Z19" s="169"/>
      <c r="AA19" s="168"/>
      <c r="AB19" s="168"/>
      <c r="AC19" s="168"/>
      <c r="AD19" s="169"/>
      <c r="AE19" s="169"/>
      <c r="AF19" s="168"/>
      <c r="AG19" s="168"/>
    </row>
    <row r="20" customFormat="1" customHeight="1" spans="1:33">
      <c r="A20" s="252"/>
      <c r="B20" s="168"/>
      <c r="C20" s="169"/>
      <c r="D20" s="231"/>
      <c r="E20" s="253"/>
      <c r="F20" s="254"/>
      <c r="G20" s="232"/>
      <c r="H20" s="231"/>
      <c r="I20" s="232"/>
      <c r="J20" s="231"/>
      <c r="K20" s="232"/>
      <c r="L20" s="168"/>
      <c r="M20" s="169"/>
      <c r="N20" s="231"/>
      <c r="O20" s="232"/>
      <c r="P20" s="231"/>
      <c r="Q20" s="232"/>
      <c r="R20" s="231"/>
      <c r="S20" s="232"/>
      <c r="T20" s="231"/>
      <c r="U20" s="232"/>
      <c r="V20" s="170"/>
      <c r="W20" s="166"/>
      <c r="X20" s="168"/>
      <c r="Y20" s="169"/>
      <c r="Z20" s="169"/>
      <c r="AA20" s="168"/>
      <c r="AB20" s="168"/>
      <c r="AC20" s="168"/>
      <c r="AD20" s="169"/>
      <c r="AE20" s="169"/>
      <c r="AF20" s="168"/>
      <c r="AG20" s="168"/>
    </row>
    <row r="21" customFormat="1" customHeight="1" spans="1:42">
      <c r="A21" s="252"/>
      <c r="B21" s="168"/>
      <c r="C21" s="169"/>
      <c r="D21" s="231"/>
      <c r="E21" s="232"/>
      <c r="F21" s="231"/>
      <c r="G21" s="232"/>
      <c r="H21" s="231"/>
      <c r="I21" s="232"/>
      <c r="J21" s="231"/>
      <c r="K21" s="232"/>
      <c r="L21" s="168"/>
      <c r="M21" s="169"/>
      <c r="N21" s="231"/>
      <c r="O21" s="232"/>
      <c r="P21" s="231"/>
      <c r="Q21" s="232"/>
      <c r="R21" s="231"/>
      <c r="S21" s="232"/>
      <c r="T21" s="231"/>
      <c r="U21" s="232"/>
      <c r="V21" s="170"/>
      <c r="W21" s="166"/>
      <c r="X21" s="168"/>
      <c r="Y21" s="169"/>
      <c r="Z21" s="169"/>
      <c r="AA21" s="168"/>
      <c r="AB21" s="168"/>
      <c r="AC21" s="168"/>
      <c r="AD21" s="169"/>
      <c r="AE21" s="169"/>
      <c r="AF21" s="168"/>
      <c r="AG21" s="168"/>
      <c r="AP21" s="213"/>
    </row>
    <row r="22" customFormat="1" customHeight="1" spans="1:33">
      <c r="A22" s="252"/>
      <c r="B22" s="168"/>
      <c r="C22" s="169"/>
      <c r="D22" s="231"/>
      <c r="E22" s="232"/>
      <c r="F22" s="231"/>
      <c r="G22" s="232"/>
      <c r="H22" s="231"/>
      <c r="I22" s="232"/>
      <c r="J22" s="231"/>
      <c r="K22" s="232"/>
      <c r="L22" s="168"/>
      <c r="M22" s="169"/>
      <c r="N22" s="231"/>
      <c r="O22" s="232"/>
      <c r="P22" s="231"/>
      <c r="Q22" s="253"/>
      <c r="R22" s="231"/>
      <c r="S22" s="232"/>
      <c r="T22" s="231"/>
      <c r="U22" s="232"/>
      <c r="V22" s="170"/>
      <c r="W22" s="166"/>
      <c r="X22" s="168"/>
      <c r="Y22" s="169"/>
      <c r="Z22" s="169"/>
      <c r="AA22" s="168"/>
      <c r="AB22" s="168"/>
      <c r="AC22" s="168"/>
      <c r="AD22" s="169"/>
      <c r="AE22" s="169"/>
      <c r="AF22" s="168"/>
      <c r="AG22" s="168"/>
    </row>
    <row r="23" customFormat="1" customHeight="1" spans="1:33">
      <c r="A23" s="8" t="s">
        <v>117</v>
      </c>
      <c r="B23" s="49"/>
      <c r="C23" s="9"/>
      <c r="D23" s="233"/>
      <c r="E23" s="234"/>
      <c r="F23" s="233"/>
      <c r="G23" s="234"/>
      <c r="H23" s="233"/>
      <c r="I23" s="234"/>
      <c r="J23" s="233"/>
      <c r="K23" s="234"/>
      <c r="L23" s="49"/>
      <c r="M23" s="9"/>
      <c r="N23" s="233"/>
      <c r="O23" s="234"/>
      <c r="P23" s="233"/>
      <c r="Q23" s="234"/>
      <c r="R23" s="233"/>
      <c r="S23" s="234"/>
      <c r="T23" s="233"/>
      <c r="U23" s="234"/>
      <c r="V23" s="170"/>
      <c r="W23" s="8" t="s">
        <v>118</v>
      </c>
      <c r="X23" s="49"/>
      <c r="Y23" s="9"/>
      <c r="Z23" s="9"/>
      <c r="AA23" s="49"/>
      <c r="AB23" s="49"/>
      <c r="AC23" s="49"/>
      <c r="AD23" s="9"/>
      <c r="AE23" s="9"/>
      <c r="AF23" s="49"/>
      <c r="AG23" s="49"/>
    </row>
    <row r="24" customFormat="1" customHeight="1" spans="1:33">
      <c r="A24" s="8" t="s">
        <v>119</v>
      </c>
      <c r="B24" s="190"/>
      <c r="C24" s="191"/>
      <c r="D24" s="235"/>
      <c r="E24" s="236"/>
      <c r="F24" s="235"/>
      <c r="G24" s="236"/>
      <c r="H24" s="235"/>
      <c r="I24" s="236"/>
      <c r="J24" s="235"/>
      <c r="K24" s="278"/>
      <c r="L24" s="190"/>
      <c r="M24" s="191"/>
      <c r="N24" s="235"/>
      <c r="O24" s="236"/>
      <c r="P24" s="235"/>
      <c r="Q24" s="236"/>
      <c r="R24" s="235"/>
      <c r="S24" s="236"/>
      <c r="T24" s="235"/>
      <c r="U24" s="236"/>
      <c r="V24" s="170"/>
      <c r="W24" s="8" t="s">
        <v>120</v>
      </c>
      <c r="X24" s="190"/>
      <c r="Y24" s="191"/>
      <c r="Z24" s="191"/>
      <c r="AA24" s="190"/>
      <c r="AB24" s="190"/>
      <c r="AC24" s="190"/>
      <c r="AD24" s="191"/>
      <c r="AE24" s="191"/>
      <c r="AF24" s="190"/>
      <c r="AG24" s="190"/>
    </row>
    <row r="25" customFormat="1" customHeight="1" spans="1:33">
      <c r="A25" s="171" t="s">
        <v>2</v>
      </c>
      <c r="B25" s="172" t="s">
        <v>3</v>
      </c>
      <c r="C25" s="173"/>
      <c r="D25" s="237"/>
      <c r="E25" s="238"/>
      <c r="F25" s="237"/>
      <c r="G25" s="238"/>
      <c r="H25" s="237"/>
      <c r="I25" s="238"/>
      <c r="J25" s="237"/>
      <c r="K25" s="279"/>
      <c r="L25" s="280" t="s">
        <v>107</v>
      </c>
      <c r="M25" s="173"/>
      <c r="N25" s="237"/>
      <c r="O25" s="238"/>
      <c r="P25" s="237"/>
      <c r="Q25" s="238"/>
      <c r="R25" s="237"/>
      <c r="S25" s="238"/>
      <c r="T25" s="237"/>
      <c r="U25" s="279"/>
      <c r="V25" s="170"/>
      <c r="W25" s="171" t="s">
        <v>2</v>
      </c>
      <c r="X25" s="172" t="s">
        <v>3</v>
      </c>
      <c r="Y25" s="173"/>
      <c r="Z25" s="173"/>
      <c r="AA25" s="172"/>
      <c r="AB25" s="172"/>
      <c r="AC25" s="280" t="s">
        <v>107</v>
      </c>
      <c r="AD25" s="173"/>
      <c r="AE25" s="173"/>
      <c r="AF25" s="172"/>
      <c r="AG25" s="211"/>
    </row>
    <row r="26" s="166" customFormat="1" customHeight="1" spans="1:33">
      <c r="A26" s="174"/>
      <c r="B26" s="175" t="s">
        <v>108</v>
      </c>
      <c r="C26" s="176" t="s">
        <v>62</v>
      </c>
      <c r="D26" s="239" t="s">
        <v>109</v>
      </c>
      <c r="E26" s="240" t="s">
        <v>63</v>
      </c>
      <c r="F26" s="239" t="s">
        <v>110</v>
      </c>
      <c r="G26" s="240" t="s">
        <v>64</v>
      </c>
      <c r="H26" s="239" t="s">
        <v>111</v>
      </c>
      <c r="I26" s="240" t="s">
        <v>65</v>
      </c>
      <c r="J26" s="239" t="s">
        <v>112</v>
      </c>
      <c r="K26" s="281" t="s">
        <v>66</v>
      </c>
      <c r="L26" s="175" t="s">
        <v>108</v>
      </c>
      <c r="M26" s="176" t="s">
        <v>62</v>
      </c>
      <c r="N26" s="239" t="s">
        <v>109</v>
      </c>
      <c r="O26" s="240" t="s">
        <v>63</v>
      </c>
      <c r="P26" s="239" t="s">
        <v>110</v>
      </c>
      <c r="Q26" s="240" t="s">
        <v>64</v>
      </c>
      <c r="R26" s="239" t="s">
        <v>111</v>
      </c>
      <c r="S26" s="240" t="s">
        <v>65</v>
      </c>
      <c r="T26" s="239" t="s">
        <v>112</v>
      </c>
      <c r="U26" s="281" t="s">
        <v>66</v>
      </c>
      <c r="V26" s="203"/>
      <c r="W26" s="174"/>
      <c r="X26" s="175" t="s">
        <v>5</v>
      </c>
      <c r="Y26" s="176" t="s">
        <v>113</v>
      </c>
      <c r="Z26" s="176" t="s">
        <v>69</v>
      </c>
      <c r="AA26" s="175" t="s">
        <v>70</v>
      </c>
      <c r="AB26" s="304" t="s">
        <v>114</v>
      </c>
      <c r="AC26" s="209" t="s">
        <v>5</v>
      </c>
      <c r="AD26" s="176" t="s">
        <v>113</v>
      </c>
      <c r="AE26" s="176" t="s">
        <v>69</v>
      </c>
      <c r="AF26" s="175" t="s">
        <v>70</v>
      </c>
      <c r="AG26" s="212" t="s">
        <v>114</v>
      </c>
    </row>
    <row r="27" s="166" customFormat="1" customHeight="1" spans="1:33">
      <c r="A27" s="15" t="s">
        <v>8</v>
      </c>
      <c r="B27" s="33">
        <f>SUM(B44,B82,B120,B158)</f>
        <v>224.559317058646</v>
      </c>
      <c r="C27" s="16">
        <f t="shared" ref="C27:U27" si="20">SUM(C44,C82,C120,C158)</f>
        <v>262805.80258658</v>
      </c>
      <c r="D27" s="241">
        <f t="shared" si="20"/>
        <v>169.354398732995</v>
      </c>
      <c r="E27" s="242">
        <f t="shared" si="20"/>
        <v>212030.261353933</v>
      </c>
      <c r="F27" s="241">
        <f t="shared" si="20"/>
        <v>55.2049183256505</v>
      </c>
      <c r="G27" s="242">
        <f t="shared" si="20"/>
        <v>50775.5412326471</v>
      </c>
      <c r="H27" s="241">
        <f t="shared" si="20"/>
        <v>0</v>
      </c>
      <c r="I27" s="242">
        <f t="shared" si="20"/>
        <v>0</v>
      </c>
      <c r="J27" s="241">
        <f t="shared" si="20"/>
        <v>0</v>
      </c>
      <c r="K27" s="242">
        <f t="shared" si="20"/>
        <v>0</v>
      </c>
      <c r="L27" s="33">
        <f t="shared" si="20"/>
        <v>219.098874811463</v>
      </c>
      <c r="M27" s="16">
        <f t="shared" si="20"/>
        <v>254742.102194433</v>
      </c>
      <c r="N27" s="241">
        <f t="shared" si="20"/>
        <v>166.237</v>
      </c>
      <c r="O27" s="242">
        <f t="shared" si="20"/>
        <v>206351.677137735</v>
      </c>
      <c r="P27" s="241">
        <f t="shared" si="20"/>
        <v>52.8618748114631</v>
      </c>
      <c r="Q27" s="242">
        <f t="shared" si="20"/>
        <v>48390.425056699</v>
      </c>
      <c r="R27" s="241">
        <f t="shared" si="20"/>
        <v>0</v>
      </c>
      <c r="S27" s="242">
        <f t="shared" si="20"/>
        <v>0</v>
      </c>
      <c r="T27" s="241">
        <f t="shared" si="20"/>
        <v>0</v>
      </c>
      <c r="U27" s="293">
        <f t="shared" si="20"/>
        <v>0</v>
      </c>
      <c r="V27" s="203"/>
      <c r="W27" s="15" t="s">
        <v>8</v>
      </c>
      <c r="X27" s="33">
        <f t="shared" ref="X27:AG27" si="21">SUM(X44,X82,X120,X158)</f>
        <v>0</v>
      </c>
      <c r="Y27" s="16">
        <f t="shared" si="21"/>
        <v>0</v>
      </c>
      <c r="Z27" s="16">
        <f t="shared" si="21"/>
        <v>0</v>
      </c>
      <c r="AA27" s="33">
        <f t="shared" si="21"/>
        <v>0</v>
      </c>
      <c r="AB27" s="33">
        <f t="shared" si="21"/>
        <v>0</v>
      </c>
      <c r="AC27" s="33">
        <f t="shared" si="21"/>
        <v>0</v>
      </c>
      <c r="AD27" s="16">
        <f t="shared" si="21"/>
        <v>0</v>
      </c>
      <c r="AE27" s="16">
        <f t="shared" si="21"/>
        <v>0</v>
      </c>
      <c r="AF27" s="33">
        <f t="shared" si="21"/>
        <v>0</v>
      </c>
      <c r="AG27" s="44">
        <f t="shared" si="21"/>
        <v>0</v>
      </c>
    </row>
    <row r="28" s="167" customFormat="1" customHeight="1" spans="1:33">
      <c r="A28" s="243" t="s">
        <v>9</v>
      </c>
      <c r="B28" s="33" t="s">
        <v>10</v>
      </c>
      <c r="C28" s="33">
        <f>C27/B27</f>
        <v>1170.3179633288</v>
      </c>
      <c r="D28" s="241" t="s">
        <v>10</v>
      </c>
      <c r="E28" s="242">
        <f t="shared" ref="D28:U28" si="22">E27/D27</f>
        <v>1251.99146252009</v>
      </c>
      <c r="F28" s="241" t="s">
        <v>10</v>
      </c>
      <c r="G28" s="242">
        <f t="shared" si="22"/>
        <v>919.764810322249</v>
      </c>
      <c r="H28" s="241" t="s">
        <v>10</v>
      </c>
      <c r="I28" s="242" t="e">
        <f t="shared" si="22"/>
        <v>#DIV/0!</v>
      </c>
      <c r="J28" s="241" t="s">
        <v>10</v>
      </c>
      <c r="K28" s="242" t="e">
        <f t="shared" si="22"/>
        <v>#DIV/0!</v>
      </c>
      <c r="L28" s="33" t="s">
        <v>10</v>
      </c>
      <c r="M28" s="33">
        <f t="shared" si="22"/>
        <v>1162.68101519755</v>
      </c>
      <c r="N28" s="241" t="s">
        <v>10</v>
      </c>
      <c r="O28" s="242">
        <f t="shared" si="22"/>
        <v>1241.31016041997</v>
      </c>
      <c r="P28" s="241" t="s">
        <v>10</v>
      </c>
      <c r="Q28" s="242">
        <f t="shared" si="22"/>
        <v>915.412577198368</v>
      </c>
      <c r="R28" s="241" t="s">
        <v>10</v>
      </c>
      <c r="S28" s="242" t="e">
        <f t="shared" si="22"/>
        <v>#DIV/0!</v>
      </c>
      <c r="T28" s="241" t="s">
        <v>10</v>
      </c>
      <c r="U28" s="293" t="e">
        <f t="shared" si="22"/>
        <v>#DIV/0!</v>
      </c>
      <c r="V28" s="204"/>
      <c r="W28" s="58" t="s">
        <v>9</v>
      </c>
      <c r="X28" s="33" t="s">
        <v>10</v>
      </c>
      <c r="Y28" s="33" t="e">
        <f>Y27/X27</f>
        <v>#DIV/0!</v>
      </c>
      <c r="Z28" s="33" t="s">
        <v>10</v>
      </c>
      <c r="AA28" s="33" t="s">
        <v>10</v>
      </c>
      <c r="AB28" s="33" t="s">
        <v>10</v>
      </c>
      <c r="AC28" s="33" t="s">
        <v>10</v>
      </c>
      <c r="AD28" s="33" t="e">
        <f>AD27/AC27</f>
        <v>#DIV/0!</v>
      </c>
      <c r="AE28" s="33" t="s">
        <v>10</v>
      </c>
      <c r="AF28" s="33" t="s">
        <v>10</v>
      </c>
      <c r="AG28" s="44" t="s">
        <v>10</v>
      </c>
    </row>
    <row r="29" s="167" customFormat="1" customHeight="1" spans="1:33">
      <c r="A29" s="243" t="s">
        <v>11</v>
      </c>
      <c r="B29" s="33">
        <f>(B27/L27-1)*100</f>
        <v>2.49222742557744</v>
      </c>
      <c r="C29" s="33">
        <f t="shared" ref="C29:K29" si="23">(C27/M27-1)*100</f>
        <v>3.16543685660275</v>
      </c>
      <c r="D29" s="241">
        <f t="shared" si="23"/>
        <v>1.87527369538398</v>
      </c>
      <c r="E29" s="242">
        <f t="shared" si="23"/>
        <v>2.75189632328889</v>
      </c>
      <c r="F29" s="241">
        <f t="shared" si="23"/>
        <v>4.43238822411054</v>
      </c>
      <c r="G29" s="242">
        <f t="shared" si="23"/>
        <v>4.928901064939</v>
      </c>
      <c r="H29" s="241" t="e">
        <f t="shared" si="23"/>
        <v>#DIV/0!</v>
      </c>
      <c r="I29" s="242" t="e">
        <f t="shared" si="23"/>
        <v>#DIV/0!</v>
      </c>
      <c r="J29" s="241" t="e">
        <f t="shared" si="23"/>
        <v>#DIV/0!</v>
      </c>
      <c r="K29" s="242" t="e">
        <f t="shared" si="23"/>
        <v>#DIV/0!</v>
      </c>
      <c r="L29" s="33" t="s">
        <v>10</v>
      </c>
      <c r="M29" s="33" t="s">
        <v>10</v>
      </c>
      <c r="N29" s="241" t="s">
        <v>10</v>
      </c>
      <c r="O29" s="242" t="s">
        <v>10</v>
      </c>
      <c r="P29" s="241" t="s">
        <v>10</v>
      </c>
      <c r="Q29" s="242" t="s">
        <v>10</v>
      </c>
      <c r="R29" s="241" t="s">
        <v>10</v>
      </c>
      <c r="S29" s="242" t="s">
        <v>10</v>
      </c>
      <c r="T29" s="241" t="s">
        <v>10</v>
      </c>
      <c r="U29" s="293" t="s">
        <v>10</v>
      </c>
      <c r="V29" s="204"/>
      <c r="W29" s="58" t="s">
        <v>11</v>
      </c>
      <c r="X29" s="33" t="e">
        <f t="shared" ref="X29:AB29" si="24">(X27/AC27-1)*100</f>
        <v>#DIV/0!</v>
      </c>
      <c r="Y29" s="33" t="e">
        <f t="shared" si="24"/>
        <v>#DIV/0!</v>
      </c>
      <c r="Z29" s="33" t="e">
        <f t="shared" si="24"/>
        <v>#DIV/0!</v>
      </c>
      <c r="AA29" s="33" t="e">
        <f t="shared" si="24"/>
        <v>#DIV/0!</v>
      </c>
      <c r="AB29" s="33" t="e">
        <f t="shared" si="24"/>
        <v>#DIV/0!</v>
      </c>
      <c r="AC29" s="33" t="s">
        <v>10</v>
      </c>
      <c r="AD29" s="33" t="s">
        <v>10</v>
      </c>
      <c r="AE29" s="33" t="s">
        <v>10</v>
      </c>
      <c r="AF29" s="33" t="s">
        <v>10</v>
      </c>
      <c r="AG29" s="44" t="s">
        <v>10</v>
      </c>
    </row>
    <row r="30" s="166" customFormat="1" customHeight="1" spans="1:33">
      <c r="A30" s="244" t="s">
        <v>12</v>
      </c>
      <c r="B30" s="59">
        <f>SUM(B45,B83,B121,B159)</f>
        <v>0</v>
      </c>
      <c r="C30" s="32">
        <f t="shared" ref="C30:U30" si="25">SUM(C45,C83,C121,C159)</f>
        <v>0</v>
      </c>
      <c r="D30" s="245">
        <f t="shared" si="25"/>
        <v>0</v>
      </c>
      <c r="E30" s="246">
        <f t="shared" si="25"/>
        <v>0</v>
      </c>
      <c r="F30" s="245">
        <f t="shared" si="25"/>
        <v>0</v>
      </c>
      <c r="G30" s="246">
        <f t="shared" si="25"/>
        <v>0</v>
      </c>
      <c r="H30" s="245">
        <f t="shared" si="25"/>
        <v>0</v>
      </c>
      <c r="I30" s="246">
        <f t="shared" si="25"/>
        <v>0</v>
      </c>
      <c r="J30" s="245">
        <f t="shared" si="25"/>
        <v>0</v>
      </c>
      <c r="K30" s="246">
        <f t="shared" si="25"/>
        <v>0</v>
      </c>
      <c r="L30" s="59">
        <f t="shared" si="25"/>
        <v>0</v>
      </c>
      <c r="M30" s="32">
        <f t="shared" si="25"/>
        <v>0</v>
      </c>
      <c r="N30" s="245">
        <f t="shared" si="25"/>
        <v>0</v>
      </c>
      <c r="O30" s="246">
        <f t="shared" si="25"/>
        <v>0</v>
      </c>
      <c r="P30" s="245">
        <f t="shared" si="25"/>
        <v>0</v>
      </c>
      <c r="Q30" s="246">
        <f t="shared" si="25"/>
        <v>0</v>
      </c>
      <c r="R30" s="245">
        <f t="shared" si="25"/>
        <v>0</v>
      </c>
      <c r="S30" s="246">
        <f t="shared" si="25"/>
        <v>0</v>
      </c>
      <c r="T30" s="245">
        <f t="shared" si="25"/>
        <v>0</v>
      </c>
      <c r="U30" s="294">
        <f t="shared" si="25"/>
        <v>0</v>
      </c>
      <c r="V30" s="203"/>
      <c r="W30" s="31" t="s">
        <v>12</v>
      </c>
      <c r="X30" s="59">
        <f t="shared" ref="X30:AG30" si="26">SUM(X45,X83,X121,X159)</f>
        <v>0</v>
      </c>
      <c r="Y30" s="32">
        <f t="shared" si="26"/>
        <v>0</v>
      </c>
      <c r="Z30" s="32">
        <f t="shared" si="26"/>
        <v>0</v>
      </c>
      <c r="AA30" s="59">
        <f t="shared" si="26"/>
        <v>0</v>
      </c>
      <c r="AB30" s="59">
        <f t="shared" si="26"/>
        <v>0</v>
      </c>
      <c r="AC30" s="59">
        <f t="shared" si="26"/>
        <v>0</v>
      </c>
      <c r="AD30" s="32">
        <f t="shared" si="26"/>
        <v>0</v>
      </c>
      <c r="AE30" s="32">
        <f t="shared" si="26"/>
        <v>0</v>
      </c>
      <c r="AF30" s="59">
        <f t="shared" si="26"/>
        <v>0</v>
      </c>
      <c r="AG30" s="91">
        <f t="shared" si="26"/>
        <v>0</v>
      </c>
    </row>
    <row r="31" s="167" customFormat="1" customHeight="1" spans="1:33">
      <c r="A31" s="243" t="s">
        <v>9</v>
      </c>
      <c r="B31" s="59" t="s">
        <v>10</v>
      </c>
      <c r="C31" s="59" t="e">
        <f>C30/B30</f>
        <v>#DIV/0!</v>
      </c>
      <c r="D31" s="245" t="s">
        <v>10</v>
      </c>
      <c r="E31" s="246" t="e">
        <f>E30/D30</f>
        <v>#DIV/0!</v>
      </c>
      <c r="F31" s="245" t="s">
        <v>10</v>
      </c>
      <c r="G31" s="246" t="e">
        <f>G30/F30</f>
        <v>#DIV/0!</v>
      </c>
      <c r="H31" s="245" t="s">
        <v>10</v>
      </c>
      <c r="I31" s="246" t="e">
        <f>I30/H30</f>
        <v>#DIV/0!</v>
      </c>
      <c r="J31" s="245" t="s">
        <v>10</v>
      </c>
      <c r="K31" s="246" t="e">
        <f>K30/J30</f>
        <v>#DIV/0!</v>
      </c>
      <c r="L31" s="59" t="s">
        <v>10</v>
      </c>
      <c r="M31" s="59" t="e">
        <f>M30/L30</f>
        <v>#DIV/0!</v>
      </c>
      <c r="N31" s="245" t="s">
        <v>10</v>
      </c>
      <c r="O31" s="246" t="e">
        <f>O30/N30</f>
        <v>#DIV/0!</v>
      </c>
      <c r="P31" s="245" t="s">
        <v>10</v>
      </c>
      <c r="Q31" s="246" t="e">
        <f>Q30/P30</f>
        <v>#DIV/0!</v>
      </c>
      <c r="R31" s="245" t="s">
        <v>10</v>
      </c>
      <c r="S31" s="246" t="e">
        <f>S30/R30</f>
        <v>#DIV/0!</v>
      </c>
      <c r="T31" s="245" t="s">
        <v>10</v>
      </c>
      <c r="U31" s="294" t="e">
        <f>U30/T30</f>
        <v>#DIV/0!</v>
      </c>
      <c r="V31" s="204"/>
      <c r="W31" s="58" t="s">
        <v>9</v>
      </c>
      <c r="X31" s="33" t="s">
        <v>10</v>
      </c>
      <c r="Y31" s="33" t="e">
        <f>Y30/X30</f>
        <v>#DIV/0!</v>
      </c>
      <c r="Z31" s="33" t="s">
        <v>10</v>
      </c>
      <c r="AA31" s="33" t="s">
        <v>10</v>
      </c>
      <c r="AB31" s="33" t="s">
        <v>10</v>
      </c>
      <c r="AC31" s="33" t="s">
        <v>10</v>
      </c>
      <c r="AD31" s="33" t="e">
        <f>AD30/AC30</f>
        <v>#DIV/0!</v>
      </c>
      <c r="AE31" s="33" t="s">
        <v>10</v>
      </c>
      <c r="AF31" s="33" t="s">
        <v>10</v>
      </c>
      <c r="AG31" s="44" t="s">
        <v>10</v>
      </c>
    </row>
    <row r="32" s="167" customFormat="1" customHeight="1" spans="1:33">
      <c r="A32" s="243" t="s">
        <v>11</v>
      </c>
      <c r="B32" s="59" t="e">
        <f>(B30/L30-1)*100</f>
        <v>#DIV/0!</v>
      </c>
      <c r="C32" s="59" t="e">
        <f t="shared" ref="C32:K32" si="27">(C30/M30-1)*100</f>
        <v>#DIV/0!</v>
      </c>
      <c r="D32" s="245" t="e">
        <f t="shared" si="27"/>
        <v>#DIV/0!</v>
      </c>
      <c r="E32" s="246" t="e">
        <f t="shared" si="27"/>
        <v>#DIV/0!</v>
      </c>
      <c r="F32" s="245" t="e">
        <f t="shared" si="27"/>
        <v>#DIV/0!</v>
      </c>
      <c r="G32" s="246" t="e">
        <f t="shared" si="27"/>
        <v>#DIV/0!</v>
      </c>
      <c r="H32" s="245" t="e">
        <f t="shared" si="27"/>
        <v>#DIV/0!</v>
      </c>
      <c r="I32" s="246" t="e">
        <f t="shared" si="27"/>
        <v>#DIV/0!</v>
      </c>
      <c r="J32" s="245" t="e">
        <f t="shared" si="27"/>
        <v>#DIV/0!</v>
      </c>
      <c r="K32" s="246" t="e">
        <f t="shared" si="27"/>
        <v>#DIV/0!</v>
      </c>
      <c r="L32" s="59" t="s">
        <v>10</v>
      </c>
      <c r="M32" s="59" t="s">
        <v>10</v>
      </c>
      <c r="N32" s="245" t="s">
        <v>10</v>
      </c>
      <c r="O32" s="246" t="s">
        <v>10</v>
      </c>
      <c r="P32" s="245" t="s">
        <v>10</v>
      </c>
      <c r="Q32" s="246" t="s">
        <v>10</v>
      </c>
      <c r="R32" s="245" t="s">
        <v>10</v>
      </c>
      <c r="S32" s="246" t="s">
        <v>10</v>
      </c>
      <c r="T32" s="245" t="s">
        <v>10</v>
      </c>
      <c r="U32" s="294" t="s">
        <v>10</v>
      </c>
      <c r="V32" s="204"/>
      <c r="W32" s="58" t="s">
        <v>11</v>
      </c>
      <c r="X32" s="33" t="e">
        <f t="shared" ref="X32:AB32" si="28">(X30/AC30-1)*100</f>
        <v>#DIV/0!</v>
      </c>
      <c r="Y32" s="33" t="e">
        <f t="shared" si="28"/>
        <v>#DIV/0!</v>
      </c>
      <c r="Z32" s="33" t="e">
        <f t="shared" si="28"/>
        <v>#DIV/0!</v>
      </c>
      <c r="AA32" s="33" t="e">
        <f t="shared" si="28"/>
        <v>#DIV/0!</v>
      </c>
      <c r="AB32" s="33" t="e">
        <f t="shared" si="28"/>
        <v>#DIV/0!</v>
      </c>
      <c r="AC32" s="33" t="s">
        <v>10</v>
      </c>
      <c r="AD32" s="33" t="s">
        <v>10</v>
      </c>
      <c r="AE32" s="33" t="s">
        <v>10</v>
      </c>
      <c r="AF32" s="33" t="s">
        <v>10</v>
      </c>
      <c r="AG32" s="44" t="s">
        <v>10</v>
      </c>
    </row>
    <row r="33" s="166" customFormat="1" customHeight="1" spans="1:33">
      <c r="A33" s="244" t="s">
        <v>13</v>
      </c>
      <c r="B33" s="59">
        <f t="shared" ref="B33:P33" si="29">SUM(B51,B89,B127,B165)</f>
        <v>0</v>
      </c>
      <c r="C33" s="32">
        <f t="shared" si="29"/>
        <v>0</v>
      </c>
      <c r="D33" s="245">
        <f t="shared" si="29"/>
        <v>0</v>
      </c>
      <c r="E33" s="246">
        <f t="shared" si="29"/>
        <v>0</v>
      </c>
      <c r="F33" s="245">
        <f t="shared" si="29"/>
        <v>0</v>
      </c>
      <c r="G33" s="246">
        <f t="shared" si="29"/>
        <v>0</v>
      </c>
      <c r="H33" s="245">
        <f t="shared" si="29"/>
        <v>0</v>
      </c>
      <c r="I33" s="246">
        <f t="shared" si="29"/>
        <v>0</v>
      </c>
      <c r="J33" s="245">
        <f t="shared" si="29"/>
        <v>0</v>
      </c>
      <c r="K33" s="246">
        <f t="shared" si="29"/>
        <v>0</v>
      </c>
      <c r="L33" s="59">
        <f t="shared" si="29"/>
        <v>0</v>
      </c>
      <c r="M33" s="32">
        <f t="shared" si="29"/>
        <v>0</v>
      </c>
      <c r="N33" s="245">
        <f t="shared" si="29"/>
        <v>0</v>
      </c>
      <c r="O33" s="246">
        <f t="shared" si="29"/>
        <v>0</v>
      </c>
      <c r="P33" s="245">
        <f t="shared" si="29"/>
        <v>0</v>
      </c>
      <c r="Q33" s="246">
        <f>SUM(Q651,Q89,Q127,Q165)</f>
        <v>0</v>
      </c>
      <c r="R33" s="245">
        <f>SUM(R51,R89,R127,R165)</f>
        <v>0</v>
      </c>
      <c r="S33" s="246">
        <f>SUM(S51,S89,S127,S165)</f>
        <v>0</v>
      </c>
      <c r="T33" s="245">
        <f>SUM(T51,T89,T127,T165)</f>
        <v>0</v>
      </c>
      <c r="U33" s="294">
        <f>SUM(U51,U89,U127,U165)</f>
        <v>0</v>
      </c>
      <c r="V33" s="203"/>
      <c r="W33" s="31" t="s">
        <v>13</v>
      </c>
      <c r="X33" s="59">
        <f t="shared" ref="X33:AG33" si="30">SUM(X51,X89,X127,X165)</f>
        <v>0</v>
      </c>
      <c r="Y33" s="32">
        <f t="shared" si="30"/>
        <v>0</v>
      </c>
      <c r="Z33" s="32">
        <f t="shared" si="30"/>
        <v>0</v>
      </c>
      <c r="AA33" s="59">
        <f t="shared" si="30"/>
        <v>0</v>
      </c>
      <c r="AB33" s="59">
        <f t="shared" si="30"/>
        <v>0</v>
      </c>
      <c r="AC33" s="59">
        <f t="shared" si="30"/>
        <v>0</v>
      </c>
      <c r="AD33" s="32">
        <f t="shared" si="30"/>
        <v>0</v>
      </c>
      <c r="AE33" s="32">
        <f t="shared" si="30"/>
        <v>0</v>
      </c>
      <c r="AF33" s="59">
        <f t="shared" si="30"/>
        <v>0</v>
      </c>
      <c r="AG33" s="91">
        <f t="shared" si="30"/>
        <v>0</v>
      </c>
    </row>
    <row r="34" s="167" customFormat="1" customHeight="1" spans="1:33">
      <c r="A34" s="243" t="s">
        <v>9</v>
      </c>
      <c r="B34" s="59" t="s">
        <v>10</v>
      </c>
      <c r="C34" s="59" t="e">
        <f>C33/B33</f>
        <v>#DIV/0!</v>
      </c>
      <c r="D34" s="245" t="s">
        <v>10</v>
      </c>
      <c r="E34" s="246" t="e">
        <f t="shared" ref="D34:U34" si="31">E33/D33</f>
        <v>#DIV/0!</v>
      </c>
      <c r="F34" s="245" t="s">
        <v>10</v>
      </c>
      <c r="G34" s="246" t="e">
        <f t="shared" si="31"/>
        <v>#DIV/0!</v>
      </c>
      <c r="H34" s="245" t="s">
        <v>10</v>
      </c>
      <c r="I34" s="246" t="e">
        <f t="shared" si="31"/>
        <v>#DIV/0!</v>
      </c>
      <c r="J34" s="245" t="s">
        <v>10</v>
      </c>
      <c r="K34" s="246" t="e">
        <f t="shared" si="31"/>
        <v>#DIV/0!</v>
      </c>
      <c r="L34" s="59" t="s">
        <v>10</v>
      </c>
      <c r="M34" s="59" t="e">
        <f t="shared" si="31"/>
        <v>#DIV/0!</v>
      </c>
      <c r="N34" s="245" t="s">
        <v>10</v>
      </c>
      <c r="O34" s="246" t="e">
        <f t="shared" si="31"/>
        <v>#DIV/0!</v>
      </c>
      <c r="P34" s="245" t="s">
        <v>10</v>
      </c>
      <c r="Q34" s="246" t="e">
        <f t="shared" si="31"/>
        <v>#DIV/0!</v>
      </c>
      <c r="R34" s="245" t="s">
        <v>10</v>
      </c>
      <c r="S34" s="246" t="e">
        <f t="shared" si="31"/>
        <v>#DIV/0!</v>
      </c>
      <c r="T34" s="245" t="s">
        <v>10</v>
      </c>
      <c r="U34" s="294" t="e">
        <f t="shared" si="31"/>
        <v>#DIV/0!</v>
      </c>
      <c r="V34" s="204"/>
      <c r="W34" s="58" t="s">
        <v>9</v>
      </c>
      <c r="X34" s="33" t="s">
        <v>10</v>
      </c>
      <c r="Y34" s="33" t="e">
        <f>Y33/X33</f>
        <v>#DIV/0!</v>
      </c>
      <c r="Z34" s="33" t="s">
        <v>10</v>
      </c>
      <c r="AA34" s="33" t="s">
        <v>10</v>
      </c>
      <c r="AB34" s="33" t="s">
        <v>10</v>
      </c>
      <c r="AC34" s="33" t="s">
        <v>10</v>
      </c>
      <c r="AD34" s="33" t="e">
        <f>AD33/AC33</f>
        <v>#DIV/0!</v>
      </c>
      <c r="AE34" s="33" t="s">
        <v>10</v>
      </c>
      <c r="AF34" s="33" t="s">
        <v>10</v>
      </c>
      <c r="AG34" s="44" t="s">
        <v>10</v>
      </c>
    </row>
    <row r="35" s="167" customFormat="1" customHeight="1" spans="1:33">
      <c r="A35" s="243" t="s">
        <v>11</v>
      </c>
      <c r="B35" s="59" t="e">
        <f>(B33/L33-1)*100</f>
        <v>#DIV/0!</v>
      </c>
      <c r="C35" s="59" t="e">
        <f t="shared" ref="C35:K35" si="32">(C33/M33-1)*100</f>
        <v>#DIV/0!</v>
      </c>
      <c r="D35" s="245" t="e">
        <f t="shared" si="32"/>
        <v>#DIV/0!</v>
      </c>
      <c r="E35" s="246" t="e">
        <f t="shared" si="32"/>
        <v>#DIV/0!</v>
      </c>
      <c r="F35" s="245" t="e">
        <f t="shared" si="32"/>
        <v>#DIV/0!</v>
      </c>
      <c r="G35" s="246" t="e">
        <f t="shared" si="32"/>
        <v>#DIV/0!</v>
      </c>
      <c r="H35" s="245" t="e">
        <f t="shared" si="32"/>
        <v>#DIV/0!</v>
      </c>
      <c r="I35" s="246" t="e">
        <f t="shared" si="32"/>
        <v>#DIV/0!</v>
      </c>
      <c r="J35" s="245" t="e">
        <f t="shared" si="32"/>
        <v>#DIV/0!</v>
      </c>
      <c r="K35" s="246" t="e">
        <f t="shared" si="32"/>
        <v>#DIV/0!</v>
      </c>
      <c r="L35" s="59" t="s">
        <v>10</v>
      </c>
      <c r="M35" s="59" t="s">
        <v>10</v>
      </c>
      <c r="N35" s="245" t="s">
        <v>10</v>
      </c>
      <c r="O35" s="246" t="s">
        <v>10</v>
      </c>
      <c r="P35" s="245" t="s">
        <v>10</v>
      </c>
      <c r="Q35" s="246" t="s">
        <v>10</v>
      </c>
      <c r="R35" s="245" t="s">
        <v>10</v>
      </c>
      <c r="S35" s="246" t="s">
        <v>10</v>
      </c>
      <c r="T35" s="245" t="s">
        <v>10</v>
      </c>
      <c r="U35" s="294" t="s">
        <v>10</v>
      </c>
      <c r="V35" s="204"/>
      <c r="W35" s="58" t="s">
        <v>11</v>
      </c>
      <c r="X35" s="33" t="e">
        <f t="shared" ref="X35:AB35" si="33">(X33/AC33-1)*100</f>
        <v>#DIV/0!</v>
      </c>
      <c r="Y35" s="33" t="e">
        <f t="shared" si="33"/>
        <v>#DIV/0!</v>
      </c>
      <c r="Z35" s="33" t="e">
        <f t="shared" si="33"/>
        <v>#DIV/0!</v>
      </c>
      <c r="AA35" s="33" t="e">
        <f t="shared" si="33"/>
        <v>#DIV/0!</v>
      </c>
      <c r="AB35" s="33" t="e">
        <f t="shared" si="33"/>
        <v>#DIV/0!</v>
      </c>
      <c r="AC35" s="33" t="s">
        <v>10</v>
      </c>
      <c r="AD35" s="33" t="s">
        <v>10</v>
      </c>
      <c r="AE35" s="33" t="s">
        <v>10</v>
      </c>
      <c r="AF35" s="33" t="s">
        <v>10</v>
      </c>
      <c r="AG35" s="44" t="s">
        <v>10</v>
      </c>
    </row>
    <row r="36" customFormat="1" customHeight="1" spans="1:33">
      <c r="A36" s="244" t="s">
        <v>14</v>
      </c>
      <c r="B36" s="59">
        <f>SUM(B64,B102,B140,B178)</f>
        <v>224.559317058646</v>
      </c>
      <c r="C36" s="59">
        <f t="shared" ref="C36:U36" si="34">SUM(C64,C102,C140,C178)</f>
        <v>262805.80258658</v>
      </c>
      <c r="D36" s="245">
        <f t="shared" si="34"/>
        <v>169.354398732995</v>
      </c>
      <c r="E36" s="246">
        <f t="shared" si="34"/>
        <v>212030.261353933</v>
      </c>
      <c r="F36" s="245">
        <f t="shared" si="34"/>
        <v>55.2049183256505</v>
      </c>
      <c r="G36" s="246">
        <f t="shared" si="34"/>
        <v>50775.5412326471</v>
      </c>
      <c r="H36" s="245">
        <f t="shared" si="34"/>
        <v>0</v>
      </c>
      <c r="I36" s="246">
        <f t="shared" si="34"/>
        <v>0</v>
      </c>
      <c r="J36" s="245">
        <f t="shared" si="34"/>
        <v>0</v>
      </c>
      <c r="K36" s="246">
        <f t="shared" si="34"/>
        <v>0</v>
      </c>
      <c r="L36" s="59">
        <f t="shared" si="34"/>
        <v>219.098874811463</v>
      </c>
      <c r="M36" s="59">
        <f t="shared" si="34"/>
        <v>254742.102194433</v>
      </c>
      <c r="N36" s="245">
        <f t="shared" si="34"/>
        <v>166.237</v>
      </c>
      <c r="O36" s="246">
        <f t="shared" si="34"/>
        <v>206351.677137735</v>
      </c>
      <c r="P36" s="245">
        <f t="shared" si="34"/>
        <v>52.8618748114631</v>
      </c>
      <c r="Q36" s="246">
        <f t="shared" si="34"/>
        <v>48390.425056699</v>
      </c>
      <c r="R36" s="245">
        <f t="shared" si="34"/>
        <v>0</v>
      </c>
      <c r="S36" s="246">
        <f t="shared" si="34"/>
        <v>0</v>
      </c>
      <c r="T36" s="245">
        <f t="shared" si="34"/>
        <v>0</v>
      </c>
      <c r="U36" s="246">
        <f t="shared" si="34"/>
        <v>0</v>
      </c>
      <c r="V36" s="170"/>
      <c r="W36" s="31" t="s">
        <v>14</v>
      </c>
      <c r="X36" s="59">
        <f t="shared" ref="X36:AG36" si="35">SUM(X64,X102,X140,X178)</f>
        <v>0</v>
      </c>
      <c r="Y36" s="32">
        <f t="shared" si="35"/>
        <v>0</v>
      </c>
      <c r="Z36" s="32">
        <f t="shared" si="35"/>
        <v>0</v>
      </c>
      <c r="AA36" s="59">
        <f t="shared" si="35"/>
        <v>0</v>
      </c>
      <c r="AB36" s="59">
        <f t="shared" si="35"/>
        <v>0</v>
      </c>
      <c r="AC36" s="59">
        <f t="shared" si="35"/>
        <v>0</v>
      </c>
      <c r="AD36" s="32">
        <f t="shared" si="35"/>
        <v>0</v>
      </c>
      <c r="AE36" s="32">
        <f t="shared" si="35"/>
        <v>0</v>
      </c>
      <c r="AF36" s="59">
        <f t="shared" si="35"/>
        <v>0</v>
      </c>
      <c r="AG36" s="91">
        <f t="shared" si="35"/>
        <v>0</v>
      </c>
    </row>
    <row r="37" s="168" customFormat="1" customHeight="1" spans="1:33">
      <c r="A37" s="243" t="s">
        <v>9</v>
      </c>
      <c r="B37" s="59" t="s">
        <v>10</v>
      </c>
      <c r="C37" s="59">
        <f>C36/B36</f>
        <v>1170.3179633288</v>
      </c>
      <c r="D37" s="245" t="s">
        <v>10</v>
      </c>
      <c r="E37" s="246">
        <f t="shared" ref="D37:K37" si="36">E36/D36</f>
        <v>1251.99146252009</v>
      </c>
      <c r="F37" s="245" t="s">
        <v>10</v>
      </c>
      <c r="G37" s="246">
        <f t="shared" si="36"/>
        <v>919.764810322249</v>
      </c>
      <c r="H37" s="245" t="s">
        <v>10</v>
      </c>
      <c r="I37" s="246" t="e">
        <f t="shared" si="36"/>
        <v>#DIV/0!</v>
      </c>
      <c r="J37" s="245" t="s">
        <v>10</v>
      </c>
      <c r="K37" s="246" t="e">
        <f t="shared" si="36"/>
        <v>#DIV/0!</v>
      </c>
      <c r="L37" s="59" t="s">
        <v>10</v>
      </c>
      <c r="M37" s="59">
        <f t="shared" ref="L37:U37" si="37">M36/L36</f>
        <v>1162.68101519755</v>
      </c>
      <c r="N37" s="245" t="s">
        <v>10</v>
      </c>
      <c r="O37" s="246">
        <f t="shared" si="37"/>
        <v>1241.31016041997</v>
      </c>
      <c r="P37" s="245" t="s">
        <v>10</v>
      </c>
      <c r="Q37" s="246">
        <f t="shared" si="37"/>
        <v>915.412577198368</v>
      </c>
      <c r="R37" s="245" t="s">
        <v>10</v>
      </c>
      <c r="S37" s="246" t="e">
        <f t="shared" si="37"/>
        <v>#DIV/0!</v>
      </c>
      <c r="T37" s="245" t="s">
        <v>10</v>
      </c>
      <c r="U37" s="294" t="e">
        <f t="shared" si="37"/>
        <v>#DIV/0!</v>
      </c>
      <c r="V37" s="205"/>
      <c r="W37" s="58" t="s">
        <v>9</v>
      </c>
      <c r="X37" s="33" t="s">
        <v>10</v>
      </c>
      <c r="Y37" s="33" t="e">
        <f>Y36/X36</f>
        <v>#DIV/0!</v>
      </c>
      <c r="Z37" s="33" t="s">
        <v>10</v>
      </c>
      <c r="AA37" s="33" t="s">
        <v>10</v>
      </c>
      <c r="AB37" s="33" t="s">
        <v>10</v>
      </c>
      <c r="AC37" s="33" t="s">
        <v>10</v>
      </c>
      <c r="AD37" s="33" t="e">
        <f>AD36/AC36</f>
        <v>#DIV/0!</v>
      </c>
      <c r="AE37" s="33" t="s">
        <v>10</v>
      </c>
      <c r="AF37" s="33" t="s">
        <v>10</v>
      </c>
      <c r="AG37" s="44" t="s">
        <v>10</v>
      </c>
    </row>
    <row r="38" s="168" customFormat="1" customHeight="1" spans="1:33">
      <c r="A38" s="247" t="s">
        <v>11</v>
      </c>
      <c r="B38" s="151">
        <f>(B36/L36-1)*100</f>
        <v>2.49222742557744</v>
      </c>
      <c r="C38" s="151">
        <f t="shared" ref="C38:K38" si="38">(C36/M36-1)*100</f>
        <v>3.16543685660275</v>
      </c>
      <c r="D38" s="248">
        <f t="shared" si="38"/>
        <v>1.87527369538396</v>
      </c>
      <c r="E38" s="249">
        <f t="shared" si="38"/>
        <v>2.75189632328905</v>
      </c>
      <c r="F38" s="248">
        <f t="shared" si="38"/>
        <v>4.4323882241105</v>
      </c>
      <c r="G38" s="249">
        <f t="shared" si="38"/>
        <v>4.92890106493911</v>
      </c>
      <c r="H38" s="248" t="e">
        <f t="shared" si="38"/>
        <v>#DIV/0!</v>
      </c>
      <c r="I38" s="249" t="e">
        <f t="shared" si="38"/>
        <v>#DIV/0!</v>
      </c>
      <c r="J38" s="248" t="e">
        <f t="shared" si="38"/>
        <v>#DIV/0!</v>
      </c>
      <c r="K38" s="249" t="e">
        <f t="shared" si="38"/>
        <v>#DIV/0!</v>
      </c>
      <c r="L38" s="151" t="s">
        <v>10</v>
      </c>
      <c r="M38" s="151" t="s">
        <v>10</v>
      </c>
      <c r="N38" s="248" t="s">
        <v>10</v>
      </c>
      <c r="O38" s="249" t="s">
        <v>10</v>
      </c>
      <c r="P38" s="248" t="s">
        <v>10</v>
      </c>
      <c r="Q38" s="249" t="s">
        <v>10</v>
      </c>
      <c r="R38" s="248" t="s">
        <v>10</v>
      </c>
      <c r="S38" s="249" t="s">
        <v>10</v>
      </c>
      <c r="T38" s="248" t="s">
        <v>10</v>
      </c>
      <c r="U38" s="295" t="s">
        <v>10</v>
      </c>
      <c r="V38" s="205"/>
      <c r="W38" s="61" t="s">
        <v>11</v>
      </c>
      <c r="X38" s="62" t="e">
        <f t="shared" ref="X38:AB38" si="39">(X36/AC36-1)*100</f>
        <v>#DIV/0!</v>
      </c>
      <c r="Y38" s="62" t="e">
        <f t="shared" si="39"/>
        <v>#DIV/0!</v>
      </c>
      <c r="Z38" s="62" t="e">
        <f t="shared" si="39"/>
        <v>#DIV/0!</v>
      </c>
      <c r="AA38" s="62" t="e">
        <f t="shared" si="39"/>
        <v>#DIV/0!</v>
      </c>
      <c r="AB38" s="62" t="e">
        <f t="shared" si="39"/>
        <v>#DIV/0!</v>
      </c>
      <c r="AC38" s="62" t="s">
        <v>10</v>
      </c>
      <c r="AD38" s="62" t="s">
        <v>10</v>
      </c>
      <c r="AE38" s="62" t="s">
        <v>10</v>
      </c>
      <c r="AF38" s="62" t="s">
        <v>10</v>
      </c>
      <c r="AG38" s="63" t="s">
        <v>10</v>
      </c>
    </row>
    <row r="39" customFormat="1" customHeight="1" spans="1:33">
      <c r="A39" s="228" t="s">
        <v>115</v>
      </c>
      <c r="B39" s="178"/>
      <c r="C39" s="179"/>
      <c r="D39" s="250"/>
      <c r="E39" s="251"/>
      <c r="F39" s="250"/>
      <c r="G39" s="251"/>
      <c r="H39" s="250"/>
      <c r="I39" s="251"/>
      <c r="J39" s="250"/>
      <c r="K39" s="251" t="s">
        <v>16</v>
      </c>
      <c r="L39" s="190"/>
      <c r="M39" s="179"/>
      <c r="N39" s="250"/>
      <c r="O39" s="251"/>
      <c r="P39" s="250"/>
      <c r="Q39" s="251"/>
      <c r="R39" s="250"/>
      <c r="S39" s="296"/>
      <c r="T39" s="297"/>
      <c r="U39" s="296"/>
      <c r="V39" s="170"/>
      <c r="W39" s="228" t="s">
        <v>116</v>
      </c>
      <c r="X39" s="178"/>
      <c r="Y39" s="179"/>
      <c r="Z39" s="179"/>
      <c r="AA39" s="178"/>
      <c r="AB39" s="178"/>
      <c r="AC39" s="178" t="s">
        <v>16</v>
      </c>
      <c r="AD39" s="199"/>
      <c r="AE39" s="199"/>
      <c r="AF39" s="192"/>
      <c r="AG39" s="192"/>
    </row>
    <row r="40" customFormat="1" customHeight="1" spans="1:33">
      <c r="A40" s="252"/>
      <c r="B40" s="168"/>
      <c r="C40" s="169"/>
      <c r="D40" s="231"/>
      <c r="E40" s="232"/>
      <c r="F40" s="231"/>
      <c r="G40" s="232"/>
      <c r="H40" s="231"/>
      <c r="I40" s="232"/>
      <c r="J40" s="231"/>
      <c r="K40" s="232"/>
      <c r="L40" s="168"/>
      <c r="M40" s="169"/>
      <c r="N40" s="231"/>
      <c r="O40" s="232"/>
      <c r="P40" s="231"/>
      <c r="Q40" s="232"/>
      <c r="R40" s="231"/>
      <c r="S40" s="232"/>
      <c r="T40" s="231"/>
      <c r="U40" s="232"/>
      <c r="V40" s="170"/>
      <c r="W40" s="166"/>
      <c r="X40" s="168"/>
      <c r="Y40" s="169"/>
      <c r="Z40" s="169"/>
      <c r="AA40" s="168"/>
      <c r="AB40" s="168"/>
      <c r="AC40" s="168"/>
      <c r="AD40" s="169"/>
      <c r="AE40" s="169"/>
      <c r="AF40" s="168"/>
      <c r="AG40" s="168"/>
    </row>
    <row r="41" customHeight="1" spans="1:33">
      <c r="A41" s="255" t="s">
        <v>121</v>
      </c>
      <c r="B41" s="49" t="s">
        <v>122</v>
      </c>
      <c r="C41" s="9"/>
      <c r="D41" s="233"/>
      <c r="E41" s="234"/>
      <c r="F41" s="233"/>
      <c r="G41" s="234"/>
      <c r="H41" s="233"/>
      <c r="I41" s="234"/>
      <c r="J41" s="233"/>
      <c r="K41" s="234"/>
      <c r="L41" s="49"/>
      <c r="M41" s="9"/>
      <c r="N41" s="233"/>
      <c r="O41" s="234"/>
      <c r="P41" s="233"/>
      <c r="Q41" s="234"/>
      <c r="R41" s="233"/>
      <c r="S41" s="234"/>
      <c r="T41" s="233"/>
      <c r="U41" s="234"/>
      <c r="W41" s="81" t="s">
        <v>123</v>
      </c>
      <c r="X41" s="298" t="s">
        <v>124</v>
      </c>
      <c r="Y41" s="220"/>
      <c r="Z41" s="220"/>
      <c r="AA41" s="298"/>
      <c r="AB41" s="298"/>
      <c r="AC41" s="298"/>
      <c r="AD41" s="220"/>
      <c r="AE41" s="220"/>
      <c r="AF41" s="298"/>
      <c r="AG41" s="298"/>
    </row>
    <row r="42" customHeight="1" spans="1:33">
      <c r="A42" s="256" t="s">
        <v>2</v>
      </c>
      <c r="B42" s="172" t="s">
        <v>3</v>
      </c>
      <c r="C42" s="173"/>
      <c r="D42" s="237"/>
      <c r="E42" s="238"/>
      <c r="F42" s="237"/>
      <c r="G42" s="238"/>
      <c r="H42" s="237"/>
      <c r="I42" s="238"/>
      <c r="J42" s="237"/>
      <c r="K42" s="279"/>
      <c r="L42" s="280" t="s">
        <v>107</v>
      </c>
      <c r="M42" s="173"/>
      <c r="N42" s="237"/>
      <c r="O42" s="238"/>
      <c r="P42" s="237"/>
      <c r="Q42" s="238"/>
      <c r="R42" s="237"/>
      <c r="S42" s="238"/>
      <c r="T42" s="237"/>
      <c r="U42" s="279"/>
      <c r="W42" s="299" t="s">
        <v>2</v>
      </c>
      <c r="X42" s="172" t="s">
        <v>3</v>
      </c>
      <c r="Y42" s="173"/>
      <c r="Z42" s="173"/>
      <c r="AA42" s="172"/>
      <c r="AB42" s="172"/>
      <c r="AC42" s="280" t="s">
        <v>107</v>
      </c>
      <c r="AD42" s="173"/>
      <c r="AE42" s="173"/>
      <c r="AF42" s="172"/>
      <c r="AG42" s="211"/>
    </row>
    <row r="43" customHeight="1" spans="1:33">
      <c r="A43" s="15"/>
      <c r="B43" s="175" t="s">
        <v>108</v>
      </c>
      <c r="C43" s="176" t="s">
        <v>62</v>
      </c>
      <c r="D43" s="239" t="s">
        <v>109</v>
      </c>
      <c r="E43" s="240" t="s">
        <v>63</v>
      </c>
      <c r="F43" s="239" t="s">
        <v>110</v>
      </c>
      <c r="G43" s="240" t="s">
        <v>64</v>
      </c>
      <c r="H43" s="239" t="s">
        <v>111</v>
      </c>
      <c r="I43" s="240" t="s">
        <v>65</v>
      </c>
      <c r="J43" s="239" t="s">
        <v>112</v>
      </c>
      <c r="K43" s="281" t="s">
        <v>66</v>
      </c>
      <c r="L43" s="175" t="s">
        <v>108</v>
      </c>
      <c r="M43" s="176" t="s">
        <v>62</v>
      </c>
      <c r="N43" s="239" t="s">
        <v>109</v>
      </c>
      <c r="O43" s="240" t="s">
        <v>63</v>
      </c>
      <c r="P43" s="239" t="s">
        <v>110</v>
      </c>
      <c r="Q43" s="240" t="s">
        <v>64</v>
      </c>
      <c r="R43" s="239" t="s">
        <v>111</v>
      </c>
      <c r="S43" s="240" t="s">
        <v>65</v>
      </c>
      <c r="T43" s="239" t="s">
        <v>112</v>
      </c>
      <c r="U43" s="281" t="s">
        <v>66</v>
      </c>
      <c r="W43" s="15"/>
      <c r="X43" s="175" t="s">
        <v>5</v>
      </c>
      <c r="Y43" s="176" t="s">
        <v>113</v>
      </c>
      <c r="Z43" s="176" t="s">
        <v>69</v>
      </c>
      <c r="AA43" s="175" t="s">
        <v>70</v>
      </c>
      <c r="AB43" s="304" t="s">
        <v>114</v>
      </c>
      <c r="AC43" s="209" t="s">
        <v>5</v>
      </c>
      <c r="AD43" s="176" t="s">
        <v>113</v>
      </c>
      <c r="AE43" s="176" t="s">
        <v>69</v>
      </c>
      <c r="AF43" s="175" t="s">
        <v>70</v>
      </c>
      <c r="AG43" s="212" t="s">
        <v>114</v>
      </c>
    </row>
    <row r="44" customHeight="1" spans="1:33">
      <c r="A44" s="15" t="s">
        <v>20</v>
      </c>
      <c r="B44" s="33">
        <f>SUM(B45,B51,B64)</f>
        <v>18.2201920514638</v>
      </c>
      <c r="C44" s="16">
        <f t="shared" ref="C44:M44" si="40">SUM(C45,C51,C64)</f>
        <v>21139.28758567</v>
      </c>
      <c r="D44" s="241">
        <f t="shared" si="40"/>
        <v>9.60706987951807</v>
      </c>
      <c r="E44" s="242">
        <f t="shared" si="40"/>
        <v>13764.1857089944</v>
      </c>
      <c r="F44" s="241">
        <f t="shared" si="40"/>
        <v>8.6131221719457</v>
      </c>
      <c r="G44" s="242">
        <f t="shared" si="40"/>
        <v>7375.10187667561</v>
      </c>
      <c r="H44" s="241">
        <f t="shared" si="40"/>
        <v>0</v>
      </c>
      <c r="I44" s="242">
        <f t="shared" si="40"/>
        <v>0</v>
      </c>
      <c r="J44" s="241">
        <f t="shared" si="40"/>
        <v>0</v>
      </c>
      <c r="K44" s="242">
        <f t="shared" si="40"/>
        <v>0</v>
      </c>
      <c r="L44" s="33">
        <f t="shared" si="40"/>
        <v>17.6056063348416</v>
      </c>
      <c r="M44" s="16">
        <f t="shared" si="40"/>
        <v>20351.7999795578</v>
      </c>
      <c r="N44" s="282">
        <v>9.359</v>
      </c>
      <c r="O44" s="283">
        <v>13325.0171377347</v>
      </c>
      <c r="P44" s="282">
        <v>8.24660633484163</v>
      </c>
      <c r="Q44" s="283">
        <v>7026.78284182306</v>
      </c>
      <c r="R44" s="282"/>
      <c r="S44" s="283"/>
      <c r="T44" s="282"/>
      <c r="U44" s="300"/>
      <c r="W44" s="15" t="s">
        <v>20</v>
      </c>
      <c r="X44" s="33">
        <f>X45+X51+X64</f>
        <v>0</v>
      </c>
      <c r="Y44" s="16">
        <f>Y45+Y51+Y64</f>
        <v>0</v>
      </c>
      <c r="Z44" s="16">
        <f>Z45+Z51+Z64</f>
        <v>0</v>
      </c>
      <c r="AA44" s="33">
        <f>AA45+AA51+AA64</f>
        <v>0</v>
      </c>
      <c r="AB44" s="33">
        <f>AB45+AB51+AB64</f>
        <v>0</v>
      </c>
      <c r="AC44" s="66"/>
      <c r="AD44" s="17"/>
      <c r="AE44" s="17"/>
      <c r="AF44" s="66"/>
      <c r="AG44" s="214"/>
    </row>
    <row r="45" customHeight="1" spans="1:33">
      <c r="A45" s="257" t="s">
        <v>12</v>
      </c>
      <c r="B45" s="67">
        <f t="shared" ref="B45:B51" si="41">SUM(D45,F45,H45,J45)</f>
        <v>0</v>
      </c>
      <c r="C45" s="19">
        <f>SUM(E45,G45,I45,K45)</f>
        <v>0</v>
      </c>
      <c r="D45" s="258">
        <f>SUM(D46:D50)</f>
        <v>0</v>
      </c>
      <c r="E45" s="259">
        <f t="shared" ref="E45:K45" si="42">SUM(E46:E50)</f>
        <v>0</v>
      </c>
      <c r="F45" s="258">
        <f t="shared" si="42"/>
        <v>0</v>
      </c>
      <c r="G45" s="259">
        <f t="shared" si="42"/>
        <v>0</v>
      </c>
      <c r="H45" s="258">
        <f t="shared" si="42"/>
        <v>0</v>
      </c>
      <c r="I45" s="259">
        <f t="shared" si="42"/>
        <v>0</v>
      </c>
      <c r="J45" s="258">
        <f t="shared" si="42"/>
        <v>0</v>
      </c>
      <c r="K45" s="259">
        <f t="shared" si="42"/>
        <v>0</v>
      </c>
      <c r="L45" s="67">
        <f t="shared" ref="L45:L51" si="43">SUM(N45,P45,R45,T45)</f>
        <v>0</v>
      </c>
      <c r="M45" s="19">
        <f t="shared" ref="M45:M51" si="44">SUM(O45,Q45,S45,U45)</f>
        <v>0</v>
      </c>
      <c r="N45" s="258">
        <f>SUM(N46:N50)</f>
        <v>0</v>
      </c>
      <c r="O45" s="259">
        <f t="shared" ref="O45:U45" si="45">SUM(O46:O50)</f>
        <v>0</v>
      </c>
      <c r="P45" s="258">
        <f t="shared" si="45"/>
        <v>0</v>
      </c>
      <c r="Q45" s="259">
        <f t="shared" si="45"/>
        <v>0</v>
      </c>
      <c r="R45" s="258">
        <f t="shared" si="45"/>
        <v>0</v>
      </c>
      <c r="S45" s="259">
        <f t="shared" si="45"/>
        <v>0</v>
      </c>
      <c r="T45" s="258">
        <f t="shared" si="45"/>
        <v>0</v>
      </c>
      <c r="U45" s="301">
        <f t="shared" si="45"/>
        <v>0</v>
      </c>
      <c r="W45" s="18" t="s">
        <v>12</v>
      </c>
      <c r="X45" s="67">
        <f>SUM(X46:X50)</f>
        <v>0</v>
      </c>
      <c r="Y45" s="19">
        <f t="shared" ref="Y45:AG45" si="46">SUM(Y46:Y50)</f>
        <v>0</v>
      </c>
      <c r="Z45" s="19">
        <f t="shared" si="46"/>
        <v>0</v>
      </c>
      <c r="AA45" s="67">
        <f t="shared" si="46"/>
        <v>0</v>
      </c>
      <c r="AB45" s="67">
        <f t="shared" si="46"/>
        <v>0</v>
      </c>
      <c r="AC45" s="67">
        <f t="shared" si="46"/>
        <v>0</v>
      </c>
      <c r="AD45" s="19">
        <f t="shared" si="46"/>
        <v>0</v>
      </c>
      <c r="AE45" s="19">
        <f t="shared" si="46"/>
        <v>0</v>
      </c>
      <c r="AF45" s="67">
        <f t="shared" si="46"/>
        <v>0</v>
      </c>
      <c r="AG45" s="215">
        <f t="shared" si="46"/>
        <v>0</v>
      </c>
    </row>
    <row r="46" customHeight="1" spans="1:33">
      <c r="A46" s="260"/>
      <c r="B46" s="67">
        <f t="shared" si="41"/>
        <v>0</v>
      </c>
      <c r="C46" s="19">
        <f t="shared" ref="C45:C51" si="47">SUM(E46,G46,I46,K46)</f>
        <v>0</v>
      </c>
      <c r="D46" s="261"/>
      <c r="E46" s="262"/>
      <c r="F46" s="263"/>
      <c r="G46" s="262"/>
      <c r="H46" s="261"/>
      <c r="I46" s="262"/>
      <c r="J46" s="261"/>
      <c r="K46" s="284"/>
      <c r="L46" s="67">
        <f t="shared" si="43"/>
        <v>0</v>
      </c>
      <c r="M46" s="19">
        <f t="shared" si="44"/>
        <v>0</v>
      </c>
      <c r="N46" s="261"/>
      <c r="O46" s="262"/>
      <c r="P46" s="263"/>
      <c r="Q46" s="262"/>
      <c r="R46" s="261"/>
      <c r="S46" s="262"/>
      <c r="T46" s="261"/>
      <c r="U46" s="284"/>
      <c r="W46" s="20"/>
      <c r="X46" s="68"/>
      <c r="Y46" s="21"/>
      <c r="Z46" s="21"/>
      <c r="AA46" s="68"/>
      <c r="AB46" s="184"/>
      <c r="AC46" s="68"/>
      <c r="AD46" s="21"/>
      <c r="AE46" s="21"/>
      <c r="AF46" s="68"/>
      <c r="AG46" s="184"/>
    </row>
    <row r="47" customHeight="1" spans="1:33">
      <c r="A47" s="260"/>
      <c r="B47" s="67">
        <f t="shared" si="41"/>
        <v>0</v>
      </c>
      <c r="C47" s="19">
        <f t="shared" si="47"/>
        <v>0</v>
      </c>
      <c r="D47" s="261"/>
      <c r="E47" s="262"/>
      <c r="F47" s="263"/>
      <c r="G47" s="262"/>
      <c r="H47" s="261"/>
      <c r="I47" s="262"/>
      <c r="J47" s="261"/>
      <c r="K47" s="284"/>
      <c r="L47" s="67">
        <f t="shared" si="43"/>
        <v>0</v>
      </c>
      <c r="M47" s="19">
        <f t="shared" si="44"/>
        <v>0</v>
      </c>
      <c r="N47" s="261"/>
      <c r="O47" s="262"/>
      <c r="P47" s="263"/>
      <c r="Q47" s="262"/>
      <c r="R47" s="261"/>
      <c r="S47" s="262"/>
      <c r="T47" s="261"/>
      <c r="U47" s="284"/>
      <c r="W47" s="20"/>
      <c r="X47" s="68"/>
      <c r="Y47" s="21"/>
      <c r="Z47" s="21"/>
      <c r="AA47" s="68"/>
      <c r="AB47" s="184"/>
      <c r="AC47" s="68"/>
      <c r="AD47" s="21"/>
      <c r="AE47" s="21"/>
      <c r="AF47" s="68"/>
      <c r="AG47" s="184"/>
    </row>
    <row r="48" customHeight="1" spans="1:33">
      <c r="A48" s="260"/>
      <c r="B48" s="67">
        <f t="shared" si="41"/>
        <v>0</v>
      </c>
      <c r="C48" s="19">
        <f t="shared" si="47"/>
        <v>0</v>
      </c>
      <c r="D48" s="261"/>
      <c r="E48" s="262"/>
      <c r="F48" s="263"/>
      <c r="G48" s="262"/>
      <c r="H48" s="261"/>
      <c r="I48" s="262"/>
      <c r="J48" s="261"/>
      <c r="K48" s="284"/>
      <c r="L48" s="67">
        <f t="shared" si="43"/>
        <v>0</v>
      </c>
      <c r="M48" s="19">
        <f t="shared" si="44"/>
        <v>0</v>
      </c>
      <c r="N48" s="261"/>
      <c r="O48" s="262"/>
      <c r="P48" s="263"/>
      <c r="Q48" s="262"/>
      <c r="R48" s="261"/>
      <c r="S48" s="262"/>
      <c r="T48" s="261"/>
      <c r="U48" s="284"/>
      <c r="W48" s="20"/>
      <c r="X48" s="68"/>
      <c r="Y48" s="21"/>
      <c r="Z48" s="21"/>
      <c r="AA48" s="68"/>
      <c r="AB48" s="184"/>
      <c r="AC48" s="68"/>
      <c r="AD48" s="21"/>
      <c r="AE48" s="21"/>
      <c r="AF48" s="68"/>
      <c r="AG48" s="184"/>
    </row>
    <row r="49" customHeight="1" spans="1:33">
      <c r="A49" s="260"/>
      <c r="B49" s="67">
        <f t="shared" si="41"/>
        <v>0</v>
      </c>
      <c r="C49" s="19">
        <f t="shared" si="47"/>
        <v>0</v>
      </c>
      <c r="D49" s="261"/>
      <c r="E49" s="262"/>
      <c r="F49" s="263"/>
      <c r="G49" s="262"/>
      <c r="H49" s="261"/>
      <c r="I49" s="262"/>
      <c r="J49" s="261"/>
      <c r="K49" s="284"/>
      <c r="L49" s="67">
        <f t="shared" si="43"/>
        <v>0</v>
      </c>
      <c r="M49" s="19">
        <f t="shared" si="44"/>
        <v>0</v>
      </c>
      <c r="N49" s="261"/>
      <c r="O49" s="262"/>
      <c r="P49" s="263"/>
      <c r="Q49" s="262"/>
      <c r="R49" s="261"/>
      <c r="S49" s="262"/>
      <c r="T49" s="261"/>
      <c r="U49" s="284"/>
      <c r="W49" s="20"/>
      <c r="X49" s="68"/>
      <c r="Y49" s="21"/>
      <c r="Z49" s="21"/>
      <c r="AA49" s="68"/>
      <c r="AB49" s="184"/>
      <c r="AC49" s="68"/>
      <c r="AD49" s="21"/>
      <c r="AE49" s="21"/>
      <c r="AF49" s="68"/>
      <c r="AG49" s="184"/>
    </row>
    <row r="50" customHeight="1" spans="1:33">
      <c r="A50" s="264"/>
      <c r="B50" s="185">
        <f t="shared" si="41"/>
        <v>0</v>
      </c>
      <c r="C50" s="70">
        <f t="shared" si="47"/>
        <v>0</v>
      </c>
      <c r="D50" s="265"/>
      <c r="E50" s="266"/>
      <c r="F50" s="267"/>
      <c r="G50" s="266"/>
      <c r="H50" s="265"/>
      <c r="I50" s="266"/>
      <c r="J50" s="265"/>
      <c r="K50" s="285"/>
      <c r="L50" s="185">
        <f t="shared" si="43"/>
        <v>0</v>
      </c>
      <c r="M50" s="70">
        <f t="shared" si="44"/>
        <v>0</v>
      </c>
      <c r="N50" s="286"/>
      <c r="O50" s="287"/>
      <c r="P50" s="288"/>
      <c r="Q50" s="287"/>
      <c r="R50" s="286"/>
      <c r="S50" s="287"/>
      <c r="T50" s="286"/>
      <c r="U50" s="302"/>
      <c r="W50" s="23"/>
      <c r="X50" s="72"/>
      <c r="Y50" s="24"/>
      <c r="Z50" s="24"/>
      <c r="AA50" s="72"/>
      <c r="AB50" s="197"/>
      <c r="AC50" s="72"/>
      <c r="AD50" s="24"/>
      <c r="AE50" s="24"/>
      <c r="AF50" s="72"/>
      <c r="AG50" s="197"/>
    </row>
    <row r="51" customHeight="1" spans="1:33">
      <c r="A51" s="268" t="s">
        <v>13</v>
      </c>
      <c r="B51" s="67">
        <f t="shared" si="41"/>
        <v>0</v>
      </c>
      <c r="C51" s="19">
        <f t="shared" si="47"/>
        <v>0</v>
      </c>
      <c r="D51" s="258">
        <f>SUM(D52:D63)</f>
        <v>0</v>
      </c>
      <c r="E51" s="259">
        <f t="shared" ref="E51:K51" si="48">SUM(E52:E63)</f>
        <v>0</v>
      </c>
      <c r="F51" s="258">
        <f t="shared" si="48"/>
        <v>0</v>
      </c>
      <c r="G51" s="259">
        <f t="shared" si="48"/>
        <v>0</v>
      </c>
      <c r="H51" s="258">
        <f t="shared" si="48"/>
        <v>0</v>
      </c>
      <c r="I51" s="259">
        <f t="shared" si="48"/>
        <v>0</v>
      </c>
      <c r="J51" s="258">
        <f t="shared" si="48"/>
        <v>0</v>
      </c>
      <c r="K51" s="259">
        <f t="shared" si="48"/>
        <v>0</v>
      </c>
      <c r="L51" s="67">
        <f t="shared" si="43"/>
        <v>0</v>
      </c>
      <c r="M51" s="19">
        <f t="shared" si="44"/>
        <v>0</v>
      </c>
      <c r="N51" s="289">
        <f>SUM(N52:N63)</f>
        <v>0</v>
      </c>
      <c r="O51" s="290">
        <f t="shared" ref="O51:U51" si="49">SUM(O52:O63)</f>
        <v>0</v>
      </c>
      <c r="P51" s="289">
        <f t="shared" si="49"/>
        <v>0</v>
      </c>
      <c r="Q51" s="290">
        <f t="shared" si="49"/>
        <v>0</v>
      </c>
      <c r="R51" s="289">
        <f t="shared" si="49"/>
        <v>0</v>
      </c>
      <c r="S51" s="290">
        <f t="shared" si="49"/>
        <v>0</v>
      </c>
      <c r="T51" s="289">
        <f t="shared" si="49"/>
        <v>0</v>
      </c>
      <c r="U51" s="303">
        <f t="shared" si="49"/>
        <v>0</v>
      </c>
      <c r="W51" s="26" t="s">
        <v>13</v>
      </c>
      <c r="X51" s="34">
        <f>SUM(X52:X63)</f>
        <v>0</v>
      </c>
      <c r="Y51" s="27">
        <f t="shared" ref="Y51:AG51" si="50">SUM(Y52:Y63)</f>
        <v>0</v>
      </c>
      <c r="Z51" s="27">
        <f t="shared" si="50"/>
        <v>0</v>
      </c>
      <c r="AA51" s="34">
        <f t="shared" si="50"/>
        <v>0</v>
      </c>
      <c r="AB51" s="34">
        <f t="shared" si="50"/>
        <v>0</v>
      </c>
      <c r="AC51" s="34">
        <f t="shared" si="50"/>
        <v>0</v>
      </c>
      <c r="AD51" s="27">
        <f t="shared" si="50"/>
        <v>0</v>
      </c>
      <c r="AE51" s="27">
        <f t="shared" si="50"/>
        <v>0</v>
      </c>
      <c r="AF51" s="34">
        <f t="shared" si="50"/>
        <v>0</v>
      </c>
      <c r="AG51" s="216">
        <f t="shared" si="50"/>
        <v>0</v>
      </c>
    </row>
    <row r="52" customHeight="1" spans="1:33">
      <c r="A52" s="260"/>
      <c r="B52" s="34">
        <f t="shared" ref="B52:B65" si="51">SUM(D52,F52,H52,J52)</f>
        <v>0</v>
      </c>
      <c r="C52" s="27">
        <f t="shared" ref="C52:C64" si="52">SUM(E52,G52,I52,K52)</f>
        <v>0</v>
      </c>
      <c r="D52" s="261"/>
      <c r="E52" s="262"/>
      <c r="F52" s="263"/>
      <c r="G52" s="262"/>
      <c r="H52" s="261"/>
      <c r="I52" s="262"/>
      <c r="J52" s="261"/>
      <c r="K52" s="284"/>
      <c r="L52" s="34">
        <f t="shared" ref="L52:L64" si="53">SUM(N52,P52,R52,T52)</f>
        <v>0</v>
      </c>
      <c r="M52" s="27">
        <f t="shared" ref="M52:M64" si="54">SUM(O52,Q52,S52,U52)</f>
        <v>0</v>
      </c>
      <c r="N52" s="261"/>
      <c r="O52" s="262"/>
      <c r="P52" s="263"/>
      <c r="Q52" s="262"/>
      <c r="R52" s="261"/>
      <c r="S52" s="262"/>
      <c r="T52" s="261"/>
      <c r="U52" s="284"/>
      <c r="W52" s="20"/>
      <c r="X52" s="68"/>
      <c r="Y52" s="21"/>
      <c r="Z52" s="21"/>
      <c r="AA52" s="68"/>
      <c r="AB52" s="184"/>
      <c r="AC52" s="68"/>
      <c r="AD52" s="21"/>
      <c r="AE52" s="21"/>
      <c r="AF52" s="68"/>
      <c r="AG52" s="184"/>
    </row>
    <row r="53" customHeight="1" spans="1:33">
      <c r="A53" s="260"/>
      <c r="B53" s="34">
        <f t="shared" si="51"/>
        <v>0</v>
      </c>
      <c r="C53" s="27">
        <f t="shared" si="52"/>
        <v>0</v>
      </c>
      <c r="D53" s="261"/>
      <c r="E53" s="262"/>
      <c r="F53" s="263"/>
      <c r="G53" s="262"/>
      <c r="H53" s="261"/>
      <c r="I53" s="262"/>
      <c r="J53" s="261"/>
      <c r="K53" s="284"/>
      <c r="L53" s="34">
        <f t="shared" si="53"/>
        <v>0</v>
      </c>
      <c r="M53" s="27">
        <f t="shared" si="54"/>
        <v>0</v>
      </c>
      <c r="N53" s="261"/>
      <c r="O53" s="262"/>
      <c r="P53" s="263"/>
      <c r="Q53" s="262"/>
      <c r="R53" s="261"/>
      <c r="S53" s="262"/>
      <c r="T53" s="261"/>
      <c r="U53" s="284"/>
      <c r="W53" s="20"/>
      <c r="X53" s="68"/>
      <c r="Y53" s="21"/>
      <c r="Z53" s="21"/>
      <c r="AA53" s="68"/>
      <c r="AB53" s="184"/>
      <c r="AC53" s="68"/>
      <c r="AD53" s="21"/>
      <c r="AE53" s="21"/>
      <c r="AF53" s="68"/>
      <c r="AG53" s="184"/>
    </row>
    <row r="54" customHeight="1" spans="1:33">
      <c r="A54" s="260"/>
      <c r="B54" s="34">
        <f t="shared" si="51"/>
        <v>0</v>
      </c>
      <c r="C54" s="27">
        <f t="shared" si="52"/>
        <v>0</v>
      </c>
      <c r="D54" s="261"/>
      <c r="E54" s="262"/>
      <c r="F54" s="263"/>
      <c r="G54" s="262"/>
      <c r="H54" s="261"/>
      <c r="I54" s="262"/>
      <c r="J54" s="261"/>
      <c r="K54" s="284"/>
      <c r="L54" s="34">
        <f t="shared" si="53"/>
        <v>0</v>
      </c>
      <c r="M54" s="27">
        <f t="shared" si="54"/>
        <v>0</v>
      </c>
      <c r="N54" s="261"/>
      <c r="O54" s="262"/>
      <c r="P54" s="291"/>
      <c r="Q54" s="262"/>
      <c r="R54" s="261"/>
      <c r="S54" s="262"/>
      <c r="T54" s="261"/>
      <c r="U54" s="284"/>
      <c r="W54" s="20"/>
      <c r="X54" s="68"/>
      <c r="Y54" s="21"/>
      <c r="Z54" s="21"/>
      <c r="AA54" s="68"/>
      <c r="AB54" s="184"/>
      <c r="AC54" s="68"/>
      <c r="AD54" s="21"/>
      <c r="AE54" s="21"/>
      <c r="AF54" s="68"/>
      <c r="AG54" s="184"/>
    </row>
    <row r="55" customHeight="1" spans="2:33">
      <c r="B55" s="34">
        <f t="shared" si="51"/>
        <v>0</v>
      </c>
      <c r="C55" s="27">
        <f t="shared" si="52"/>
        <v>0</v>
      </c>
      <c r="D55" s="261"/>
      <c r="E55" s="262"/>
      <c r="F55" s="263"/>
      <c r="G55" s="262"/>
      <c r="H55" s="261"/>
      <c r="I55" s="262"/>
      <c r="J55" s="261"/>
      <c r="K55" s="284"/>
      <c r="L55" s="34">
        <f t="shared" si="53"/>
        <v>0</v>
      </c>
      <c r="M55" s="27">
        <f t="shared" si="54"/>
        <v>0</v>
      </c>
      <c r="N55" s="261"/>
      <c r="O55" s="262"/>
      <c r="P55" s="263"/>
      <c r="Q55" s="262"/>
      <c r="R55" s="261"/>
      <c r="S55" s="262"/>
      <c r="T55" s="261"/>
      <c r="U55" s="284"/>
      <c r="X55" s="68"/>
      <c r="Y55" s="21"/>
      <c r="Z55" s="21"/>
      <c r="AA55" s="68"/>
      <c r="AB55" s="184"/>
      <c r="AC55" s="68"/>
      <c r="AD55" s="21"/>
      <c r="AE55" s="21"/>
      <c r="AF55" s="68"/>
      <c r="AG55" s="184"/>
    </row>
    <row r="56" customHeight="1" spans="1:35">
      <c r="A56" s="260"/>
      <c r="B56" s="34">
        <f t="shared" si="51"/>
        <v>0</v>
      </c>
      <c r="C56" s="27">
        <f t="shared" si="52"/>
        <v>0</v>
      </c>
      <c r="D56" s="261"/>
      <c r="E56" s="262"/>
      <c r="F56" s="263"/>
      <c r="G56" s="262"/>
      <c r="H56" s="261"/>
      <c r="I56" s="262"/>
      <c r="J56" s="261"/>
      <c r="K56" s="284"/>
      <c r="L56" s="34">
        <f t="shared" si="53"/>
        <v>0</v>
      </c>
      <c r="M56" s="27">
        <f t="shared" si="54"/>
        <v>0</v>
      </c>
      <c r="N56" s="261"/>
      <c r="O56" s="262"/>
      <c r="P56" s="263"/>
      <c r="Q56" s="262"/>
      <c r="R56" s="261"/>
      <c r="S56" s="262"/>
      <c r="T56" s="261"/>
      <c r="U56" s="284"/>
      <c r="W56" s="20"/>
      <c r="X56" s="68"/>
      <c r="Y56" s="21"/>
      <c r="Z56" s="21"/>
      <c r="AA56" s="68"/>
      <c r="AB56" s="184"/>
      <c r="AC56" s="68"/>
      <c r="AD56" s="21"/>
      <c r="AE56" s="21"/>
      <c r="AF56" s="68"/>
      <c r="AG56" s="184"/>
      <c r="AI56" s="3"/>
    </row>
    <row r="57" customHeight="1" spans="1:33">
      <c r="A57" s="260"/>
      <c r="B57" s="34">
        <f t="shared" si="51"/>
        <v>0</v>
      </c>
      <c r="C57" s="27">
        <f t="shared" si="52"/>
        <v>0</v>
      </c>
      <c r="D57" s="261"/>
      <c r="E57" s="262"/>
      <c r="F57" s="263"/>
      <c r="G57" s="262"/>
      <c r="H57" s="261"/>
      <c r="I57" s="262"/>
      <c r="J57" s="261"/>
      <c r="K57" s="284"/>
      <c r="L57" s="34">
        <f t="shared" si="53"/>
        <v>0</v>
      </c>
      <c r="M57" s="27">
        <f t="shared" si="54"/>
        <v>0</v>
      </c>
      <c r="N57" s="261"/>
      <c r="O57" s="262"/>
      <c r="P57" s="263"/>
      <c r="Q57" s="262"/>
      <c r="R57" s="261"/>
      <c r="S57" s="262"/>
      <c r="T57" s="261"/>
      <c r="U57" s="284"/>
      <c r="W57" s="20"/>
      <c r="X57" s="68"/>
      <c r="Y57" s="21"/>
      <c r="Z57" s="21"/>
      <c r="AA57" s="68"/>
      <c r="AB57" s="184"/>
      <c r="AC57" s="68"/>
      <c r="AD57" s="21"/>
      <c r="AE57" s="21"/>
      <c r="AF57" s="68"/>
      <c r="AG57" s="184"/>
    </row>
    <row r="58" customHeight="1" spans="1:33">
      <c r="A58" s="260"/>
      <c r="B58" s="34">
        <f t="shared" si="51"/>
        <v>0</v>
      </c>
      <c r="C58" s="27">
        <f t="shared" si="52"/>
        <v>0</v>
      </c>
      <c r="D58" s="261"/>
      <c r="E58" s="262"/>
      <c r="F58" s="263"/>
      <c r="G58" s="262"/>
      <c r="H58" s="261"/>
      <c r="I58" s="262"/>
      <c r="J58" s="261"/>
      <c r="K58" s="284"/>
      <c r="L58" s="34">
        <f t="shared" si="53"/>
        <v>0</v>
      </c>
      <c r="M58" s="27">
        <f t="shared" si="54"/>
        <v>0</v>
      </c>
      <c r="N58" s="261"/>
      <c r="O58" s="262"/>
      <c r="P58" s="263"/>
      <c r="Q58" s="262"/>
      <c r="R58" s="261"/>
      <c r="S58" s="262"/>
      <c r="T58" s="261"/>
      <c r="U58" s="284"/>
      <c r="W58" s="20"/>
      <c r="X58" s="68"/>
      <c r="Y58" s="21"/>
      <c r="Z58" s="21"/>
      <c r="AA58" s="68"/>
      <c r="AB58" s="184"/>
      <c r="AC58" s="68"/>
      <c r="AD58" s="21"/>
      <c r="AE58" s="21"/>
      <c r="AF58" s="68"/>
      <c r="AG58" s="184"/>
    </row>
    <row r="59" customHeight="1" spans="1:33">
      <c r="A59" s="260"/>
      <c r="B59" s="34">
        <f t="shared" si="51"/>
        <v>0</v>
      </c>
      <c r="C59" s="27">
        <f t="shared" si="52"/>
        <v>0</v>
      </c>
      <c r="D59" s="261"/>
      <c r="E59" s="262"/>
      <c r="F59" s="263"/>
      <c r="G59" s="262"/>
      <c r="H59" s="261"/>
      <c r="I59" s="262"/>
      <c r="J59" s="261"/>
      <c r="K59" s="292"/>
      <c r="L59" s="34">
        <f t="shared" si="53"/>
        <v>0</v>
      </c>
      <c r="M59" s="27">
        <f t="shared" si="54"/>
        <v>0</v>
      </c>
      <c r="N59" s="261"/>
      <c r="O59" s="262"/>
      <c r="P59" s="263"/>
      <c r="Q59" s="262"/>
      <c r="R59" s="261"/>
      <c r="S59" s="262"/>
      <c r="T59" s="261"/>
      <c r="U59" s="284"/>
      <c r="W59" s="20"/>
      <c r="X59" s="68"/>
      <c r="Y59" s="21"/>
      <c r="Z59" s="21"/>
      <c r="AA59" s="68"/>
      <c r="AB59" s="184"/>
      <c r="AC59" s="68"/>
      <c r="AD59" s="21"/>
      <c r="AE59" s="21"/>
      <c r="AF59" s="68"/>
      <c r="AG59" s="184"/>
    </row>
    <row r="60" customHeight="1" spans="1:33">
      <c r="A60" s="269"/>
      <c r="B60" s="34">
        <f t="shared" si="51"/>
        <v>0</v>
      </c>
      <c r="C60" s="27">
        <f t="shared" si="52"/>
        <v>0</v>
      </c>
      <c r="D60" s="270"/>
      <c r="E60" s="262"/>
      <c r="F60" s="263"/>
      <c r="G60" s="271"/>
      <c r="H60" s="270"/>
      <c r="I60" s="271"/>
      <c r="J60" s="261"/>
      <c r="K60" s="284"/>
      <c r="L60" s="34">
        <f t="shared" si="53"/>
        <v>0</v>
      </c>
      <c r="M60" s="27">
        <f t="shared" si="54"/>
        <v>0</v>
      </c>
      <c r="N60" s="270"/>
      <c r="O60" s="262"/>
      <c r="P60" s="263"/>
      <c r="Q60" s="271"/>
      <c r="R60" s="270"/>
      <c r="S60" s="271"/>
      <c r="T60" s="261"/>
      <c r="U60" s="284"/>
      <c r="W60" s="28"/>
      <c r="X60" s="74"/>
      <c r="Y60" s="29"/>
      <c r="Z60" s="29"/>
      <c r="AA60" s="68"/>
      <c r="AB60" s="184"/>
      <c r="AC60" s="74"/>
      <c r="AD60" s="29"/>
      <c r="AE60" s="29"/>
      <c r="AF60" s="68"/>
      <c r="AG60" s="184"/>
    </row>
    <row r="61" customHeight="1" spans="1:33">
      <c r="A61" s="260"/>
      <c r="B61" s="34">
        <f t="shared" si="51"/>
        <v>0</v>
      </c>
      <c r="C61" s="27">
        <f t="shared" si="52"/>
        <v>0</v>
      </c>
      <c r="D61" s="261"/>
      <c r="E61" s="262"/>
      <c r="F61" s="263"/>
      <c r="G61" s="262"/>
      <c r="H61" s="261"/>
      <c r="I61" s="262"/>
      <c r="J61" s="261"/>
      <c r="K61" s="284"/>
      <c r="L61" s="34">
        <f t="shared" si="53"/>
        <v>0</v>
      </c>
      <c r="M61" s="27">
        <f t="shared" si="54"/>
        <v>0</v>
      </c>
      <c r="N61" s="261"/>
      <c r="O61" s="262"/>
      <c r="P61" s="263"/>
      <c r="Q61" s="262"/>
      <c r="R61" s="261"/>
      <c r="S61" s="262"/>
      <c r="T61" s="261"/>
      <c r="U61" s="284"/>
      <c r="W61" s="20"/>
      <c r="X61" s="68"/>
      <c r="Y61" s="21"/>
      <c r="Z61" s="21"/>
      <c r="AA61" s="68"/>
      <c r="AB61" s="184"/>
      <c r="AC61" s="68"/>
      <c r="AD61" s="21"/>
      <c r="AE61" s="21"/>
      <c r="AF61" s="68"/>
      <c r="AG61" s="184"/>
    </row>
    <row r="62" customHeight="1" spans="1:33">
      <c r="A62" s="260"/>
      <c r="B62" s="34">
        <f t="shared" si="51"/>
        <v>0</v>
      </c>
      <c r="C62" s="27">
        <f t="shared" si="52"/>
        <v>0</v>
      </c>
      <c r="D62" s="261"/>
      <c r="E62" s="262"/>
      <c r="F62" s="263"/>
      <c r="G62" s="262"/>
      <c r="H62" s="261"/>
      <c r="I62" s="262"/>
      <c r="J62" s="261"/>
      <c r="K62" s="284"/>
      <c r="L62" s="34">
        <f t="shared" si="53"/>
        <v>0</v>
      </c>
      <c r="M62" s="27">
        <f t="shared" si="54"/>
        <v>0</v>
      </c>
      <c r="N62" s="261"/>
      <c r="O62" s="262"/>
      <c r="P62" s="263"/>
      <c r="Q62" s="262"/>
      <c r="R62" s="261"/>
      <c r="S62" s="262"/>
      <c r="T62" s="261"/>
      <c r="U62" s="284"/>
      <c r="W62" s="20"/>
      <c r="X62" s="68"/>
      <c r="Y62" s="21"/>
      <c r="Z62" s="21"/>
      <c r="AA62" s="68"/>
      <c r="AB62" s="184"/>
      <c r="AC62" s="68"/>
      <c r="AD62" s="21"/>
      <c r="AE62" s="21"/>
      <c r="AF62" s="68"/>
      <c r="AG62" s="184"/>
    </row>
    <row r="63" customHeight="1" spans="1:33">
      <c r="A63" s="264"/>
      <c r="B63" s="272">
        <f t="shared" si="51"/>
        <v>0</v>
      </c>
      <c r="C63" s="273">
        <f t="shared" si="52"/>
        <v>0</v>
      </c>
      <c r="D63" s="265"/>
      <c r="E63" s="266"/>
      <c r="F63" s="267"/>
      <c r="G63" s="266"/>
      <c r="H63" s="265"/>
      <c r="I63" s="266"/>
      <c r="J63" s="265"/>
      <c r="K63" s="285"/>
      <c r="L63" s="272">
        <f t="shared" si="53"/>
        <v>0</v>
      </c>
      <c r="M63" s="273">
        <f t="shared" si="54"/>
        <v>0</v>
      </c>
      <c r="N63" s="286"/>
      <c r="O63" s="287"/>
      <c r="P63" s="288"/>
      <c r="Q63" s="287"/>
      <c r="R63" s="286"/>
      <c r="S63" s="287"/>
      <c r="T63" s="286"/>
      <c r="U63" s="302"/>
      <c r="W63" s="23"/>
      <c r="X63" s="72"/>
      <c r="Y63" s="24"/>
      <c r="Z63" s="24"/>
      <c r="AA63" s="72"/>
      <c r="AB63" s="197"/>
      <c r="AC63" s="72"/>
      <c r="AD63" s="24"/>
      <c r="AE63" s="24"/>
      <c r="AF63" s="72"/>
      <c r="AG63" s="197"/>
    </row>
    <row r="64" customHeight="1" spans="1:33">
      <c r="A64" s="268" t="s">
        <v>21</v>
      </c>
      <c r="B64" s="274">
        <f t="shared" si="51"/>
        <v>18.2201920514638</v>
      </c>
      <c r="C64" s="275">
        <f t="shared" si="52"/>
        <v>21139.28758567</v>
      </c>
      <c r="D64" s="276">
        <v>9.60706987951807</v>
      </c>
      <c r="E64" s="277">
        <v>13764.1857089944</v>
      </c>
      <c r="F64" s="276">
        <v>8.6131221719457</v>
      </c>
      <c r="G64" s="277">
        <v>7375.10187667561</v>
      </c>
      <c r="H64" s="276"/>
      <c r="I64" s="277"/>
      <c r="J64" s="276"/>
      <c r="K64" s="277"/>
      <c r="L64" s="274">
        <f t="shared" si="53"/>
        <v>17.6056063348416</v>
      </c>
      <c r="M64" s="275">
        <f t="shared" si="54"/>
        <v>20351.7999795578</v>
      </c>
      <c r="N64" s="289">
        <f>N44-N45-N51</f>
        <v>9.359</v>
      </c>
      <c r="O64" s="290">
        <f t="shared" ref="O64:U64" si="55">O44-O45-O51</f>
        <v>13325.0171377347</v>
      </c>
      <c r="P64" s="289">
        <f t="shared" si="55"/>
        <v>8.24660633484163</v>
      </c>
      <c r="Q64" s="290">
        <f t="shared" si="55"/>
        <v>7026.78284182306</v>
      </c>
      <c r="R64" s="289">
        <f t="shared" si="55"/>
        <v>0</v>
      </c>
      <c r="S64" s="290">
        <f t="shared" si="55"/>
        <v>0</v>
      </c>
      <c r="T64" s="289">
        <f t="shared" si="55"/>
        <v>0</v>
      </c>
      <c r="U64" s="303">
        <f t="shared" si="55"/>
        <v>0</v>
      </c>
      <c r="W64" s="26" t="s">
        <v>21</v>
      </c>
      <c r="X64" s="85"/>
      <c r="Y64" s="30"/>
      <c r="Z64" s="30"/>
      <c r="AA64" s="85"/>
      <c r="AB64" s="85"/>
      <c r="AC64" s="34">
        <f>AC44-AC45-AC51</f>
        <v>0</v>
      </c>
      <c r="AD64" s="27">
        <f>AD44-AD45-AD51</f>
        <v>0</v>
      </c>
      <c r="AE64" s="27">
        <f>AE44-AE45-AE51</f>
        <v>0</v>
      </c>
      <c r="AF64" s="34">
        <f>AF44-AF45-AF51</f>
        <v>0</v>
      </c>
      <c r="AG64" s="216">
        <f>AG44-AG45-AG51</f>
        <v>0</v>
      </c>
    </row>
    <row r="65" s="213" customFormat="1" customHeight="1" spans="1:33">
      <c r="A65" s="244" t="s">
        <v>22</v>
      </c>
      <c r="B65" s="34" t="e">
        <f t="shared" si="51"/>
        <v>#DIV/0!</v>
      </c>
      <c r="C65" s="27" t="e">
        <f t="shared" ref="C65:C76" si="56">SUM(E65,G65,I65,K65)</f>
        <v>#DIV/0!</v>
      </c>
      <c r="D65" s="245">
        <f>N64*(D66+100)/100</f>
        <v>9.60706987951807</v>
      </c>
      <c r="E65" s="246">
        <f t="shared" ref="E65:K65" si="57">O64*(E66+100)/100</f>
        <v>13764.1857089944</v>
      </c>
      <c r="F65" s="245">
        <f t="shared" si="57"/>
        <v>8.6131221719457</v>
      </c>
      <c r="G65" s="246">
        <f t="shared" si="57"/>
        <v>7375.10187667561</v>
      </c>
      <c r="H65" s="245" t="e">
        <f t="shared" si="57"/>
        <v>#DIV/0!</v>
      </c>
      <c r="I65" s="246" t="e">
        <f t="shared" si="57"/>
        <v>#DIV/0!</v>
      </c>
      <c r="J65" s="245" t="e">
        <f t="shared" si="57"/>
        <v>#DIV/0!</v>
      </c>
      <c r="K65" s="246" t="e">
        <f t="shared" si="57"/>
        <v>#DIV/0!</v>
      </c>
      <c r="L65" s="59" t="s">
        <v>10</v>
      </c>
      <c r="M65" s="59" t="s">
        <v>10</v>
      </c>
      <c r="N65" s="245" t="s">
        <v>10</v>
      </c>
      <c r="O65" s="246" t="s">
        <v>10</v>
      </c>
      <c r="P65" s="245" t="s">
        <v>10</v>
      </c>
      <c r="Q65" s="246" t="s">
        <v>10</v>
      </c>
      <c r="R65" s="245" t="s">
        <v>10</v>
      </c>
      <c r="S65" s="246" t="s">
        <v>10</v>
      </c>
      <c r="T65" s="245" t="s">
        <v>10</v>
      </c>
      <c r="U65" s="294" t="s">
        <v>10</v>
      </c>
      <c r="V65" s="170"/>
      <c r="W65" s="31" t="s">
        <v>22</v>
      </c>
      <c r="X65" s="59" t="e">
        <f>AC64*(X66+100)/100</f>
        <v>#DIV/0!</v>
      </c>
      <c r="Y65" s="32" t="e">
        <f>AD64*(Y66+100)/100</f>
        <v>#DIV/0!</v>
      </c>
      <c r="Z65" s="32" t="e">
        <f>AE64*(Z66+100)/100</f>
        <v>#DIV/0!</v>
      </c>
      <c r="AA65" s="59" t="e">
        <f>AF64*(AA66+100)/100</f>
        <v>#DIV/0!</v>
      </c>
      <c r="AB65" s="59" t="e">
        <f>AG64*(AB66+100)/100</f>
        <v>#DIV/0!</v>
      </c>
      <c r="AC65" s="33" t="s">
        <v>10</v>
      </c>
      <c r="AD65" s="33" t="s">
        <v>10</v>
      </c>
      <c r="AE65" s="33" t="s">
        <v>10</v>
      </c>
      <c r="AF65" s="33" t="s">
        <v>10</v>
      </c>
      <c r="AG65" s="44" t="s">
        <v>10</v>
      </c>
    </row>
    <row r="66" s="213" customFormat="1" customHeight="1" spans="1:33">
      <c r="A66" s="244" t="s">
        <v>23</v>
      </c>
      <c r="B66" s="34">
        <f>SUM(B67:B76)/SUM(L67:L76)*100-100</f>
        <v>3.23886639676114</v>
      </c>
      <c r="C66" s="34">
        <f t="shared" ref="C66:K66" si="58">SUM(C67:C76)/SUM(M67:M76)*100-100</f>
        <v>3.65976145637161</v>
      </c>
      <c r="D66" s="289">
        <f t="shared" si="58"/>
        <v>2.65060240963855</v>
      </c>
      <c r="E66" s="290">
        <f t="shared" si="58"/>
        <v>3.29581993569133</v>
      </c>
      <c r="F66" s="289">
        <f t="shared" si="58"/>
        <v>4.44444444444446</v>
      </c>
      <c r="G66" s="290">
        <f t="shared" si="58"/>
        <v>4.95702005730658</v>
      </c>
      <c r="H66" s="289" t="e">
        <f t="shared" si="58"/>
        <v>#DIV/0!</v>
      </c>
      <c r="I66" s="290" t="e">
        <f t="shared" si="58"/>
        <v>#DIV/0!</v>
      </c>
      <c r="J66" s="289" t="e">
        <f t="shared" si="58"/>
        <v>#DIV/0!</v>
      </c>
      <c r="K66" s="290" t="e">
        <f t="shared" si="58"/>
        <v>#DIV/0!</v>
      </c>
      <c r="L66" s="59" t="s">
        <v>10</v>
      </c>
      <c r="M66" s="59" t="s">
        <v>10</v>
      </c>
      <c r="N66" s="245" t="s">
        <v>10</v>
      </c>
      <c r="O66" s="246" t="s">
        <v>10</v>
      </c>
      <c r="P66" s="245" t="s">
        <v>10</v>
      </c>
      <c r="Q66" s="246" t="s">
        <v>10</v>
      </c>
      <c r="R66" s="245" t="s">
        <v>10</v>
      </c>
      <c r="S66" s="246" t="s">
        <v>10</v>
      </c>
      <c r="T66" s="245" t="s">
        <v>10</v>
      </c>
      <c r="U66" s="294" t="s">
        <v>10</v>
      </c>
      <c r="V66" s="170"/>
      <c r="W66" s="31" t="s">
        <v>23</v>
      </c>
      <c r="X66" s="34" t="e">
        <f>SUM(X67:X76)/SUM(AC67:AC76)*100-100</f>
        <v>#DIV/0!</v>
      </c>
      <c r="Y66" s="34" t="e">
        <f>SUM(Y67:Y76)/SUM(AD67:AD76)*100-100</f>
        <v>#DIV/0!</v>
      </c>
      <c r="Z66" s="34" t="e">
        <f>SUM(Z67:Z76)/SUM(AE67:AE76)*100-100</f>
        <v>#DIV/0!</v>
      </c>
      <c r="AA66" s="34" t="e">
        <f>SUM(AA67:AA76)/SUM(AF67:AF76)*100-100</f>
        <v>#DIV/0!</v>
      </c>
      <c r="AB66" s="34" t="e">
        <f>SUM(AB67:AB76)/SUM(AG67:AG76)*100-100</f>
        <v>#DIV/0!</v>
      </c>
      <c r="AC66" s="33" t="s">
        <v>10</v>
      </c>
      <c r="AD66" s="33" t="s">
        <v>10</v>
      </c>
      <c r="AE66" s="33" t="s">
        <v>10</v>
      </c>
      <c r="AF66" s="33" t="s">
        <v>10</v>
      </c>
      <c r="AG66" s="44" t="s">
        <v>10</v>
      </c>
    </row>
    <row r="67" customHeight="1" spans="1:33">
      <c r="A67" s="260" t="s">
        <v>97</v>
      </c>
      <c r="B67" s="34">
        <f t="shared" ref="B65:B76" si="59">SUM(D67,F67,H67,J67)</f>
        <v>0.065</v>
      </c>
      <c r="C67" s="27">
        <f t="shared" si="56"/>
        <v>58.3</v>
      </c>
      <c r="D67" s="261"/>
      <c r="E67" s="262"/>
      <c r="F67" s="263">
        <v>0.065</v>
      </c>
      <c r="G67" s="262">
        <v>58.3</v>
      </c>
      <c r="H67" s="261"/>
      <c r="I67" s="262"/>
      <c r="J67" s="261"/>
      <c r="K67" s="284"/>
      <c r="L67" s="34">
        <f t="shared" ref="L65:L76" si="60">SUM(N67,P67,R67,T67)</f>
        <v>0.064</v>
      </c>
      <c r="M67" s="27">
        <f t="shared" ref="M65:M76" si="61">SUM(O67,Q67,S67,U67)</f>
        <v>57</v>
      </c>
      <c r="N67" s="261"/>
      <c r="O67" s="262"/>
      <c r="P67" s="263">
        <v>0.064</v>
      </c>
      <c r="Q67" s="262">
        <v>57</v>
      </c>
      <c r="R67" s="261"/>
      <c r="S67" s="262"/>
      <c r="T67" s="261"/>
      <c r="U67" s="284"/>
      <c r="W67" s="20"/>
      <c r="X67" s="68"/>
      <c r="Y67" s="21"/>
      <c r="Z67" s="21"/>
      <c r="AA67" s="68"/>
      <c r="AB67" s="184"/>
      <c r="AC67" s="68"/>
      <c r="AD67" s="21"/>
      <c r="AE67" s="21"/>
      <c r="AF67" s="68"/>
      <c r="AG67" s="184"/>
    </row>
    <row r="68" customFormat="1" customHeight="1" spans="1:33">
      <c r="A68" s="306" t="s">
        <v>98</v>
      </c>
      <c r="B68" s="34">
        <f t="shared" si="59"/>
        <v>0.304</v>
      </c>
      <c r="C68" s="27">
        <f t="shared" si="56"/>
        <v>416.8</v>
      </c>
      <c r="D68" s="261">
        <v>0.22</v>
      </c>
      <c r="E68" s="262">
        <v>344</v>
      </c>
      <c r="F68" s="263">
        <v>0.084</v>
      </c>
      <c r="G68" s="262">
        <v>72.8</v>
      </c>
      <c r="H68" s="261"/>
      <c r="I68" s="262"/>
      <c r="J68" s="261"/>
      <c r="K68" s="284"/>
      <c r="L68" s="34">
        <f t="shared" si="60"/>
        <v>0.292</v>
      </c>
      <c r="M68" s="27">
        <f t="shared" si="61"/>
        <v>397</v>
      </c>
      <c r="N68" s="261">
        <v>0.21</v>
      </c>
      <c r="O68" s="262">
        <v>326</v>
      </c>
      <c r="P68" s="263">
        <v>0.082</v>
      </c>
      <c r="Q68" s="262">
        <v>71</v>
      </c>
      <c r="R68" s="261"/>
      <c r="S68" s="262"/>
      <c r="T68" s="261"/>
      <c r="U68" s="284"/>
      <c r="V68" s="170"/>
      <c r="W68" s="20"/>
      <c r="X68" s="68"/>
      <c r="Y68" s="21"/>
      <c r="Z68" s="21"/>
      <c r="AA68" s="68"/>
      <c r="AB68" s="184"/>
      <c r="AC68" s="68"/>
      <c r="AD68" s="21"/>
      <c r="AE68" s="21"/>
      <c r="AF68" s="68"/>
      <c r="AG68" s="184"/>
    </row>
    <row r="69" customFormat="1" customHeight="1" spans="1:33">
      <c r="A69" s="306" t="s">
        <v>99</v>
      </c>
      <c r="B69" s="34">
        <f t="shared" si="59"/>
        <v>0.257</v>
      </c>
      <c r="C69" s="27">
        <f t="shared" si="56"/>
        <v>318</v>
      </c>
      <c r="D69" s="261">
        <v>0.17</v>
      </c>
      <c r="E69" s="262">
        <v>244</v>
      </c>
      <c r="F69" s="263">
        <v>0.087</v>
      </c>
      <c r="G69" s="262">
        <v>74</v>
      </c>
      <c r="H69" s="261"/>
      <c r="I69" s="262"/>
      <c r="J69" s="261"/>
      <c r="K69" s="284"/>
      <c r="L69" s="34">
        <f t="shared" si="60"/>
        <v>0.266</v>
      </c>
      <c r="M69" s="27">
        <f t="shared" si="61"/>
        <v>331</v>
      </c>
      <c r="N69" s="261">
        <v>0.18</v>
      </c>
      <c r="O69" s="262">
        <v>258</v>
      </c>
      <c r="P69" s="263">
        <v>0.086</v>
      </c>
      <c r="Q69" s="262">
        <v>73</v>
      </c>
      <c r="R69" s="261"/>
      <c r="S69" s="262"/>
      <c r="T69" s="261"/>
      <c r="U69" s="284"/>
      <c r="V69" s="170"/>
      <c r="W69" s="20"/>
      <c r="X69" s="68"/>
      <c r="Y69" s="21"/>
      <c r="Z69" s="21"/>
      <c r="AA69" s="68"/>
      <c r="AB69" s="184"/>
      <c r="AC69" s="68"/>
      <c r="AD69" s="21"/>
      <c r="AE69" s="21"/>
      <c r="AF69" s="68"/>
      <c r="AG69" s="184"/>
    </row>
    <row r="70" customFormat="1" customHeight="1" spans="1:33">
      <c r="A70" s="306" t="s">
        <v>100</v>
      </c>
      <c r="B70" s="34">
        <f t="shared" si="59"/>
        <v>0.284</v>
      </c>
      <c r="C70" s="27">
        <f t="shared" si="56"/>
        <v>394.9</v>
      </c>
      <c r="D70" s="261">
        <v>0.23</v>
      </c>
      <c r="E70" s="262">
        <v>348</v>
      </c>
      <c r="F70" s="263">
        <v>0.054</v>
      </c>
      <c r="G70" s="262">
        <v>46.9</v>
      </c>
      <c r="H70" s="261"/>
      <c r="I70" s="262"/>
      <c r="J70" s="261"/>
      <c r="K70" s="284"/>
      <c r="L70" s="34">
        <f t="shared" si="60"/>
        <v>0.27</v>
      </c>
      <c r="M70" s="27">
        <f t="shared" si="61"/>
        <v>375</v>
      </c>
      <c r="N70" s="261">
        <v>0.22</v>
      </c>
      <c r="O70" s="262">
        <v>332</v>
      </c>
      <c r="P70" s="263">
        <v>0.05</v>
      </c>
      <c r="Q70" s="262">
        <v>43</v>
      </c>
      <c r="R70" s="261"/>
      <c r="S70" s="262"/>
      <c r="T70" s="261"/>
      <c r="U70" s="284"/>
      <c r="V70" s="170"/>
      <c r="W70" s="20"/>
      <c r="X70" s="68"/>
      <c r="Y70" s="21"/>
      <c r="Z70" s="21"/>
      <c r="AA70" s="68"/>
      <c r="AB70" s="184"/>
      <c r="AC70" s="68"/>
      <c r="AD70" s="21"/>
      <c r="AE70" s="21"/>
      <c r="AF70" s="68"/>
      <c r="AG70" s="184"/>
    </row>
    <row r="71" customFormat="1" customHeight="1" spans="1:33">
      <c r="A71" s="306" t="s">
        <v>101</v>
      </c>
      <c r="B71" s="34">
        <f t="shared" si="59"/>
        <v>0.196</v>
      </c>
      <c r="C71" s="27">
        <f t="shared" si="56"/>
        <v>255.3</v>
      </c>
      <c r="D71" s="261">
        <v>0.122</v>
      </c>
      <c r="E71" s="262">
        <v>192</v>
      </c>
      <c r="F71" s="263">
        <v>0.074</v>
      </c>
      <c r="G71" s="262">
        <v>63.3</v>
      </c>
      <c r="H71" s="261"/>
      <c r="I71" s="262"/>
      <c r="J71" s="261"/>
      <c r="K71" s="284"/>
      <c r="L71" s="34">
        <f t="shared" si="60"/>
        <v>0.19</v>
      </c>
      <c r="M71" s="27">
        <f t="shared" si="61"/>
        <v>246</v>
      </c>
      <c r="N71" s="261">
        <v>0.12</v>
      </c>
      <c r="O71" s="262">
        <v>187</v>
      </c>
      <c r="P71" s="263">
        <v>0.07</v>
      </c>
      <c r="Q71" s="262">
        <v>59</v>
      </c>
      <c r="R71" s="261"/>
      <c r="S71" s="262"/>
      <c r="T71" s="261"/>
      <c r="U71" s="284"/>
      <c r="V71" s="170"/>
      <c r="W71" s="20"/>
      <c r="X71" s="68"/>
      <c r="Y71" s="21"/>
      <c r="Z71" s="21"/>
      <c r="AA71" s="68"/>
      <c r="AB71" s="184"/>
      <c r="AC71" s="68"/>
      <c r="AD71" s="21"/>
      <c r="AE71" s="21"/>
      <c r="AF71" s="68"/>
      <c r="AG71" s="184"/>
    </row>
    <row r="72" customFormat="1" customHeight="1" spans="1:33">
      <c r="A72" s="260" t="s">
        <v>102</v>
      </c>
      <c r="B72" s="34">
        <f t="shared" si="59"/>
        <v>0.169</v>
      </c>
      <c r="C72" s="27">
        <f t="shared" si="56"/>
        <v>208</v>
      </c>
      <c r="D72" s="261">
        <v>0.11</v>
      </c>
      <c r="E72" s="262">
        <v>157</v>
      </c>
      <c r="F72" s="263">
        <v>0.059</v>
      </c>
      <c r="G72" s="262">
        <v>51</v>
      </c>
      <c r="H72" s="261"/>
      <c r="I72" s="262"/>
      <c r="J72" s="261"/>
      <c r="K72" s="284"/>
      <c r="L72" s="34">
        <f t="shared" si="60"/>
        <v>0.153</v>
      </c>
      <c r="M72" s="27">
        <f t="shared" si="61"/>
        <v>187</v>
      </c>
      <c r="N72" s="261">
        <v>0.1</v>
      </c>
      <c r="O72" s="262">
        <v>141</v>
      </c>
      <c r="P72" s="263">
        <v>0.053</v>
      </c>
      <c r="Q72" s="262">
        <v>46</v>
      </c>
      <c r="R72" s="261"/>
      <c r="S72" s="262"/>
      <c r="T72" s="261"/>
      <c r="U72" s="284"/>
      <c r="V72" s="170"/>
      <c r="W72" s="20"/>
      <c r="X72" s="68"/>
      <c r="Y72" s="21"/>
      <c r="Z72" s="21"/>
      <c r="AA72" s="68"/>
      <c r="AB72" s="184"/>
      <c r="AC72" s="68"/>
      <c r="AD72" s="21"/>
      <c r="AE72" s="21"/>
      <c r="AF72" s="68"/>
      <c r="AG72" s="184"/>
    </row>
    <row r="73" customFormat="1" customHeight="1" spans="1:33">
      <c r="A73" s="269"/>
      <c r="B73" s="34">
        <f t="shared" si="59"/>
        <v>0</v>
      </c>
      <c r="C73" s="27">
        <f t="shared" si="56"/>
        <v>0</v>
      </c>
      <c r="D73" s="270"/>
      <c r="E73" s="270"/>
      <c r="F73" s="263"/>
      <c r="G73" s="271"/>
      <c r="H73" s="270"/>
      <c r="I73" s="271"/>
      <c r="J73" s="261"/>
      <c r="K73" s="284"/>
      <c r="L73" s="34">
        <f t="shared" si="60"/>
        <v>0</v>
      </c>
      <c r="M73" s="27">
        <f t="shared" si="61"/>
        <v>0</v>
      </c>
      <c r="N73" s="270"/>
      <c r="O73" s="270"/>
      <c r="P73" s="263"/>
      <c r="Q73" s="271"/>
      <c r="R73" s="270"/>
      <c r="S73" s="271"/>
      <c r="T73" s="261"/>
      <c r="U73" s="284"/>
      <c r="V73" s="170"/>
      <c r="W73" s="28"/>
      <c r="X73" s="74"/>
      <c r="Y73" s="29"/>
      <c r="Z73" s="29"/>
      <c r="AA73" s="68"/>
      <c r="AB73" s="184"/>
      <c r="AC73" s="74"/>
      <c r="AD73" s="29"/>
      <c r="AE73" s="29"/>
      <c r="AF73" s="68"/>
      <c r="AG73" s="184"/>
    </row>
    <row r="74" customFormat="1" customHeight="1" spans="1:33">
      <c r="A74" s="260"/>
      <c r="B74" s="34">
        <f t="shared" si="59"/>
        <v>0</v>
      </c>
      <c r="C74" s="27">
        <f t="shared" si="56"/>
        <v>0</v>
      </c>
      <c r="D74" s="261"/>
      <c r="E74" s="262"/>
      <c r="F74" s="263"/>
      <c r="G74" s="262"/>
      <c r="H74" s="261"/>
      <c r="I74" s="262"/>
      <c r="J74" s="261"/>
      <c r="K74" s="284"/>
      <c r="L74" s="34">
        <f t="shared" si="60"/>
        <v>0</v>
      </c>
      <c r="M74" s="27">
        <f t="shared" si="61"/>
        <v>0</v>
      </c>
      <c r="N74" s="261"/>
      <c r="O74" s="262"/>
      <c r="P74" s="263"/>
      <c r="Q74" s="262"/>
      <c r="R74" s="261"/>
      <c r="S74" s="262"/>
      <c r="T74" s="261"/>
      <c r="U74" s="284"/>
      <c r="V74" s="170"/>
      <c r="W74" s="20"/>
      <c r="X74" s="68"/>
      <c r="Y74" s="21"/>
      <c r="Z74" s="21"/>
      <c r="AA74" s="68"/>
      <c r="AB74" s="184"/>
      <c r="AC74" s="68"/>
      <c r="AD74" s="21"/>
      <c r="AE74" s="21"/>
      <c r="AF74" s="68"/>
      <c r="AG74" s="184"/>
    </row>
    <row r="75" customFormat="1" customHeight="1" spans="1:33">
      <c r="A75" s="260"/>
      <c r="B75" s="34">
        <f t="shared" si="59"/>
        <v>0</v>
      </c>
      <c r="C75" s="27">
        <f t="shared" si="56"/>
        <v>0</v>
      </c>
      <c r="D75" s="261"/>
      <c r="E75" s="262"/>
      <c r="F75" s="263"/>
      <c r="G75" s="262"/>
      <c r="H75" s="261"/>
      <c r="I75" s="262"/>
      <c r="J75" s="261"/>
      <c r="K75" s="284"/>
      <c r="L75" s="34">
        <f t="shared" si="60"/>
        <v>0</v>
      </c>
      <c r="M75" s="27">
        <f t="shared" si="61"/>
        <v>0</v>
      </c>
      <c r="N75" s="261"/>
      <c r="O75" s="262"/>
      <c r="P75" s="263"/>
      <c r="Q75" s="262"/>
      <c r="R75" s="261"/>
      <c r="S75" s="262"/>
      <c r="T75" s="261"/>
      <c r="U75" s="284"/>
      <c r="V75" s="170"/>
      <c r="W75" s="20"/>
      <c r="X75" s="68"/>
      <c r="Y75" s="21"/>
      <c r="Z75" s="21"/>
      <c r="AA75" s="68"/>
      <c r="AB75" s="184"/>
      <c r="AC75" s="68"/>
      <c r="AD75" s="21"/>
      <c r="AE75" s="21"/>
      <c r="AF75" s="68"/>
      <c r="AG75" s="184"/>
    </row>
    <row r="76" customFormat="1" customHeight="1" spans="1:35">
      <c r="A76" s="307"/>
      <c r="B76" s="308">
        <f t="shared" si="59"/>
        <v>0</v>
      </c>
      <c r="C76" s="309">
        <f t="shared" si="56"/>
        <v>0</v>
      </c>
      <c r="D76" s="310"/>
      <c r="E76" s="311"/>
      <c r="F76" s="312"/>
      <c r="G76" s="311"/>
      <c r="H76" s="310"/>
      <c r="I76" s="311"/>
      <c r="J76" s="310"/>
      <c r="K76" s="317"/>
      <c r="L76" s="308">
        <f t="shared" si="60"/>
        <v>0</v>
      </c>
      <c r="M76" s="309">
        <f t="shared" si="61"/>
        <v>0</v>
      </c>
      <c r="N76" s="310"/>
      <c r="O76" s="311"/>
      <c r="P76" s="318"/>
      <c r="Q76" s="311"/>
      <c r="R76" s="310"/>
      <c r="S76" s="311"/>
      <c r="T76" s="310"/>
      <c r="U76" s="317"/>
      <c r="V76" s="170"/>
      <c r="W76" s="35"/>
      <c r="X76" s="77"/>
      <c r="Y76" s="36"/>
      <c r="Z76" s="36"/>
      <c r="AA76" s="77"/>
      <c r="AB76" s="189"/>
      <c r="AC76" s="77"/>
      <c r="AD76" s="36"/>
      <c r="AE76" s="36"/>
      <c r="AF76" s="77"/>
      <c r="AG76" s="189"/>
      <c r="AI76" s="213"/>
    </row>
    <row r="77" customFormat="1" customHeight="1" spans="1:33">
      <c r="A77" s="228" t="s">
        <v>115</v>
      </c>
      <c r="B77" s="178"/>
      <c r="C77" s="179"/>
      <c r="D77" s="250"/>
      <c r="E77" s="251"/>
      <c r="F77" s="250"/>
      <c r="G77" s="251"/>
      <c r="H77" s="250"/>
      <c r="I77" s="251"/>
      <c r="J77" s="250"/>
      <c r="K77" s="251" t="s">
        <v>16</v>
      </c>
      <c r="L77" s="190"/>
      <c r="M77" s="179"/>
      <c r="N77" s="250"/>
      <c r="O77" s="251"/>
      <c r="P77" s="250"/>
      <c r="Q77" s="251"/>
      <c r="R77" s="250"/>
      <c r="S77" s="296"/>
      <c r="T77" s="297"/>
      <c r="U77" s="296"/>
      <c r="V77" s="170"/>
      <c r="W77" s="206" t="s">
        <v>15</v>
      </c>
      <c r="X77" s="178"/>
      <c r="Y77" s="179"/>
      <c r="Z77" s="179"/>
      <c r="AA77" s="178"/>
      <c r="AB77" s="178"/>
      <c r="AC77" s="210" t="s">
        <v>16</v>
      </c>
      <c r="AD77" s="179"/>
      <c r="AE77" s="179"/>
      <c r="AF77" s="178"/>
      <c r="AG77" s="178"/>
    </row>
    <row r="78" customFormat="1" customHeight="1" spans="1:33">
      <c r="A78" s="228"/>
      <c r="B78" s="178"/>
      <c r="C78" s="179"/>
      <c r="D78" s="250"/>
      <c r="E78" s="251"/>
      <c r="F78" s="235"/>
      <c r="G78" s="236"/>
      <c r="H78" s="297"/>
      <c r="I78" s="296"/>
      <c r="J78" s="297"/>
      <c r="K78" s="296"/>
      <c r="L78" s="168"/>
      <c r="M78" s="199"/>
      <c r="N78" s="235"/>
      <c r="O78" s="296"/>
      <c r="P78" s="297"/>
      <c r="Q78" s="296"/>
      <c r="R78" s="297"/>
      <c r="S78" s="296"/>
      <c r="T78" s="297"/>
      <c r="U78" s="296"/>
      <c r="V78" s="170"/>
      <c r="W78" s="177"/>
      <c r="X78" s="178"/>
      <c r="Y78" s="179"/>
      <c r="Z78" s="179"/>
      <c r="AA78" s="178"/>
      <c r="AB78" s="190"/>
      <c r="AC78" s="178"/>
      <c r="AD78" s="179"/>
      <c r="AE78" s="179"/>
      <c r="AF78" s="178"/>
      <c r="AG78" s="190"/>
    </row>
    <row r="79" customFormat="1" customHeight="1" spans="1:33">
      <c r="A79" s="255" t="s">
        <v>125</v>
      </c>
      <c r="B79" s="181" t="s">
        <v>126</v>
      </c>
      <c r="C79" s="182"/>
      <c r="D79" s="313"/>
      <c r="E79" s="314"/>
      <c r="F79" s="313"/>
      <c r="G79" s="314"/>
      <c r="H79" s="313"/>
      <c r="I79" s="314"/>
      <c r="J79" s="313"/>
      <c r="K79" s="314"/>
      <c r="L79" s="181"/>
      <c r="M79" s="182"/>
      <c r="N79" s="313"/>
      <c r="O79" s="314"/>
      <c r="P79" s="313"/>
      <c r="Q79" s="314"/>
      <c r="R79" s="313"/>
      <c r="S79" s="314"/>
      <c r="T79" s="313"/>
      <c r="U79" s="314"/>
      <c r="V79" s="170"/>
      <c r="W79" s="81" t="s">
        <v>127</v>
      </c>
      <c r="X79" s="298" t="s">
        <v>128</v>
      </c>
      <c r="Y79" s="220"/>
      <c r="Z79" s="220"/>
      <c r="AA79" s="298"/>
      <c r="AB79" s="298"/>
      <c r="AC79" s="298"/>
      <c r="AD79" s="220"/>
      <c r="AE79" s="220"/>
      <c r="AF79" s="298"/>
      <c r="AG79" s="298"/>
    </row>
    <row r="80" customFormat="1" customHeight="1" spans="1:33">
      <c r="A80" s="256" t="s">
        <v>2</v>
      </c>
      <c r="B80" s="172" t="s">
        <v>3</v>
      </c>
      <c r="C80" s="173"/>
      <c r="D80" s="237"/>
      <c r="E80" s="238"/>
      <c r="F80" s="237"/>
      <c r="G80" s="238"/>
      <c r="H80" s="237"/>
      <c r="I80" s="238"/>
      <c r="J80" s="237"/>
      <c r="K80" s="279"/>
      <c r="L80" s="280" t="s">
        <v>107</v>
      </c>
      <c r="M80" s="173"/>
      <c r="N80" s="237"/>
      <c r="O80" s="238"/>
      <c r="P80" s="237"/>
      <c r="Q80" s="238"/>
      <c r="R80" s="237"/>
      <c r="S80" s="238"/>
      <c r="T80" s="237"/>
      <c r="U80" s="279"/>
      <c r="V80" s="170"/>
      <c r="W80" s="299" t="s">
        <v>2</v>
      </c>
      <c r="X80" s="172" t="s">
        <v>3</v>
      </c>
      <c r="Y80" s="173"/>
      <c r="Z80" s="173"/>
      <c r="AA80" s="172"/>
      <c r="AB80" s="172"/>
      <c r="AC80" s="280" t="s">
        <v>107</v>
      </c>
      <c r="AD80" s="173"/>
      <c r="AE80" s="173"/>
      <c r="AF80" s="172"/>
      <c r="AG80" s="211"/>
    </row>
    <row r="81" customFormat="1" customHeight="1" spans="1:33">
      <c r="A81" s="15"/>
      <c r="B81" s="175" t="s">
        <v>108</v>
      </c>
      <c r="C81" s="176" t="s">
        <v>62</v>
      </c>
      <c r="D81" s="239" t="s">
        <v>109</v>
      </c>
      <c r="E81" s="240" t="s">
        <v>63</v>
      </c>
      <c r="F81" s="239" t="s">
        <v>110</v>
      </c>
      <c r="G81" s="240" t="s">
        <v>64</v>
      </c>
      <c r="H81" s="239" t="s">
        <v>111</v>
      </c>
      <c r="I81" s="240" t="s">
        <v>65</v>
      </c>
      <c r="J81" s="239" t="s">
        <v>112</v>
      </c>
      <c r="K81" s="281" t="s">
        <v>66</v>
      </c>
      <c r="L81" s="175" t="s">
        <v>108</v>
      </c>
      <c r="M81" s="176" t="s">
        <v>62</v>
      </c>
      <c r="N81" s="239" t="s">
        <v>109</v>
      </c>
      <c r="O81" s="240" t="s">
        <v>63</v>
      </c>
      <c r="P81" s="239" t="s">
        <v>110</v>
      </c>
      <c r="Q81" s="240" t="s">
        <v>64</v>
      </c>
      <c r="R81" s="239" t="s">
        <v>111</v>
      </c>
      <c r="S81" s="240" t="s">
        <v>65</v>
      </c>
      <c r="T81" s="239" t="s">
        <v>112</v>
      </c>
      <c r="U81" s="281" t="s">
        <v>66</v>
      </c>
      <c r="V81" s="170"/>
      <c r="W81" s="15"/>
      <c r="X81" s="175" t="s">
        <v>5</v>
      </c>
      <c r="Y81" s="176" t="s">
        <v>113</v>
      </c>
      <c r="Z81" s="176" t="s">
        <v>69</v>
      </c>
      <c r="AA81" s="175" t="s">
        <v>70</v>
      </c>
      <c r="AB81" s="304" t="s">
        <v>114</v>
      </c>
      <c r="AC81" s="209" t="s">
        <v>5</v>
      </c>
      <c r="AD81" s="176" t="s">
        <v>113</v>
      </c>
      <c r="AE81" s="176" t="s">
        <v>69</v>
      </c>
      <c r="AF81" s="175" t="s">
        <v>70</v>
      </c>
      <c r="AG81" s="212" t="s">
        <v>114</v>
      </c>
    </row>
    <row r="82" customFormat="1" customHeight="1" spans="1:33">
      <c r="A82" s="15" t="s">
        <v>20</v>
      </c>
      <c r="B82" s="33">
        <f t="shared" ref="B82:M82" si="62">SUM(B83,B89,B102)</f>
        <v>58.9725549460943</v>
      </c>
      <c r="C82" s="16">
        <f t="shared" si="62"/>
        <v>52787.0527413131</v>
      </c>
      <c r="D82" s="241">
        <f t="shared" si="62"/>
        <v>44.7384372990354</v>
      </c>
      <c r="E82" s="242">
        <f t="shared" si="62"/>
        <v>39632.2149317561</v>
      </c>
      <c r="F82" s="241">
        <f t="shared" si="62"/>
        <v>14.2341176470589</v>
      </c>
      <c r="G82" s="242">
        <f t="shared" si="62"/>
        <v>13154.837809557</v>
      </c>
      <c r="H82" s="241">
        <f t="shared" si="62"/>
        <v>0</v>
      </c>
      <c r="I82" s="242">
        <f t="shared" si="62"/>
        <v>0</v>
      </c>
      <c r="J82" s="241">
        <f t="shared" si="62"/>
        <v>0</v>
      </c>
      <c r="K82" s="242">
        <f t="shared" si="62"/>
        <v>0</v>
      </c>
      <c r="L82" s="33">
        <f t="shared" si="62"/>
        <v>57.9248235294118</v>
      </c>
      <c r="M82" s="16">
        <f t="shared" si="62"/>
        <v>50772.9955109871</v>
      </c>
      <c r="N82" s="282">
        <v>44.311</v>
      </c>
      <c r="O82" s="282">
        <v>38240.39</v>
      </c>
      <c r="P82" s="282">
        <v>13.6138235294118</v>
      </c>
      <c r="Q82" s="283">
        <v>12532.6055109871</v>
      </c>
      <c r="R82" s="282"/>
      <c r="S82" s="283"/>
      <c r="T82" s="282"/>
      <c r="U82" s="300"/>
      <c r="V82" s="170"/>
      <c r="W82" s="15" t="s">
        <v>20</v>
      </c>
      <c r="X82" s="33">
        <f t="shared" ref="X82:AB82" si="63">X83+X89+X102</f>
        <v>0</v>
      </c>
      <c r="Y82" s="16">
        <f t="shared" si="63"/>
        <v>0</v>
      </c>
      <c r="Z82" s="16">
        <f t="shared" si="63"/>
        <v>0</v>
      </c>
      <c r="AA82" s="33">
        <f t="shared" si="63"/>
        <v>0</v>
      </c>
      <c r="AB82" s="33">
        <f t="shared" si="63"/>
        <v>0</v>
      </c>
      <c r="AC82" s="66"/>
      <c r="AD82" s="17"/>
      <c r="AE82" s="17"/>
      <c r="AF82" s="66"/>
      <c r="AG82" s="214"/>
    </row>
    <row r="83" customFormat="1" customHeight="1" spans="1:33">
      <c r="A83" s="257" t="s">
        <v>12</v>
      </c>
      <c r="B83" s="67">
        <f t="shared" ref="B83:B103" si="64">SUM(D83,F83,H83,J83)</f>
        <v>0</v>
      </c>
      <c r="C83" s="19">
        <f t="shared" ref="C83:C103" si="65">SUM(E83,G83,I83,K83)</f>
        <v>0</v>
      </c>
      <c r="D83" s="258">
        <f t="shared" ref="D83:K83" si="66">SUM(D84:D88)</f>
        <v>0</v>
      </c>
      <c r="E83" s="259">
        <f t="shared" si="66"/>
        <v>0</v>
      </c>
      <c r="F83" s="258">
        <f t="shared" si="66"/>
        <v>0</v>
      </c>
      <c r="G83" s="259">
        <f t="shared" si="66"/>
        <v>0</v>
      </c>
      <c r="H83" s="258">
        <f t="shared" si="66"/>
        <v>0</v>
      </c>
      <c r="I83" s="259">
        <f t="shared" si="66"/>
        <v>0</v>
      </c>
      <c r="J83" s="258">
        <f t="shared" si="66"/>
        <v>0</v>
      </c>
      <c r="K83" s="259">
        <f t="shared" si="66"/>
        <v>0</v>
      </c>
      <c r="L83" s="67">
        <f t="shared" ref="L83:L102" si="67">SUM(N83,P83,R83,T83)</f>
        <v>0</v>
      </c>
      <c r="M83" s="19">
        <f t="shared" ref="M83:M102" si="68">SUM(O83,Q83,S83,U83)</f>
        <v>0</v>
      </c>
      <c r="N83" s="258">
        <f t="shared" ref="N83:U83" si="69">SUM(N84:N88)</f>
        <v>0</v>
      </c>
      <c r="O83" s="259">
        <f t="shared" si="69"/>
        <v>0</v>
      </c>
      <c r="P83" s="258">
        <f t="shared" si="69"/>
        <v>0</v>
      </c>
      <c r="Q83" s="259">
        <f t="shared" si="69"/>
        <v>0</v>
      </c>
      <c r="R83" s="258">
        <f t="shared" si="69"/>
        <v>0</v>
      </c>
      <c r="S83" s="259">
        <f t="shared" si="69"/>
        <v>0</v>
      </c>
      <c r="T83" s="258">
        <f t="shared" si="69"/>
        <v>0</v>
      </c>
      <c r="U83" s="301">
        <f t="shared" si="69"/>
        <v>0</v>
      </c>
      <c r="V83" s="170"/>
      <c r="W83" s="18" t="s">
        <v>12</v>
      </c>
      <c r="X83" s="67">
        <f t="shared" ref="X83:AG83" si="70">SUM(X84:X88)</f>
        <v>0</v>
      </c>
      <c r="Y83" s="19">
        <f t="shared" si="70"/>
        <v>0</v>
      </c>
      <c r="Z83" s="19">
        <f t="shared" si="70"/>
        <v>0</v>
      </c>
      <c r="AA83" s="67">
        <f t="shared" si="70"/>
        <v>0</v>
      </c>
      <c r="AB83" s="67">
        <f t="shared" si="70"/>
        <v>0</v>
      </c>
      <c r="AC83" s="67">
        <f t="shared" si="70"/>
        <v>0</v>
      </c>
      <c r="AD83" s="19">
        <f t="shared" si="70"/>
        <v>0</v>
      </c>
      <c r="AE83" s="19">
        <f t="shared" si="70"/>
        <v>0</v>
      </c>
      <c r="AF83" s="67">
        <f t="shared" si="70"/>
        <v>0</v>
      </c>
      <c r="AG83" s="215">
        <f t="shared" si="70"/>
        <v>0</v>
      </c>
    </row>
    <row r="84" customFormat="1" customHeight="1" spans="1:33">
      <c r="A84" s="260"/>
      <c r="B84" s="67">
        <f t="shared" si="64"/>
        <v>0</v>
      </c>
      <c r="C84" s="19">
        <f t="shared" si="65"/>
        <v>0</v>
      </c>
      <c r="D84" s="261"/>
      <c r="E84" s="262"/>
      <c r="F84" s="263"/>
      <c r="G84" s="262"/>
      <c r="H84" s="261"/>
      <c r="I84" s="262"/>
      <c r="J84" s="261"/>
      <c r="K84" s="284"/>
      <c r="L84" s="67">
        <f t="shared" si="67"/>
        <v>0</v>
      </c>
      <c r="M84" s="19">
        <f t="shared" si="68"/>
        <v>0</v>
      </c>
      <c r="N84" s="261"/>
      <c r="O84" s="262"/>
      <c r="P84" s="263"/>
      <c r="Q84" s="262"/>
      <c r="R84" s="261"/>
      <c r="S84" s="262"/>
      <c r="T84" s="261"/>
      <c r="U84" s="284"/>
      <c r="V84" s="170"/>
      <c r="W84" s="20"/>
      <c r="X84" s="68"/>
      <c r="Y84" s="21"/>
      <c r="Z84" s="21"/>
      <c r="AA84" s="68"/>
      <c r="AB84" s="184"/>
      <c r="AC84" s="68"/>
      <c r="AD84" s="21"/>
      <c r="AE84" s="21"/>
      <c r="AF84" s="68"/>
      <c r="AG84" s="184"/>
    </row>
    <row r="85" customFormat="1" customHeight="1" spans="1:33">
      <c r="A85" s="260"/>
      <c r="B85" s="67">
        <f t="shared" si="64"/>
        <v>0</v>
      </c>
      <c r="C85" s="19">
        <f t="shared" si="65"/>
        <v>0</v>
      </c>
      <c r="D85" s="261"/>
      <c r="E85" s="262"/>
      <c r="F85" s="263"/>
      <c r="G85" s="262"/>
      <c r="H85" s="261"/>
      <c r="I85" s="262"/>
      <c r="J85" s="261"/>
      <c r="K85" s="284"/>
      <c r="L85" s="67">
        <f t="shared" si="67"/>
        <v>0</v>
      </c>
      <c r="M85" s="19">
        <f t="shared" si="68"/>
        <v>0</v>
      </c>
      <c r="N85" s="261"/>
      <c r="O85" s="262"/>
      <c r="P85" s="263"/>
      <c r="Q85" s="262"/>
      <c r="R85" s="261"/>
      <c r="S85" s="262"/>
      <c r="T85" s="261"/>
      <c r="U85" s="284"/>
      <c r="V85" s="170"/>
      <c r="W85" s="20"/>
      <c r="X85" s="68"/>
      <c r="Y85" s="21"/>
      <c r="Z85" s="21"/>
      <c r="AA85" s="68"/>
      <c r="AB85" s="184"/>
      <c r="AC85" s="68"/>
      <c r="AD85" s="21"/>
      <c r="AE85" s="21"/>
      <c r="AF85" s="68"/>
      <c r="AG85" s="184"/>
    </row>
    <row r="86" customFormat="1" customHeight="1" spans="1:33">
      <c r="A86" s="260"/>
      <c r="B86" s="67">
        <f t="shared" si="64"/>
        <v>0</v>
      </c>
      <c r="C86" s="19">
        <f t="shared" si="65"/>
        <v>0</v>
      </c>
      <c r="D86" s="261"/>
      <c r="E86" s="262"/>
      <c r="F86" s="263"/>
      <c r="G86" s="262"/>
      <c r="H86" s="261"/>
      <c r="I86" s="262"/>
      <c r="J86" s="261"/>
      <c r="K86" s="284"/>
      <c r="L86" s="67">
        <f t="shared" si="67"/>
        <v>0</v>
      </c>
      <c r="M86" s="19">
        <f t="shared" si="68"/>
        <v>0</v>
      </c>
      <c r="N86" s="261"/>
      <c r="O86" s="262"/>
      <c r="P86" s="263"/>
      <c r="Q86" s="262"/>
      <c r="R86" s="261"/>
      <c r="S86" s="262"/>
      <c r="T86" s="261"/>
      <c r="U86" s="284"/>
      <c r="V86" s="170"/>
      <c r="W86" s="20"/>
      <c r="X86" s="68"/>
      <c r="Y86" s="21"/>
      <c r="Z86" s="21"/>
      <c r="AA86" s="68"/>
      <c r="AB86" s="184"/>
      <c r="AC86" s="68"/>
      <c r="AD86" s="21"/>
      <c r="AE86" s="21"/>
      <c r="AF86" s="68"/>
      <c r="AG86" s="184"/>
    </row>
    <row r="87" customFormat="1" customHeight="1" spans="1:33">
      <c r="A87" s="260"/>
      <c r="B87" s="67">
        <f t="shared" si="64"/>
        <v>0</v>
      </c>
      <c r="C87" s="19">
        <f t="shared" si="65"/>
        <v>0</v>
      </c>
      <c r="D87" s="261"/>
      <c r="E87" s="262"/>
      <c r="F87" s="263"/>
      <c r="G87" s="262"/>
      <c r="H87" s="261"/>
      <c r="I87" s="262"/>
      <c r="J87" s="261"/>
      <c r="K87" s="284"/>
      <c r="L87" s="67">
        <f t="shared" si="67"/>
        <v>0</v>
      </c>
      <c r="M87" s="19">
        <f t="shared" si="68"/>
        <v>0</v>
      </c>
      <c r="N87" s="261"/>
      <c r="O87" s="262"/>
      <c r="P87" s="263"/>
      <c r="Q87" s="262"/>
      <c r="R87" s="261"/>
      <c r="S87" s="262"/>
      <c r="T87" s="261"/>
      <c r="U87" s="284"/>
      <c r="V87" s="170"/>
      <c r="W87" s="20"/>
      <c r="X87" s="68"/>
      <c r="Y87" s="21"/>
      <c r="Z87" s="21"/>
      <c r="AA87" s="68"/>
      <c r="AB87" s="184"/>
      <c r="AC87" s="68"/>
      <c r="AD87" s="21"/>
      <c r="AE87" s="21"/>
      <c r="AF87" s="68"/>
      <c r="AG87" s="184"/>
    </row>
    <row r="88" customFormat="1" customHeight="1" spans="1:33">
      <c r="A88" s="264"/>
      <c r="B88" s="185">
        <f t="shared" si="64"/>
        <v>0</v>
      </c>
      <c r="C88" s="70">
        <f t="shared" si="65"/>
        <v>0</v>
      </c>
      <c r="D88" s="265"/>
      <c r="E88" s="266"/>
      <c r="F88" s="267"/>
      <c r="G88" s="266"/>
      <c r="H88" s="265"/>
      <c r="I88" s="266"/>
      <c r="J88" s="265"/>
      <c r="K88" s="285"/>
      <c r="L88" s="185">
        <f t="shared" si="67"/>
        <v>0</v>
      </c>
      <c r="M88" s="70">
        <f t="shared" si="68"/>
        <v>0</v>
      </c>
      <c r="N88" s="286"/>
      <c r="O88" s="287"/>
      <c r="P88" s="288"/>
      <c r="Q88" s="287"/>
      <c r="R88" s="286"/>
      <c r="S88" s="287"/>
      <c r="T88" s="286"/>
      <c r="U88" s="302"/>
      <c r="V88" s="170"/>
      <c r="W88" s="23"/>
      <c r="X88" s="72"/>
      <c r="Y88" s="24"/>
      <c r="Z88" s="24"/>
      <c r="AA88" s="72"/>
      <c r="AB88" s="197"/>
      <c r="AC88" s="72"/>
      <c r="AD88" s="24"/>
      <c r="AE88" s="24"/>
      <c r="AF88" s="72"/>
      <c r="AG88" s="197"/>
    </row>
    <row r="89" customFormat="1" customHeight="1" spans="1:33">
      <c r="A89" s="268" t="s">
        <v>13</v>
      </c>
      <c r="B89" s="67">
        <f t="shared" si="64"/>
        <v>0</v>
      </c>
      <c r="C89" s="19">
        <f t="shared" si="65"/>
        <v>0</v>
      </c>
      <c r="D89" s="258">
        <f t="shared" ref="D89:K89" si="71">SUM(D90:D101)</f>
        <v>0</v>
      </c>
      <c r="E89" s="259">
        <f t="shared" si="71"/>
        <v>0</v>
      </c>
      <c r="F89" s="258">
        <f t="shared" si="71"/>
        <v>0</v>
      </c>
      <c r="G89" s="259">
        <f t="shared" si="71"/>
        <v>0</v>
      </c>
      <c r="H89" s="258">
        <f t="shared" si="71"/>
        <v>0</v>
      </c>
      <c r="I89" s="259">
        <f t="shared" si="71"/>
        <v>0</v>
      </c>
      <c r="J89" s="258">
        <f t="shared" si="71"/>
        <v>0</v>
      </c>
      <c r="K89" s="259">
        <f t="shared" si="71"/>
        <v>0</v>
      </c>
      <c r="L89" s="67">
        <f t="shared" si="67"/>
        <v>0</v>
      </c>
      <c r="M89" s="19">
        <f t="shared" si="68"/>
        <v>0</v>
      </c>
      <c r="N89" s="289">
        <f t="shared" ref="N89:U89" si="72">SUM(N90:N101)</f>
        <v>0</v>
      </c>
      <c r="O89" s="290">
        <f t="shared" si="72"/>
        <v>0</v>
      </c>
      <c r="P89" s="289">
        <f t="shared" si="72"/>
        <v>0</v>
      </c>
      <c r="Q89" s="290">
        <f t="shared" si="72"/>
        <v>0</v>
      </c>
      <c r="R89" s="289">
        <f t="shared" si="72"/>
        <v>0</v>
      </c>
      <c r="S89" s="290">
        <f t="shared" si="72"/>
        <v>0</v>
      </c>
      <c r="T89" s="289">
        <f t="shared" si="72"/>
        <v>0</v>
      </c>
      <c r="U89" s="303">
        <f t="shared" si="72"/>
        <v>0</v>
      </c>
      <c r="V89" s="170"/>
      <c r="W89" s="26" t="s">
        <v>13</v>
      </c>
      <c r="X89" s="34">
        <f t="shared" ref="X89:AG89" si="73">SUM(X90:X101)</f>
        <v>0</v>
      </c>
      <c r="Y89" s="27">
        <f t="shared" si="73"/>
        <v>0</v>
      </c>
      <c r="Z89" s="27">
        <f t="shared" si="73"/>
        <v>0</v>
      </c>
      <c r="AA89" s="34">
        <f t="shared" si="73"/>
        <v>0</v>
      </c>
      <c r="AB89" s="34">
        <f t="shared" si="73"/>
        <v>0</v>
      </c>
      <c r="AC89" s="34">
        <f t="shared" si="73"/>
        <v>0</v>
      </c>
      <c r="AD89" s="27">
        <f t="shared" si="73"/>
        <v>0</v>
      </c>
      <c r="AE89" s="27">
        <f t="shared" si="73"/>
        <v>0</v>
      </c>
      <c r="AF89" s="34">
        <f t="shared" si="73"/>
        <v>0</v>
      </c>
      <c r="AG89" s="216">
        <f t="shared" si="73"/>
        <v>0</v>
      </c>
    </row>
    <row r="90" customFormat="1" customHeight="1" spans="1:33">
      <c r="A90" s="260"/>
      <c r="B90" s="34">
        <f t="shared" si="64"/>
        <v>0</v>
      </c>
      <c r="C90" s="27">
        <f t="shared" si="65"/>
        <v>0</v>
      </c>
      <c r="D90" s="261"/>
      <c r="E90" s="262"/>
      <c r="F90" s="263"/>
      <c r="G90" s="262"/>
      <c r="H90" s="261"/>
      <c r="I90" s="262"/>
      <c r="J90" s="261"/>
      <c r="K90" s="284"/>
      <c r="L90" s="34">
        <f t="shared" si="67"/>
        <v>0</v>
      </c>
      <c r="M90" s="27">
        <f t="shared" si="68"/>
        <v>0</v>
      </c>
      <c r="N90" s="261"/>
      <c r="O90" s="262"/>
      <c r="P90" s="263"/>
      <c r="Q90" s="262"/>
      <c r="R90" s="261"/>
      <c r="S90" s="262"/>
      <c r="T90" s="261"/>
      <c r="U90" s="284"/>
      <c r="V90" s="170"/>
      <c r="W90" s="20"/>
      <c r="X90" s="68"/>
      <c r="Y90" s="21"/>
      <c r="Z90" s="21"/>
      <c r="AA90" s="68"/>
      <c r="AB90" s="184"/>
      <c r="AC90" s="68"/>
      <c r="AD90" s="21"/>
      <c r="AE90" s="21"/>
      <c r="AF90" s="68"/>
      <c r="AG90" s="184"/>
    </row>
    <row r="91" customFormat="1" customHeight="1" spans="1:33">
      <c r="A91" s="260"/>
      <c r="B91" s="34">
        <f t="shared" si="64"/>
        <v>0</v>
      </c>
      <c r="C91" s="27">
        <f t="shared" si="65"/>
        <v>0</v>
      </c>
      <c r="D91" s="261"/>
      <c r="E91" s="262"/>
      <c r="F91" s="263"/>
      <c r="G91" s="262"/>
      <c r="H91" s="261"/>
      <c r="I91" s="262"/>
      <c r="J91" s="261"/>
      <c r="K91" s="284"/>
      <c r="L91" s="34">
        <f t="shared" si="67"/>
        <v>0</v>
      </c>
      <c r="M91" s="27">
        <f t="shared" si="68"/>
        <v>0</v>
      </c>
      <c r="N91" s="261"/>
      <c r="O91" s="262"/>
      <c r="P91" s="263"/>
      <c r="Q91" s="262"/>
      <c r="R91" s="261"/>
      <c r="S91" s="262"/>
      <c r="T91" s="261"/>
      <c r="U91" s="284"/>
      <c r="V91" s="170"/>
      <c r="W91" s="20"/>
      <c r="X91" s="68"/>
      <c r="Y91" s="21"/>
      <c r="Z91" s="21"/>
      <c r="AA91" s="68"/>
      <c r="AB91" s="184"/>
      <c r="AC91" s="68"/>
      <c r="AD91" s="21"/>
      <c r="AE91" s="21"/>
      <c r="AF91" s="68"/>
      <c r="AG91" s="184"/>
    </row>
    <row r="92" customFormat="1" customHeight="1" spans="1:33">
      <c r="A92" s="260"/>
      <c r="B92" s="34">
        <f t="shared" si="64"/>
        <v>0</v>
      </c>
      <c r="C92" s="27">
        <f t="shared" si="65"/>
        <v>0</v>
      </c>
      <c r="D92" s="261"/>
      <c r="E92" s="262"/>
      <c r="F92" s="263"/>
      <c r="G92" s="262"/>
      <c r="H92" s="261"/>
      <c r="I92" s="262"/>
      <c r="J92" s="261"/>
      <c r="K92" s="284"/>
      <c r="L92" s="34">
        <f t="shared" si="67"/>
        <v>0</v>
      </c>
      <c r="M92" s="27">
        <f t="shared" si="68"/>
        <v>0</v>
      </c>
      <c r="N92" s="261"/>
      <c r="O92" s="262"/>
      <c r="P92" s="291"/>
      <c r="Q92" s="262"/>
      <c r="R92" s="261"/>
      <c r="S92" s="262"/>
      <c r="T92" s="261"/>
      <c r="U92" s="284"/>
      <c r="V92" s="170"/>
      <c r="W92" s="20"/>
      <c r="X92" s="68"/>
      <c r="Y92" s="21"/>
      <c r="Z92" s="21"/>
      <c r="AA92" s="68"/>
      <c r="AB92" s="184"/>
      <c r="AC92" s="68"/>
      <c r="AD92" s="21"/>
      <c r="AE92" s="21"/>
      <c r="AF92" s="68"/>
      <c r="AG92" s="184"/>
    </row>
    <row r="93" customFormat="1" customHeight="1" spans="1:33">
      <c r="A93" s="230"/>
      <c r="B93" s="34">
        <f t="shared" si="64"/>
        <v>0</v>
      </c>
      <c r="C93" s="27">
        <f t="shared" si="65"/>
        <v>0</v>
      </c>
      <c r="D93" s="261"/>
      <c r="E93" s="262"/>
      <c r="F93" s="263"/>
      <c r="G93" s="262"/>
      <c r="H93" s="261"/>
      <c r="I93" s="262"/>
      <c r="J93" s="261"/>
      <c r="K93" s="284"/>
      <c r="L93" s="34">
        <f t="shared" si="67"/>
        <v>0</v>
      </c>
      <c r="M93" s="27">
        <f t="shared" si="68"/>
        <v>0</v>
      </c>
      <c r="N93" s="261"/>
      <c r="O93" s="262"/>
      <c r="P93" s="263"/>
      <c r="Q93" s="262"/>
      <c r="R93" s="261"/>
      <c r="S93" s="262"/>
      <c r="T93" s="261"/>
      <c r="U93" s="284"/>
      <c r="V93" s="170"/>
      <c r="X93" s="68"/>
      <c r="Y93" s="21"/>
      <c r="Z93" s="21"/>
      <c r="AA93" s="68"/>
      <c r="AB93" s="184"/>
      <c r="AC93" s="68"/>
      <c r="AD93" s="21"/>
      <c r="AE93" s="21"/>
      <c r="AF93" s="68"/>
      <c r="AG93" s="184"/>
    </row>
    <row r="94" customFormat="1" customHeight="1" spans="1:33">
      <c r="A94" s="260"/>
      <c r="B94" s="34">
        <f t="shared" si="64"/>
        <v>0</v>
      </c>
      <c r="C94" s="27">
        <f t="shared" si="65"/>
        <v>0</v>
      </c>
      <c r="D94" s="261"/>
      <c r="E94" s="262"/>
      <c r="F94" s="263"/>
      <c r="G94" s="262"/>
      <c r="H94" s="261"/>
      <c r="I94" s="262"/>
      <c r="J94" s="261"/>
      <c r="K94" s="284"/>
      <c r="L94" s="34">
        <f t="shared" si="67"/>
        <v>0</v>
      </c>
      <c r="M94" s="27">
        <f t="shared" si="68"/>
        <v>0</v>
      </c>
      <c r="N94" s="261"/>
      <c r="O94" s="262"/>
      <c r="P94" s="263"/>
      <c r="Q94" s="262"/>
      <c r="R94" s="261"/>
      <c r="S94" s="262"/>
      <c r="T94" s="261"/>
      <c r="U94" s="284"/>
      <c r="V94" s="170"/>
      <c r="W94" s="20"/>
      <c r="X94" s="68"/>
      <c r="Y94" s="21"/>
      <c r="Z94" s="21"/>
      <c r="AA94" s="68"/>
      <c r="AB94" s="184"/>
      <c r="AC94" s="68"/>
      <c r="AD94" s="21"/>
      <c r="AE94" s="21"/>
      <c r="AF94" s="68"/>
      <c r="AG94" s="184"/>
    </row>
    <row r="95" customFormat="1" customHeight="1" spans="1:33">
      <c r="A95" s="260"/>
      <c r="B95" s="34">
        <f t="shared" si="64"/>
        <v>0</v>
      </c>
      <c r="C95" s="27">
        <f t="shared" si="65"/>
        <v>0</v>
      </c>
      <c r="D95" s="261"/>
      <c r="E95" s="262"/>
      <c r="F95" s="263"/>
      <c r="G95" s="262"/>
      <c r="H95" s="261"/>
      <c r="I95" s="262"/>
      <c r="J95" s="261"/>
      <c r="K95" s="284"/>
      <c r="L95" s="34">
        <f t="shared" si="67"/>
        <v>0</v>
      </c>
      <c r="M95" s="27">
        <f t="shared" si="68"/>
        <v>0</v>
      </c>
      <c r="N95" s="261"/>
      <c r="O95" s="262"/>
      <c r="P95" s="263"/>
      <c r="Q95" s="262"/>
      <c r="R95" s="261"/>
      <c r="S95" s="262"/>
      <c r="T95" s="261"/>
      <c r="U95" s="284"/>
      <c r="V95" s="170"/>
      <c r="W95" s="20"/>
      <c r="X95" s="68"/>
      <c r="Y95" s="21"/>
      <c r="Z95" s="21"/>
      <c r="AA95" s="68"/>
      <c r="AB95" s="184"/>
      <c r="AC95" s="68"/>
      <c r="AD95" s="21"/>
      <c r="AE95" s="21"/>
      <c r="AF95" s="68"/>
      <c r="AG95" s="184"/>
    </row>
    <row r="96" customFormat="1" customHeight="1" spans="1:33">
      <c r="A96" s="260"/>
      <c r="B96" s="34">
        <f t="shared" si="64"/>
        <v>0</v>
      </c>
      <c r="C96" s="27">
        <f t="shared" si="65"/>
        <v>0</v>
      </c>
      <c r="D96" s="261"/>
      <c r="E96" s="262"/>
      <c r="F96" s="263"/>
      <c r="G96" s="262"/>
      <c r="H96" s="261"/>
      <c r="I96" s="262"/>
      <c r="J96" s="261"/>
      <c r="K96" s="284"/>
      <c r="L96" s="34">
        <f t="shared" si="67"/>
        <v>0</v>
      </c>
      <c r="M96" s="27">
        <f t="shared" si="68"/>
        <v>0</v>
      </c>
      <c r="N96" s="261"/>
      <c r="O96" s="262"/>
      <c r="P96" s="263"/>
      <c r="Q96" s="262"/>
      <c r="R96" s="261"/>
      <c r="S96" s="262"/>
      <c r="T96" s="261"/>
      <c r="U96" s="284"/>
      <c r="V96" s="170"/>
      <c r="W96" s="20"/>
      <c r="X96" s="68"/>
      <c r="Y96" s="21"/>
      <c r="Z96" s="21"/>
      <c r="AA96" s="68"/>
      <c r="AB96" s="184"/>
      <c r="AC96" s="68"/>
      <c r="AD96" s="21"/>
      <c r="AE96" s="21"/>
      <c r="AF96" s="68"/>
      <c r="AG96" s="184"/>
    </row>
    <row r="97" customFormat="1" customHeight="1" spans="1:33">
      <c r="A97" s="260"/>
      <c r="B97" s="34">
        <f t="shared" si="64"/>
        <v>0</v>
      </c>
      <c r="C97" s="27">
        <f t="shared" si="65"/>
        <v>0</v>
      </c>
      <c r="D97" s="261"/>
      <c r="E97" s="262"/>
      <c r="F97" s="263"/>
      <c r="G97" s="262"/>
      <c r="H97" s="261"/>
      <c r="I97" s="262"/>
      <c r="J97" s="261"/>
      <c r="K97" s="292"/>
      <c r="L97" s="34">
        <f t="shared" si="67"/>
        <v>0</v>
      </c>
      <c r="M97" s="27">
        <f t="shared" si="68"/>
        <v>0</v>
      </c>
      <c r="N97" s="261"/>
      <c r="O97" s="262"/>
      <c r="P97" s="263"/>
      <c r="Q97" s="262"/>
      <c r="R97" s="261"/>
      <c r="S97" s="262"/>
      <c r="T97" s="261"/>
      <c r="U97" s="284"/>
      <c r="V97" s="48"/>
      <c r="W97" s="20"/>
      <c r="X97" s="68"/>
      <c r="Y97" s="21"/>
      <c r="Z97" s="21"/>
      <c r="AA97" s="68"/>
      <c r="AB97" s="184"/>
      <c r="AC97" s="68"/>
      <c r="AD97" s="21"/>
      <c r="AE97" s="21"/>
      <c r="AF97" s="68"/>
      <c r="AG97" s="184"/>
    </row>
    <row r="98" customFormat="1" customHeight="1" spans="1:33">
      <c r="A98" s="269"/>
      <c r="B98" s="34">
        <f t="shared" si="64"/>
        <v>0</v>
      </c>
      <c r="C98" s="27">
        <f t="shared" si="65"/>
        <v>0</v>
      </c>
      <c r="D98" s="270"/>
      <c r="E98" s="262"/>
      <c r="F98" s="263"/>
      <c r="G98" s="271"/>
      <c r="H98" s="270"/>
      <c r="I98" s="271"/>
      <c r="J98" s="261"/>
      <c r="K98" s="284"/>
      <c r="L98" s="34">
        <f t="shared" si="67"/>
        <v>0</v>
      </c>
      <c r="M98" s="27">
        <f t="shared" si="68"/>
        <v>0</v>
      </c>
      <c r="N98" s="270"/>
      <c r="O98" s="262"/>
      <c r="P98" s="263"/>
      <c r="Q98" s="271"/>
      <c r="R98" s="270"/>
      <c r="S98" s="271"/>
      <c r="T98" s="261"/>
      <c r="U98" s="284"/>
      <c r="V98" s="170"/>
      <c r="W98" s="28"/>
      <c r="X98" s="74"/>
      <c r="Y98" s="29"/>
      <c r="Z98" s="29"/>
      <c r="AA98" s="68"/>
      <c r="AB98" s="184"/>
      <c r="AC98" s="74"/>
      <c r="AD98" s="29"/>
      <c r="AE98" s="29"/>
      <c r="AF98" s="68"/>
      <c r="AG98" s="184"/>
    </row>
    <row r="99" customFormat="1" customHeight="1" spans="1:33">
      <c r="A99" s="260"/>
      <c r="B99" s="34">
        <f t="shared" si="64"/>
        <v>0</v>
      </c>
      <c r="C99" s="27">
        <f t="shared" si="65"/>
        <v>0</v>
      </c>
      <c r="D99" s="261"/>
      <c r="E99" s="262"/>
      <c r="F99" s="263"/>
      <c r="G99" s="262"/>
      <c r="H99" s="261"/>
      <c r="I99" s="262"/>
      <c r="J99" s="261"/>
      <c r="K99" s="284"/>
      <c r="L99" s="34">
        <f t="shared" si="67"/>
        <v>0</v>
      </c>
      <c r="M99" s="27">
        <f t="shared" si="68"/>
        <v>0</v>
      </c>
      <c r="N99" s="261"/>
      <c r="O99" s="262"/>
      <c r="P99" s="263"/>
      <c r="Q99" s="262"/>
      <c r="R99" s="261"/>
      <c r="S99" s="262"/>
      <c r="T99" s="261"/>
      <c r="U99" s="284"/>
      <c r="V99" s="170"/>
      <c r="W99" s="20"/>
      <c r="X99" s="68"/>
      <c r="Y99" s="21"/>
      <c r="Z99" s="21"/>
      <c r="AA99" s="68"/>
      <c r="AB99" s="184"/>
      <c r="AC99" s="68"/>
      <c r="AD99" s="21"/>
      <c r="AE99" s="21"/>
      <c r="AF99" s="68"/>
      <c r="AG99" s="184"/>
    </row>
    <row r="100" customFormat="1" customHeight="1" spans="1:33">
      <c r="A100" s="260"/>
      <c r="B100" s="34">
        <f t="shared" si="64"/>
        <v>0</v>
      </c>
      <c r="C100" s="27">
        <f t="shared" si="65"/>
        <v>0</v>
      </c>
      <c r="D100" s="261"/>
      <c r="E100" s="262"/>
      <c r="F100" s="263"/>
      <c r="G100" s="262"/>
      <c r="H100" s="261"/>
      <c r="I100" s="262"/>
      <c r="J100" s="261"/>
      <c r="K100" s="284"/>
      <c r="L100" s="34">
        <f t="shared" si="67"/>
        <v>0</v>
      </c>
      <c r="M100" s="27">
        <f t="shared" si="68"/>
        <v>0</v>
      </c>
      <c r="N100" s="261"/>
      <c r="O100" s="262"/>
      <c r="P100" s="263"/>
      <c r="Q100" s="262"/>
      <c r="R100" s="261"/>
      <c r="S100" s="262"/>
      <c r="T100" s="261"/>
      <c r="U100" s="284"/>
      <c r="V100" s="170"/>
      <c r="W100" s="20"/>
      <c r="X100" s="68"/>
      <c r="Y100" s="21"/>
      <c r="Z100" s="21"/>
      <c r="AA100" s="68"/>
      <c r="AB100" s="184"/>
      <c r="AC100" s="68"/>
      <c r="AD100" s="21"/>
      <c r="AE100" s="21"/>
      <c r="AF100" s="68"/>
      <c r="AG100" s="184"/>
    </row>
    <row r="101" customFormat="1" customHeight="1" spans="1:33">
      <c r="A101" s="264"/>
      <c r="B101" s="272">
        <f t="shared" si="64"/>
        <v>0</v>
      </c>
      <c r="C101" s="273">
        <f t="shared" si="65"/>
        <v>0</v>
      </c>
      <c r="D101" s="265"/>
      <c r="E101" s="266"/>
      <c r="F101" s="267"/>
      <c r="G101" s="266"/>
      <c r="H101" s="265"/>
      <c r="I101" s="266"/>
      <c r="J101" s="265"/>
      <c r="K101" s="285"/>
      <c r="L101" s="272">
        <f t="shared" si="67"/>
        <v>0</v>
      </c>
      <c r="M101" s="273">
        <f t="shared" si="68"/>
        <v>0</v>
      </c>
      <c r="N101" s="286"/>
      <c r="O101" s="287"/>
      <c r="P101" s="288"/>
      <c r="Q101" s="287"/>
      <c r="R101" s="286"/>
      <c r="S101" s="287"/>
      <c r="T101" s="286"/>
      <c r="U101" s="302"/>
      <c r="V101" s="170"/>
      <c r="W101" s="23"/>
      <c r="X101" s="72"/>
      <c r="Y101" s="24"/>
      <c r="Z101" s="24"/>
      <c r="AA101" s="72"/>
      <c r="AB101" s="197"/>
      <c r="AC101" s="72"/>
      <c r="AD101" s="24"/>
      <c r="AE101" s="24"/>
      <c r="AF101" s="72"/>
      <c r="AG101" s="197"/>
    </row>
    <row r="102" customFormat="1" customHeight="1" spans="1:33">
      <c r="A102" s="268" t="s">
        <v>21</v>
      </c>
      <c r="B102" s="274">
        <f t="shared" si="64"/>
        <v>58.9725549460943</v>
      </c>
      <c r="C102" s="275">
        <f t="shared" si="65"/>
        <v>52787.0527413131</v>
      </c>
      <c r="D102" s="276">
        <v>44.7384372990354</v>
      </c>
      <c r="E102" s="277">
        <v>39632.2149317561</v>
      </c>
      <c r="F102" s="276">
        <v>14.2341176470589</v>
      </c>
      <c r="G102" s="277">
        <v>13154.837809557</v>
      </c>
      <c r="H102" s="276"/>
      <c r="I102" s="277"/>
      <c r="J102" s="276"/>
      <c r="K102" s="277"/>
      <c r="L102" s="274">
        <f t="shared" si="67"/>
        <v>57.9248235294118</v>
      </c>
      <c r="M102" s="275">
        <f t="shared" si="68"/>
        <v>50772.9955109871</v>
      </c>
      <c r="N102" s="289">
        <f t="shared" ref="N102:U102" si="74">N82-N83-N89</f>
        <v>44.311</v>
      </c>
      <c r="O102" s="290">
        <f t="shared" si="74"/>
        <v>38240.39</v>
      </c>
      <c r="P102" s="289">
        <f t="shared" si="74"/>
        <v>13.6138235294118</v>
      </c>
      <c r="Q102" s="290">
        <f t="shared" si="74"/>
        <v>12532.6055109871</v>
      </c>
      <c r="R102" s="289">
        <f t="shared" si="74"/>
        <v>0</v>
      </c>
      <c r="S102" s="290">
        <f t="shared" si="74"/>
        <v>0</v>
      </c>
      <c r="T102" s="289">
        <f t="shared" si="74"/>
        <v>0</v>
      </c>
      <c r="U102" s="303">
        <f t="shared" si="74"/>
        <v>0</v>
      </c>
      <c r="V102" s="170"/>
      <c r="W102" s="26" t="s">
        <v>21</v>
      </c>
      <c r="X102" s="85"/>
      <c r="Y102" s="30"/>
      <c r="Z102" s="30"/>
      <c r="AA102" s="85"/>
      <c r="AB102" s="85"/>
      <c r="AC102" s="34">
        <f t="shared" ref="AC102:AG102" si="75">AC82-AC83-AC89</f>
        <v>0</v>
      </c>
      <c r="AD102" s="27">
        <f t="shared" si="75"/>
        <v>0</v>
      </c>
      <c r="AE102" s="27">
        <f t="shared" si="75"/>
        <v>0</v>
      </c>
      <c r="AF102" s="34">
        <f t="shared" si="75"/>
        <v>0</v>
      </c>
      <c r="AG102" s="216">
        <f t="shared" si="75"/>
        <v>0</v>
      </c>
    </row>
    <row r="103" s="213" customFormat="1" customHeight="1" spans="1:33">
      <c r="A103" s="244" t="s">
        <v>22</v>
      </c>
      <c r="B103" s="34" t="e">
        <f t="shared" si="64"/>
        <v>#DIV/0!</v>
      </c>
      <c r="C103" s="27" t="e">
        <f t="shared" si="65"/>
        <v>#DIV/0!</v>
      </c>
      <c r="D103" s="245">
        <f t="shared" ref="D103:K103" si="76">N102*(D104+100)/100</f>
        <v>44.7384372990354</v>
      </c>
      <c r="E103" s="246">
        <f t="shared" si="76"/>
        <v>39632.2149317561</v>
      </c>
      <c r="F103" s="245">
        <f t="shared" si="76"/>
        <v>14.2341176470589</v>
      </c>
      <c r="G103" s="246">
        <f t="shared" si="76"/>
        <v>13154.837809557</v>
      </c>
      <c r="H103" s="245" t="e">
        <f t="shared" si="76"/>
        <v>#DIV/0!</v>
      </c>
      <c r="I103" s="246" t="e">
        <f t="shared" si="76"/>
        <v>#DIV/0!</v>
      </c>
      <c r="J103" s="245" t="e">
        <f t="shared" si="76"/>
        <v>#DIV/0!</v>
      </c>
      <c r="K103" s="246" t="e">
        <f t="shared" si="76"/>
        <v>#DIV/0!</v>
      </c>
      <c r="L103" s="59" t="s">
        <v>10</v>
      </c>
      <c r="M103" s="59" t="s">
        <v>10</v>
      </c>
      <c r="N103" s="245" t="s">
        <v>10</v>
      </c>
      <c r="O103" s="246" t="s">
        <v>10</v>
      </c>
      <c r="P103" s="245" t="s">
        <v>10</v>
      </c>
      <c r="Q103" s="246" t="s">
        <v>10</v>
      </c>
      <c r="R103" s="245" t="s">
        <v>10</v>
      </c>
      <c r="S103" s="246" t="s">
        <v>10</v>
      </c>
      <c r="T103" s="245" t="s">
        <v>10</v>
      </c>
      <c r="U103" s="294" t="s">
        <v>10</v>
      </c>
      <c r="V103" s="170"/>
      <c r="W103" s="31" t="s">
        <v>22</v>
      </c>
      <c r="X103" s="59" t="e">
        <f t="shared" ref="X103:AB103" si="77">AC102*(X104+100)/100</f>
        <v>#DIV/0!</v>
      </c>
      <c r="Y103" s="32" t="e">
        <f t="shared" si="77"/>
        <v>#DIV/0!</v>
      </c>
      <c r="Z103" s="32" t="e">
        <f t="shared" si="77"/>
        <v>#DIV/0!</v>
      </c>
      <c r="AA103" s="59" t="e">
        <f t="shared" si="77"/>
        <v>#DIV/0!</v>
      </c>
      <c r="AB103" s="59" t="e">
        <f t="shared" si="77"/>
        <v>#DIV/0!</v>
      </c>
      <c r="AC103" s="33" t="s">
        <v>10</v>
      </c>
      <c r="AD103" s="33" t="s">
        <v>10</v>
      </c>
      <c r="AE103" s="33" t="s">
        <v>10</v>
      </c>
      <c r="AF103" s="33" t="s">
        <v>10</v>
      </c>
      <c r="AG103" s="44" t="s">
        <v>10</v>
      </c>
    </row>
    <row r="104" s="213" customFormat="1" customHeight="1" spans="1:33">
      <c r="A104" s="244" t="s">
        <v>23</v>
      </c>
      <c r="B104" s="34">
        <f t="shared" ref="B104:K104" si="78">SUM(B105:B114)/SUM(L105:L114)*100-100</f>
        <v>1.86634557495486</v>
      </c>
      <c r="C104" s="34">
        <f t="shared" si="78"/>
        <v>3.98328503066656</v>
      </c>
      <c r="D104" s="289">
        <f t="shared" si="78"/>
        <v>0.96463022508037</v>
      </c>
      <c r="E104" s="290">
        <f t="shared" si="78"/>
        <v>3.63967242948135</v>
      </c>
      <c r="F104" s="289">
        <f t="shared" si="78"/>
        <v>4.55635491606714</v>
      </c>
      <c r="G104" s="290">
        <f t="shared" si="78"/>
        <v>4.96490772030154</v>
      </c>
      <c r="H104" s="289" t="e">
        <f t="shared" si="78"/>
        <v>#DIV/0!</v>
      </c>
      <c r="I104" s="290" t="e">
        <f t="shared" si="78"/>
        <v>#DIV/0!</v>
      </c>
      <c r="J104" s="289" t="e">
        <f t="shared" si="78"/>
        <v>#DIV/0!</v>
      </c>
      <c r="K104" s="290" t="e">
        <f t="shared" si="78"/>
        <v>#DIV/0!</v>
      </c>
      <c r="L104" s="59" t="s">
        <v>10</v>
      </c>
      <c r="M104" s="59" t="s">
        <v>10</v>
      </c>
      <c r="N104" s="245" t="s">
        <v>10</v>
      </c>
      <c r="O104" s="246" t="s">
        <v>10</v>
      </c>
      <c r="P104" s="245" t="s">
        <v>10</v>
      </c>
      <c r="Q104" s="246" t="s">
        <v>10</v>
      </c>
      <c r="R104" s="245" t="s">
        <v>10</v>
      </c>
      <c r="S104" s="246" t="s">
        <v>10</v>
      </c>
      <c r="T104" s="245" t="s">
        <v>10</v>
      </c>
      <c r="U104" s="294" t="s">
        <v>10</v>
      </c>
      <c r="V104" s="170"/>
      <c r="W104" s="31" t="s">
        <v>23</v>
      </c>
      <c r="X104" s="34" t="e">
        <f t="shared" ref="X104:AB104" si="79">SUM(X105:X114)/SUM(AC105:AC114)*100-100</f>
        <v>#DIV/0!</v>
      </c>
      <c r="Y104" s="34" t="e">
        <f t="shared" si="79"/>
        <v>#DIV/0!</v>
      </c>
      <c r="Z104" s="34" t="e">
        <f t="shared" si="79"/>
        <v>#DIV/0!</v>
      </c>
      <c r="AA104" s="34" t="e">
        <f t="shared" si="79"/>
        <v>#DIV/0!</v>
      </c>
      <c r="AB104" s="34" t="e">
        <f t="shared" si="79"/>
        <v>#DIV/0!</v>
      </c>
      <c r="AC104" s="33" t="s">
        <v>10</v>
      </c>
      <c r="AD104" s="33" t="s">
        <v>10</v>
      </c>
      <c r="AE104" s="33" t="s">
        <v>10</v>
      </c>
      <c r="AF104" s="33" t="s">
        <v>10</v>
      </c>
      <c r="AG104" s="44" t="s">
        <v>10</v>
      </c>
    </row>
    <row r="105" customFormat="1" customHeight="1" spans="1:33">
      <c r="A105" s="260" t="s">
        <v>97</v>
      </c>
      <c r="B105" s="34">
        <f t="shared" ref="B105:B114" si="80">SUM(D105,F105,H105,J105)</f>
        <v>0.289</v>
      </c>
      <c r="C105" s="27">
        <f t="shared" ref="C105:C114" si="81">SUM(E105,G105,I105,K105)</f>
        <v>255</v>
      </c>
      <c r="D105" s="261">
        <v>0.204</v>
      </c>
      <c r="E105" s="262">
        <v>176</v>
      </c>
      <c r="F105" s="263">
        <v>0.085</v>
      </c>
      <c r="G105" s="262">
        <v>79</v>
      </c>
      <c r="H105" s="261"/>
      <c r="I105" s="262"/>
      <c r="J105" s="261"/>
      <c r="K105" s="284"/>
      <c r="L105" s="34">
        <f t="shared" ref="L105:L114" si="82">SUM(N105,P105,R105,T105)</f>
        <v>0.297</v>
      </c>
      <c r="M105" s="27">
        <f t="shared" ref="M105:M114" si="83">SUM(O105,Q105,S105,U105)</f>
        <v>258</v>
      </c>
      <c r="N105" s="261">
        <v>0.214</v>
      </c>
      <c r="O105" s="262">
        <v>181</v>
      </c>
      <c r="P105" s="263">
        <v>0.083</v>
      </c>
      <c r="Q105" s="262">
        <v>77</v>
      </c>
      <c r="R105" s="261"/>
      <c r="S105" s="262"/>
      <c r="T105" s="261"/>
      <c r="U105" s="284"/>
      <c r="V105" s="170"/>
      <c r="W105" s="20"/>
      <c r="X105" s="68"/>
      <c r="Y105" s="21"/>
      <c r="Z105" s="21"/>
      <c r="AA105" s="68"/>
      <c r="AB105" s="184"/>
      <c r="AC105" s="68"/>
      <c r="AD105" s="21"/>
      <c r="AE105" s="21"/>
      <c r="AF105" s="68"/>
      <c r="AG105" s="184"/>
    </row>
    <row r="106" customFormat="1" customHeight="1" spans="1:33">
      <c r="A106" s="260" t="s">
        <v>98</v>
      </c>
      <c r="B106" s="34">
        <f t="shared" si="80"/>
        <v>0.304</v>
      </c>
      <c r="C106" s="27">
        <f t="shared" si="81"/>
        <v>277</v>
      </c>
      <c r="D106" s="261">
        <v>0.212</v>
      </c>
      <c r="E106" s="262">
        <v>192</v>
      </c>
      <c r="F106" s="263">
        <v>0.092</v>
      </c>
      <c r="G106" s="262">
        <v>85</v>
      </c>
      <c r="H106" s="261"/>
      <c r="I106" s="262"/>
      <c r="J106" s="261"/>
      <c r="K106" s="284"/>
      <c r="L106" s="34">
        <f t="shared" si="82"/>
        <v>0.29</v>
      </c>
      <c r="M106" s="27">
        <f t="shared" si="83"/>
        <v>250.4</v>
      </c>
      <c r="N106" s="261">
        <v>0.2</v>
      </c>
      <c r="O106" s="262">
        <v>168</v>
      </c>
      <c r="P106" s="263">
        <v>0.09</v>
      </c>
      <c r="Q106" s="262">
        <v>82.4</v>
      </c>
      <c r="R106" s="261"/>
      <c r="S106" s="262"/>
      <c r="T106" s="261"/>
      <c r="U106" s="284"/>
      <c r="V106" s="170"/>
      <c r="W106" s="20"/>
      <c r="X106" s="68"/>
      <c r="Y106" s="21"/>
      <c r="Z106" s="21"/>
      <c r="AA106" s="68"/>
      <c r="AB106" s="184"/>
      <c r="AC106" s="68"/>
      <c r="AD106" s="21"/>
      <c r="AE106" s="21"/>
      <c r="AF106" s="68"/>
      <c r="AG106" s="184"/>
    </row>
    <row r="107" customFormat="1" customHeight="1" spans="1:33">
      <c r="A107" s="306" t="s">
        <v>99</v>
      </c>
      <c r="B107" s="34">
        <f t="shared" si="80"/>
        <v>0.403</v>
      </c>
      <c r="C107" s="27">
        <f t="shared" si="81"/>
        <v>386</v>
      </c>
      <c r="D107" s="261">
        <v>0.31</v>
      </c>
      <c r="E107" s="262">
        <v>300</v>
      </c>
      <c r="F107" s="263">
        <v>0.093</v>
      </c>
      <c r="G107" s="262">
        <v>86</v>
      </c>
      <c r="H107" s="261"/>
      <c r="I107" s="262"/>
      <c r="J107" s="261"/>
      <c r="K107" s="284"/>
      <c r="L107" s="34">
        <f t="shared" si="82"/>
        <v>0.394</v>
      </c>
      <c r="M107" s="27">
        <f t="shared" si="83"/>
        <v>372</v>
      </c>
      <c r="N107" s="261">
        <v>0.3</v>
      </c>
      <c r="O107" s="262">
        <v>285</v>
      </c>
      <c r="P107" s="263">
        <v>0.094</v>
      </c>
      <c r="Q107" s="262">
        <v>87</v>
      </c>
      <c r="R107" s="261"/>
      <c r="S107" s="262"/>
      <c r="T107" s="261"/>
      <c r="U107" s="284"/>
      <c r="V107" s="170"/>
      <c r="W107" s="20"/>
      <c r="X107" s="68"/>
      <c r="Y107" s="21"/>
      <c r="Z107" s="21"/>
      <c r="AA107" s="68"/>
      <c r="AB107" s="184"/>
      <c r="AC107" s="68"/>
      <c r="AD107" s="21"/>
      <c r="AE107" s="21"/>
      <c r="AF107" s="68"/>
      <c r="AG107" s="184"/>
    </row>
    <row r="108" customFormat="1" customHeight="1" spans="1:33">
      <c r="A108" s="306" t="s">
        <v>100</v>
      </c>
      <c r="B108" s="34">
        <f t="shared" si="80"/>
        <v>0.312</v>
      </c>
      <c r="C108" s="27">
        <f t="shared" si="81"/>
        <v>284</v>
      </c>
      <c r="D108" s="261">
        <v>0.23</v>
      </c>
      <c r="E108" s="262">
        <v>208</v>
      </c>
      <c r="F108" s="263">
        <v>0.082</v>
      </c>
      <c r="G108" s="262">
        <v>76</v>
      </c>
      <c r="H108" s="261"/>
      <c r="I108" s="262"/>
      <c r="J108" s="261"/>
      <c r="K108" s="284"/>
      <c r="L108" s="34">
        <f t="shared" si="82"/>
        <v>0.3</v>
      </c>
      <c r="M108" s="27">
        <f t="shared" si="83"/>
        <v>275</v>
      </c>
      <c r="N108" s="261">
        <v>0.22</v>
      </c>
      <c r="O108" s="262">
        <v>201</v>
      </c>
      <c r="P108" s="263">
        <v>0.08</v>
      </c>
      <c r="Q108" s="262">
        <v>74</v>
      </c>
      <c r="R108" s="261"/>
      <c r="S108" s="262"/>
      <c r="T108" s="261"/>
      <c r="U108" s="284"/>
      <c r="V108" s="170"/>
      <c r="W108" s="20"/>
      <c r="X108" s="68"/>
      <c r="Y108" s="21"/>
      <c r="Z108" s="21"/>
      <c r="AA108" s="68"/>
      <c r="AB108" s="184"/>
      <c r="AC108" s="68"/>
      <c r="AD108" s="21"/>
      <c r="AE108" s="21"/>
      <c r="AF108" s="68"/>
      <c r="AG108" s="184"/>
    </row>
    <row r="109" customFormat="1" customHeight="1" spans="1:33">
      <c r="A109" s="260" t="s">
        <v>101</v>
      </c>
      <c r="B109" s="34">
        <f t="shared" si="80"/>
        <v>0.02</v>
      </c>
      <c r="C109" s="27">
        <f t="shared" si="81"/>
        <v>18.8</v>
      </c>
      <c r="D109" s="261"/>
      <c r="E109" s="262"/>
      <c r="F109" s="263">
        <v>0.02</v>
      </c>
      <c r="G109" s="262">
        <v>18.8</v>
      </c>
      <c r="H109" s="261"/>
      <c r="I109" s="262"/>
      <c r="J109" s="261"/>
      <c r="K109" s="284"/>
      <c r="L109" s="34">
        <f t="shared" si="82"/>
        <v>0.01</v>
      </c>
      <c r="M109" s="27">
        <f t="shared" si="83"/>
        <v>9.3</v>
      </c>
      <c r="N109" s="261"/>
      <c r="O109" s="262"/>
      <c r="P109" s="263">
        <v>0.01</v>
      </c>
      <c r="Q109" s="262">
        <v>9.3</v>
      </c>
      <c r="R109" s="261"/>
      <c r="S109" s="262"/>
      <c r="T109" s="261"/>
      <c r="U109" s="284"/>
      <c r="V109" s="170"/>
      <c r="W109" s="20"/>
      <c r="X109" s="68"/>
      <c r="Y109" s="21"/>
      <c r="Z109" s="21"/>
      <c r="AA109" s="68"/>
      <c r="AB109" s="184"/>
      <c r="AC109" s="68"/>
      <c r="AD109" s="21"/>
      <c r="AE109" s="21"/>
      <c r="AF109" s="68"/>
      <c r="AG109" s="184"/>
    </row>
    <row r="110" customFormat="1" customHeight="1" spans="1:33">
      <c r="A110" s="260" t="s">
        <v>102</v>
      </c>
      <c r="B110" s="34">
        <f t="shared" si="80"/>
        <v>0.364</v>
      </c>
      <c r="C110" s="27">
        <f t="shared" si="81"/>
        <v>322</v>
      </c>
      <c r="D110" s="261">
        <v>0.3</v>
      </c>
      <c r="E110" s="262">
        <v>263</v>
      </c>
      <c r="F110" s="263">
        <v>0.064</v>
      </c>
      <c r="G110" s="262">
        <v>59</v>
      </c>
      <c r="H110" s="261"/>
      <c r="I110" s="262"/>
      <c r="J110" s="261"/>
      <c r="K110" s="284"/>
      <c r="L110" s="34">
        <f t="shared" si="82"/>
        <v>0.37</v>
      </c>
      <c r="M110" s="27">
        <f t="shared" si="83"/>
        <v>319</v>
      </c>
      <c r="N110" s="261">
        <v>0.31</v>
      </c>
      <c r="O110" s="262">
        <v>264</v>
      </c>
      <c r="P110" s="263">
        <v>0.06</v>
      </c>
      <c r="Q110" s="262">
        <v>55</v>
      </c>
      <c r="R110" s="261"/>
      <c r="S110" s="262"/>
      <c r="T110" s="261"/>
      <c r="U110" s="284"/>
      <c r="V110" s="170"/>
      <c r="W110" s="20"/>
      <c r="X110" s="68"/>
      <c r="Y110" s="21"/>
      <c r="Z110" s="21"/>
      <c r="AA110" s="68"/>
      <c r="AB110" s="184"/>
      <c r="AC110" s="68"/>
      <c r="AD110" s="21"/>
      <c r="AE110" s="21"/>
      <c r="AF110" s="68"/>
      <c r="AG110" s="184"/>
    </row>
    <row r="111" customFormat="1" customHeight="1" spans="1:33">
      <c r="A111" s="269"/>
      <c r="B111" s="34">
        <f t="shared" si="80"/>
        <v>0</v>
      </c>
      <c r="C111" s="27">
        <f t="shared" si="81"/>
        <v>0</v>
      </c>
      <c r="D111" s="270"/>
      <c r="E111" s="262"/>
      <c r="F111" s="263"/>
      <c r="G111" s="271"/>
      <c r="H111" s="270"/>
      <c r="I111" s="271"/>
      <c r="J111" s="261"/>
      <c r="K111" s="284"/>
      <c r="L111" s="34">
        <f t="shared" si="82"/>
        <v>0</v>
      </c>
      <c r="M111" s="27">
        <f t="shared" si="83"/>
        <v>0</v>
      </c>
      <c r="N111" s="270"/>
      <c r="O111" s="262"/>
      <c r="P111" s="263"/>
      <c r="Q111" s="271"/>
      <c r="R111" s="270"/>
      <c r="S111" s="271"/>
      <c r="T111" s="261"/>
      <c r="U111" s="284"/>
      <c r="V111" s="170"/>
      <c r="W111" s="28"/>
      <c r="X111" s="74"/>
      <c r="Y111" s="29"/>
      <c r="Z111" s="29"/>
      <c r="AA111" s="68"/>
      <c r="AB111" s="184"/>
      <c r="AC111" s="74"/>
      <c r="AD111" s="29"/>
      <c r="AE111" s="29"/>
      <c r="AF111" s="68"/>
      <c r="AG111" s="184"/>
    </row>
    <row r="112" customFormat="1" customHeight="1" spans="1:33">
      <c r="A112" s="260"/>
      <c r="B112" s="34">
        <f t="shared" si="80"/>
        <v>0</v>
      </c>
      <c r="C112" s="27">
        <f t="shared" si="81"/>
        <v>0</v>
      </c>
      <c r="D112" s="261"/>
      <c r="E112" s="262"/>
      <c r="F112" s="263"/>
      <c r="G112" s="262"/>
      <c r="H112" s="261"/>
      <c r="I112" s="262"/>
      <c r="J112" s="261"/>
      <c r="K112" s="284"/>
      <c r="L112" s="34">
        <f t="shared" si="82"/>
        <v>0</v>
      </c>
      <c r="M112" s="27">
        <f t="shared" si="83"/>
        <v>0</v>
      </c>
      <c r="N112" s="261"/>
      <c r="O112" s="262"/>
      <c r="P112" s="263"/>
      <c r="Q112" s="262"/>
      <c r="R112" s="261"/>
      <c r="S112" s="262"/>
      <c r="T112" s="261"/>
      <c r="U112" s="284"/>
      <c r="V112" s="170"/>
      <c r="W112" s="20"/>
      <c r="X112" s="68"/>
      <c r="Y112" s="21"/>
      <c r="Z112" s="21"/>
      <c r="AA112" s="68"/>
      <c r="AB112" s="184"/>
      <c r="AC112" s="68"/>
      <c r="AD112" s="21"/>
      <c r="AE112" s="21"/>
      <c r="AF112" s="68"/>
      <c r="AG112" s="184"/>
    </row>
    <row r="113" customFormat="1" customHeight="1" spans="1:33">
      <c r="A113" s="260"/>
      <c r="B113" s="34">
        <f t="shared" si="80"/>
        <v>0</v>
      </c>
      <c r="C113" s="27">
        <f t="shared" si="81"/>
        <v>0</v>
      </c>
      <c r="D113" s="261"/>
      <c r="E113" s="262"/>
      <c r="F113" s="263"/>
      <c r="G113" s="262"/>
      <c r="H113" s="261"/>
      <c r="I113" s="262"/>
      <c r="J113" s="261"/>
      <c r="K113" s="284"/>
      <c r="L113" s="34">
        <f t="shared" si="82"/>
        <v>0</v>
      </c>
      <c r="M113" s="27">
        <f t="shared" si="83"/>
        <v>0</v>
      </c>
      <c r="N113" s="261"/>
      <c r="O113" s="262"/>
      <c r="P113" s="263"/>
      <c r="Q113" s="262"/>
      <c r="R113" s="261"/>
      <c r="S113" s="262"/>
      <c r="T113" s="261"/>
      <c r="U113" s="284"/>
      <c r="V113" s="170"/>
      <c r="W113" s="20"/>
      <c r="X113" s="68"/>
      <c r="Y113" s="21"/>
      <c r="Z113" s="21"/>
      <c r="AA113" s="68"/>
      <c r="AB113" s="184"/>
      <c r="AC113" s="68"/>
      <c r="AD113" s="21"/>
      <c r="AE113" s="21"/>
      <c r="AF113" s="68"/>
      <c r="AG113" s="184"/>
    </row>
    <row r="114" customFormat="1" customHeight="1" spans="1:33">
      <c r="A114" s="307"/>
      <c r="B114" s="308">
        <f t="shared" si="80"/>
        <v>0</v>
      </c>
      <c r="C114" s="309">
        <f t="shared" si="81"/>
        <v>0</v>
      </c>
      <c r="D114" s="310"/>
      <c r="E114" s="311"/>
      <c r="F114" s="312"/>
      <c r="G114" s="311"/>
      <c r="H114" s="310"/>
      <c r="I114" s="311"/>
      <c r="J114" s="310"/>
      <c r="K114" s="317"/>
      <c r="L114" s="308">
        <f t="shared" si="82"/>
        <v>0</v>
      </c>
      <c r="M114" s="309">
        <f t="shared" si="83"/>
        <v>0</v>
      </c>
      <c r="N114" s="310"/>
      <c r="O114" s="311"/>
      <c r="P114" s="318"/>
      <c r="Q114" s="311"/>
      <c r="R114" s="310"/>
      <c r="S114" s="311"/>
      <c r="T114" s="310"/>
      <c r="U114" s="317"/>
      <c r="V114" s="170"/>
      <c r="W114" s="35"/>
      <c r="X114" s="77"/>
      <c r="Y114" s="36"/>
      <c r="Z114" s="36"/>
      <c r="AA114" s="77"/>
      <c r="AB114" s="189"/>
      <c r="AC114" s="77"/>
      <c r="AD114" s="36"/>
      <c r="AE114" s="36"/>
      <c r="AF114" s="77"/>
      <c r="AG114" s="189"/>
    </row>
    <row r="115" customFormat="1" customHeight="1" spans="1:33">
      <c r="A115" s="228" t="s">
        <v>115</v>
      </c>
      <c r="B115" s="178"/>
      <c r="C115" s="179"/>
      <c r="D115" s="250"/>
      <c r="E115" s="251"/>
      <c r="F115" s="250"/>
      <c r="G115" s="251"/>
      <c r="H115" s="250"/>
      <c r="I115" s="251"/>
      <c r="J115" s="250"/>
      <c r="K115" s="251" t="s">
        <v>16</v>
      </c>
      <c r="L115" s="190"/>
      <c r="M115" s="179"/>
      <c r="N115" s="250"/>
      <c r="O115" s="251"/>
      <c r="P115" s="250"/>
      <c r="Q115" s="251"/>
      <c r="R115" s="250"/>
      <c r="S115" s="296"/>
      <c r="T115" s="297"/>
      <c r="U115" s="296"/>
      <c r="V115" s="170"/>
      <c r="W115" s="206" t="s">
        <v>15</v>
      </c>
      <c r="X115" s="178"/>
      <c r="Y115" s="179"/>
      <c r="Z115" s="179"/>
      <c r="AA115" s="178"/>
      <c r="AB115" s="178"/>
      <c r="AC115" s="210" t="s">
        <v>16</v>
      </c>
      <c r="AD115" s="179"/>
      <c r="AE115" s="179"/>
      <c r="AF115" s="178"/>
      <c r="AG115" s="178"/>
    </row>
    <row r="116" customFormat="1" customHeight="1" spans="1:33">
      <c r="A116" s="228"/>
      <c r="B116" s="178"/>
      <c r="C116" s="179"/>
      <c r="D116" s="315"/>
      <c r="E116" s="251"/>
      <c r="F116" s="235"/>
      <c r="G116" s="236"/>
      <c r="H116" s="297"/>
      <c r="I116" s="296"/>
      <c r="J116" s="297"/>
      <c r="K116" s="296"/>
      <c r="L116" s="168"/>
      <c r="M116" s="199"/>
      <c r="N116" s="235"/>
      <c r="O116" s="296"/>
      <c r="P116" s="297"/>
      <c r="Q116" s="296"/>
      <c r="R116" s="297"/>
      <c r="S116" s="296"/>
      <c r="T116" s="297"/>
      <c r="U116" s="296"/>
      <c r="V116" s="170"/>
      <c r="W116" s="206"/>
      <c r="X116" s="178"/>
      <c r="Y116" s="179"/>
      <c r="Z116" s="179"/>
      <c r="AA116" s="178"/>
      <c r="AB116" s="178"/>
      <c r="AC116" s="210"/>
      <c r="AD116" s="179"/>
      <c r="AE116" s="179"/>
      <c r="AF116" s="178"/>
      <c r="AG116" s="178"/>
    </row>
    <row r="117" customFormat="1" customHeight="1" spans="1:33">
      <c r="A117" s="316" t="s">
        <v>129</v>
      </c>
      <c r="B117" s="181" t="s">
        <v>130</v>
      </c>
      <c r="C117" s="182"/>
      <c r="D117" s="313"/>
      <c r="E117" s="314"/>
      <c r="F117" s="313"/>
      <c r="G117" s="314"/>
      <c r="H117" s="313"/>
      <c r="I117" s="314"/>
      <c r="J117" s="313"/>
      <c r="K117" s="314"/>
      <c r="L117" s="181"/>
      <c r="M117" s="182"/>
      <c r="N117" s="313"/>
      <c r="O117" s="314"/>
      <c r="P117" s="313"/>
      <c r="Q117" s="314"/>
      <c r="R117" s="313"/>
      <c r="S117" s="314"/>
      <c r="T117" s="313"/>
      <c r="U117" s="314"/>
      <c r="V117" s="170"/>
      <c r="W117" s="81" t="s">
        <v>131</v>
      </c>
      <c r="X117" s="298" t="s">
        <v>132</v>
      </c>
      <c r="Y117" s="220"/>
      <c r="Z117" s="220"/>
      <c r="AA117" s="298"/>
      <c r="AB117" s="298"/>
      <c r="AC117" s="298"/>
      <c r="AD117" s="220"/>
      <c r="AE117" s="220"/>
      <c r="AF117" s="298"/>
      <c r="AG117" s="298"/>
    </row>
    <row r="118" customFormat="1" customHeight="1" spans="1:33">
      <c r="A118" s="256" t="s">
        <v>2</v>
      </c>
      <c r="B118" s="172" t="s">
        <v>3</v>
      </c>
      <c r="C118" s="173"/>
      <c r="D118" s="237"/>
      <c r="E118" s="238"/>
      <c r="F118" s="237"/>
      <c r="G118" s="238"/>
      <c r="H118" s="237"/>
      <c r="I118" s="238"/>
      <c r="J118" s="237"/>
      <c r="K118" s="279"/>
      <c r="L118" s="280" t="s">
        <v>107</v>
      </c>
      <c r="M118" s="173"/>
      <c r="N118" s="237"/>
      <c r="O118" s="238"/>
      <c r="P118" s="237"/>
      <c r="Q118" s="238"/>
      <c r="R118" s="237"/>
      <c r="S118" s="238"/>
      <c r="T118" s="237"/>
      <c r="U118" s="279"/>
      <c r="V118" s="170"/>
      <c r="W118" s="299" t="s">
        <v>2</v>
      </c>
      <c r="X118" s="172" t="s">
        <v>3</v>
      </c>
      <c r="Y118" s="173"/>
      <c r="Z118" s="173"/>
      <c r="AA118" s="172"/>
      <c r="AB118" s="172"/>
      <c r="AC118" s="280" t="s">
        <v>107</v>
      </c>
      <c r="AD118" s="173"/>
      <c r="AE118" s="173"/>
      <c r="AF118" s="172"/>
      <c r="AG118" s="211"/>
    </row>
    <row r="119" customFormat="1" customHeight="1" spans="1:33">
      <c r="A119" s="15"/>
      <c r="B119" s="175" t="s">
        <v>108</v>
      </c>
      <c r="C119" s="176" t="s">
        <v>62</v>
      </c>
      <c r="D119" s="239" t="s">
        <v>109</v>
      </c>
      <c r="E119" s="240" t="s">
        <v>63</v>
      </c>
      <c r="F119" s="239" t="s">
        <v>110</v>
      </c>
      <c r="G119" s="240" t="s">
        <v>64</v>
      </c>
      <c r="H119" s="239" t="s">
        <v>111</v>
      </c>
      <c r="I119" s="240" t="s">
        <v>65</v>
      </c>
      <c r="J119" s="239" t="s">
        <v>112</v>
      </c>
      <c r="K119" s="281" t="s">
        <v>66</v>
      </c>
      <c r="L119" s="175" t="s">
        <v>108</v>
      </c>
      <c r="M119" s="176" t="s">
        <v>62</v>
      </c>
      <c r="N119" s="239" t="s">
        <v>109</v>
      </c>
      <c r="O119" s="240" t="s">
        <v>63</v>
      </c>
      <c r="P119" s="239" t="s">
        <v>110</v>
      </c>
      <c r="Q119" s="240" t="s">
        <v>64</v>
      </c>
      <c r="R119" s="239" t="s">
        <v>111</v>
      </c>
      <c r="S119" s="240" t="s">
        <v>65</v>
      </c>
      <c r="T119" s="239" t="s">
        <v>112</v>
      </c>
      <c r="U119" s="281" t="s">
        <v>66</v>
      </c>
      <c r="V119" s="170"/>
      <c r="W119" s="15"/>
      <c r="X119" s="175" t="s">
        <v>5</v>
      </c>
      <c r="Y119" s="176" t="s">
        <v>113</v>
      </c>
      <c r="Z119" s="176" t="s">
        <v>69</v>
      </c>
      <c r="AA119" s="175" t="s">
        <v>70</v>
      </c>
      <c r="AB119" s="304" t="s">
        <v>114</v>
      </c>
      <c r="AC119" s="209" t="s">
        <v>5</v>
      </c>
      <c r="AD119" s="176" t="s">
        <v>113</v>
      </c>
      <c r="AE119" s="176" t="s">
        <v>69</v>
      </c>
      <c r="AF119" s="175" t="s">
        <v>70</v>
      </c>
      <c r="AG119" s="212" t="s">
        <v>114</v>
      </c>
    </row>
    <row r="120" customFormat="1" customHeight="1" spans="1:33">
      <c r="A120" s="15" t="s">
        <v>20</v>
      </c>
      <c r="B120" s="33">
        <f t="shared" ref="B120:M120" si="84">SUM(B121,B127,B140)</f>
        <v>69.8845949236384</v>
      </c>
      <c r="C120" s="16">
        <f t="shared" si="84"/>
        <v>83395.7078591909</v>
      </c>
      <c r="D120" s="241">
        <f t="shared" si="84"/>
        <v>48.1168485436893</v>
      </c>
      <c r="E120" s="242">
        <f t="shared" si="84"/>
        <v>63435.9164166049</v>
      </c>
      <c r="F120" s="241">
        <f t="shared" si="84"/>
        <v>21.7677463799491</v>
      </c>
      <c r="G120" s="242">
        <f t="shared" si="84"/>
        <v>19959.791442586</v>
      </c>
      <c r="H120" s="241">
        <f t="shared" si="84"/>
        <v>0</v>
      </c>
      <c r="I120" s="242">
        <f t="shared" si="84"/>
        <v>0</v>
      </c>
      <c r="J120" s="241">
        <f t="shared" si="84"/>
        <v>0</v>
      </c>
      <c r="K120" s="242">
        <f t="shared" si="84"/>
        <v>0</v>
      </c>
      <c r="L120" s="33">
        <f t="shared" si="84"/>
        <v>67.5342820512821</v>
      </c>
      <c r="M120" s="16">
        <f t="shared" si="84"/>
        <v>80157.0316388283</v>
      </c>
      <c r="N120" s="282">
        <v>46.667</v>
      </c>
      <c r="O120" s="283">
        <v>61133.77</v>
      </c>
      <c r="P120" s="282">
        <v>20.8672820512821</v>
      </c>
      <c r="Q120" s="283">
        <v>19023.2616388283</v>
      </c>
      <c r="R120" s="282"/>
      <c r="S120" s="283"/>
      <c r="T120" s="282"/>
      <c r="U120" s="300"/>
      <c r="V120" s="170"/>
      <c r="W120" s="15" t="s">
        <v>20</v>
      </c>
      <c r="X120" s="33">
        <f t="shared" ref="X120:AB120" si="85">X121+X127+X140</f>
        <v>0</v>
      </c>
      <c r="Y120" s="16">
        <f t="shared" si="85"/>
        <v>0</v>
      </c>
      <c r="Z120" s="16">
        <f t="shared" si="85"/>
        <v>0</v>
      </c>
      <c r="AA120" s="33">
        <f t="shared" si="85"/>
        <v>0</v>
      </c>
      <c r="AB120" s="33">
        <f t="shared" si="85"/>
        <v>0</v>
      </c>
      <c r="AC120" s="66"/>
      <c r="AD120" s="17"/>
      <c r="AE120" s="17"/>
      <c r="AF120" s="66"/>
      <c r="AG120" s="214"/>
    </row>
    <row r="121" customFormat="1" customHeight="1" spans="1:33">
      <c r="A121" s="257" t="s">
        <v>12</v>
      </c>
      <c r="B121" s="67">
        <f t="shared" ref="B121:B141" si="86">SUM(D121,F121,H121,J121)</f>
        <v>0</v>
      </c>
      <c r="C121" s="19">
        <f t="shared" ref="C121:C141" si="87">SUM(E121,G121,I121,K121)</f>
        <v>0</v>
      </c>
      <c r="D121" s="258">
        <f t="shared" ref="D121:K121" si="88">SUM(D122:D126)</f>
        <v>0</v>
      </c>
      <c r="E121" s="259">
        <f t="shared" si="88"/>
        <v>0</v>
      </c>
      <c r="F121" s="258">
        <f t="shared" si="88"/>
        <v>0</v>
      </c>
      <c r="G121" s="259">
        <f t="shared" si="88"/>
        <v>0</v>
      </c>
      <c r="H121" s="258">
        <f t="shared" si="88"/>
        <v>0</v>
      </c>
      <c r="I121" s="259">
        <f t="shared" si="88"/>
        <v>0</v>
      </c>
      <c r="J121" s="258">
        <f t="shared" si="88"/>
        <v>0</v>
      </c>
      <c r="K121" s="259">
        <f t="shared" si="88"/>
        <v>0</v>
      </c>
      <c r="L121" s="67">
        <f t="shared" ref="L121:L140" si="89">SUM(N121,P121,R121,T121)</f>
        <v>0</v>
      </c>
      <c r="M121" s="19">
        <f t="shared" ref="M121:M140" si="90">SUM(O121,Q121,S121,U121)</f>
        <v>0</v>
      </c>
      <c r="N121" s="258">
        <f t="shared" ref="N121:U121" si="91">SUM(N122:N126)</f>
        <v>0</v>
      </c>
      <c r="O121" s="259">
        <f t="shared" si="91"/>
        <v>0</v>
      </c>
      <c r="P121" s="258">
        <f t="shared" si="91"/>
        <v>0</v>
      </c>
      <c r="Q121" s="259">
        <f t="shared" si="91"/>
        <v>0</v>
      </c>
      <c r="R121" s="258">
        <f t="shared" si="91"/>
        <v>0</v>
      </c>
      <c r="S121" s="259">
        <f t="shared" si="91"/>
        <v>0</v>
      </c>
      <c r="T121" s="258">
        <f t="shared" si="91"/>
        <v>0</v>
      </c>
      <c r="U121" s="301">
        <f t="shared" si="91"/>
        <v>0</v>
      </c>
      <c r="V121" s="170"/>
      <c r="W121" s="18" t="s">
        <v>12</v>
      </c>
      <c r="X121" s="67">
        <f t="shared" ref="X121:AG121" si="92">SUM(X122:X126)</f>
        <v>0</v>
      </c>
      <c r="Y121" s="19">
        <f t="shared" si="92"/>
        <v>0</v>
      </c>
      <c r="Z121" s="19">
        <f t="shared" si="92"/>
        <v>0</v>
      </c>
      <c r="AA121" s="67">
        <f t="shared" si="92"/>
        <v>0</v>
      </c>
      <c r="AB121" s="67">
        <f t="shared" si="92"/>
        <v>0</v>
      </c>
      <c r="AC121" s="67">
        <f t="shared" si="92"/>
        <v>0</v>
      </c>
      <c r="AD121" s="19">
        <f t="shared" si="92"/>
        <v>0</v>
      </c>
      <c r="AE121" s="19">
        <f t="shared" si="92"/>
        <v>0</v>
      </c>
      <c r="AF121" s="67">
        <f t="shared" si="92"/>
        <v>0</v>
      </c>
      <c r="AG121" s="215">
        <f t="shared" si="92"/>
        <v>0</v>
      </c>
    </row>
    <row r="122" customFormat="1" customHeight="1" spans="1:33">
      <c r="A122" s="260"/>
      <c r="B122" s="67">
        <f t="shared" si="86"/>
        <v>0</v>
      </c>
      <c r="C122" s="19">
        <f t="shared" si="87"/>
        <v>0</v>
      </c>
      <c r="D122" s="261"/>
      <c r="E122" s="262"/>
      <c r="F122" s="263"/>
      <c r="G122" s="262"/>
      <c r="H122" s="261"/>
      <c r="I122" s="262"/>
      <c r="J122" s="261"/>
      <c r="K122" s="284"/>
      <c r="L122" s="67">
        <f t="shared" si="89"/>
        <v>0</v>
      </c>
      <c r="M122" s="19">
        <f t="shared" si="90"/>
        <v>0</v>
      </c>
      <c r="N122" s="261"/>
      <c r="O122" s="262"/>
      <c r="P122" s="263"/>
      <c r="Q122" s="262"/>
      <c r="R122" s="261"/>
      <c r="S122" s="262"/>
      <c r="T122" s="261"/>
      <c r="U122" s="284"/>
      <c r="V122" s="170"/>
      <c r="W122" s="20"/>
      <c r="X122" s="68"/>
      <c r="Y122" s="21"/>
      <c r="Z122" s="21"/>
      <c r="AA122" s="68"/>
      <c r="AB122" s="184"/>
      <c r="AC122" s="68"/>
      <c r="AD122" s="21"/>
      <c r="AE122" s="21"/>
      <c r="AF122" s="68"/>
      <c r="AG122" s="184"/>
    </row>
    <row r="123" customFormat="1" customHeight="1" spans="1:33">
      <c r="A123" s="260"/>
      <c r="B123" s="67">
        <f t="shared" si="86"/>
        <v>0</v>
      </c>
      <c r="C123" s="19">
        <f t="shared" si="87"/>
        <v>0</v>
      </c>
      <c r="D123" s="261"/>
      <c r="E123" s="262"/>
      <c r="F123" s="263"/>
      <c r="G123" s="262"/>
      <c r="H123" s="261"/>
      <c r="I123" s="262"/>
      <c r="J123" s="261"/>
      <c r="K123" s="284"/>
      <c r="L123" s="67">
        <f t="shared" si="89"/>
        <v>0</v>
      </c>
      <c r="M123" s="19">
        <f t="shared" si="90"/>
        <v>0</v>
      </c>
      <c r="N123" s="261"/>
      <c r="O123" s="262"/>
      <c r="P123" s="263"/>
      <c r="Q123" s="262"/>
      <c r="R123" s="261"/>
      <c r="S123" s="262"/>
      <c r="T123" s="261"/>
      <c r="U123" s="284"/>
      <c r="V123" s="170"/>
      <c r="W123" s="20"/>
      <c r="X123" s="68"/>
      <c r="Y123" s="21"/>
      <c r="Z123" s="21"/>
      <c r="AA123" s="68"/>
      <c r="AB123" s="184"/>
      <c r="AC123" s="68"/>
      <c r="AD123" s="21"/>
      <c r="AE123" s="21"/>
      <c r="AF123" s="68"/>
      <c r="AG123" s="184"/>
    </row>
    <row r="124" customFormat="1" customHeight="1" spans="1:33">
      <c r="A124" s="260"/>
      <c r="B124" s="67">
        <f t="shared" si="86"/>
        <v>0</v>
      </c>
      <c r="C124" s="19">
        <f t="shared" si="87"/>
        <v>0</v>
      </c>
      <c r="D124" s="261"/>
      <c r="E124" s="262"/>
      <c r="F124" s="263"/>
      <c r="G124" s="262"/>
      <c r="H124" s="261"/>
      <c r="I124" s="262"/>
      <c r="J124" s="261"/>
      <c r="K124" s="284"/>
      <c r="L124" s="67">
        <f t="shared" si="89"/>
        <v>0</v>
      </c>
      <c r="M124" s="19">
        <f t="shared" si="90"/>
        <v>0</v>
      </c>
      <c r="N124" s="261"/>
      <c r="O124" s="262"/>
      <c r="P124" s="263"/>
      <c r="Q124" s="262"/>
      <c r="R124" s="261"/>
      <c r="S124" s="262"/>
      <c r="T124" s="261"/>
      <c r="U124" s="284"/>
      <c r="V124" s="170"/>
      <c r="W124" s="20"/>
      <c r="X124" s="68"/>
      <c r="Y124" s="21"/>
      <c r="Z124" s="21"/>
      <c r="AA124" s="68"/>
      <c r="AB124" s="184"/>
      <c r="AC124" s="68"/>
      <c r="AD124" s="21"/>
      <c r="AE124" s="21"/>
      <c r="AF124" s="68"/>
      <c r="AG124" s="184"/>
    </row>
    <row r="125" customFormat="1" customHeight="1" spans="1:33">
      <c r="A125" s="260"/>
      <c r="B125" s="67">
        <f t="shared" si="86"/>
        <v>0</v>
      </c>
      <c r="C125" s="19">
        <f t="shared" si="87"/>
        <v>0</v>
      </c>
      <c r="D125" s="261"/>
      <c r="E125" s="262"/>
      <c r="F125" s="263"/>
      <c r="G125" s="262"/>
      <c r="H125" s="261"/>
      <c r="I125" s="262"/>
      <c r="J125" s="261"/>
      <c r="K125" s="284"/>
      <c r="L125" s="67">
        <f t="shared" si="89"/>
        <v>0</v>
      </c>
      <c r="M125" s="19">
        <f t="shared" si="90"/>
        <v>0</v>
      </c>
      <c r="N125" s="261"/>
      <c r="O125" s="262"/>
      <c r="P125" s="263"/>
      <c r="Q125" s="262"/>
      <c r="R125" s="261"/>
      <c r="S125" s="262"/>
      <c r="T125" s="261"/>
      <c r="U125" s="284"/>
      <c r="V125" s="170"/>
      <c r="W125" s="20"/>
      <c r="X125" s="68"/>
      <c r="Y125" s="21"/>
      <c r="Z125" s="21"/>
      <c r="AA125" s="68"/>
      <c r="AB125" s="184"/>
      <c r="AC125" s="68"/>
      <c r="AD125" s="21"/>
      <c r="AE125" s="21"/>
      <c r="AF125" s="68"/>
      <c r="AG125" s="184"/>
    </row>
    <row r="126" customFormat="1" customHeight="1" spans="1:33">
      <c r="A126" s="264"/>
      <c r="B126" s="185">
        <f t="shared" si="86"/>
        <v>0</v>
      </c>
      <c r="C126" s="70">
        <f t="shared" si="87"/>
        <v>0</v>
      </c>
      <c r="D126" s="265"/>
      <c r="E126" s="266"/>
      <c r="F126" s="267"/>
      <c r="G126" s="266"/>
      <c r="H126" s="265"/>
      <c r="I126" s="266"/>
      <c r="J126" s="265"/>
      <c r="K126" s="285"/>
      <c r="L126" s="185">
        <f t="shared" si="89"/>
        <v>0</v>
      </c>
      <c r="M126" s="70">
        <f t="shared" si="90"/>
        <v>0</v>
      </c>
      <c r="N126" s="286"/>
      <c r="O126" s="287"/>
      <c r="P126" s="288"/>
      <c r="Q126" s="287"/>
      <c r="R126" s="286"/>
      <c r="S126" s="287"/>
      <c r="T126" s="286"/>
      <c r="U126" s="302"/>
      <c r="V126" s="170"/>
      <c r="W126" s="23"/>
      <c r="X126" s="72"/>
      <c r="Y126" s="24"/>
      <c r="Z126" s="24"/>
      <c r="AA126" s="72"/>
      <c r="AB126" s="197"/>
      <c r="AC126" s="72"/>
      <c r="AD126" s="24"/>
      <c r="AE126" s="24"/>
      <c r="AF126" s="72"/>
      <c r="AG126" s="197"/>
    </row>
    <row r="127" customFormat="1" customHeight="1" spans="1:33">
      <c r="A127" s="268" t="s">
        <v>13</v>
      </c>
      <c r="B127" s="67">
        <f t="shared" si="86"/>
        <v>0</v>
      </c>
      <c r="C127" s="19">
        <f t="shared" si="87"/>
        <v>0</v>
      </c>
      <c r="D127" s="258">
        <f t="shared" ref="D127:K127" si="93">SUM(D128:D139)</f>
        <v>0</v>
      </c>
      <c r="E127" s="259">
        <f t="shared" si="93"/>
        <v>0</v>
      </c>
      <c r="F127" s="258">
        <f t="shared" si="93"/>
        <v>0</v>
      </c>
      <c r="G127" s="259">
        <f t="shared" si="93"/>
        <v>0</v>
      </c>
      <c r="H127" s="258">
        <f t="shared" si="93"/>
        <v>0</v>
      </c>
      <c r="I127" s="259">
        <f t="shared" si="93"/>
        <v>0</v>
      </c>
      <c r="J127" s="258">
        <f t="shared" si="93"/>
        <v>0</v>
      </c>
      <c r="K127" s="259">
        <f t="shared" si="93"/>
        <v>0</v>
      </c>
      <c r="L127" s="67">
        <f t="shared" si="89"/>
        <v>0</v>
      </c>
      <c r="M127" s="19">
        <f t="shared" si="90"/>
        <v>0</v>
      </c>
      <c r="N127" s="289">
        <f t="shared" ref="N127:U127" si="94">SUM(N128:N139)</f>
        <v>0</v>
      </c>
      <c r="O127" s="290">
        <f t="shared" si="94"/>
        <v>0</v>
      </c>
      <c r="P127" s="289">
        <f t="shared" si="94"/>
        <v>0</v>
      </c>
      <c r="Q127" s="290">
        <f t="shared" si="94"/>
        <v>0</v>
      </c>
      <c r="R127" s="289">
        <f t="shared" si="94"/>
        <v>0</v>
      </c>
      <c r="S127" s="290">
        <f t="shared" si="94"/>
        <v>0</v>
      </c>
      <c r="T127" s="289">
        <f t="shared" si="94"/>
        <v>0</v>
      </c>
      <c r="U127" s="303">
        <f t="shared" si="94"/>
        <v>0</v>
      </c>
      <c r="V127" s="170"/>
      <c r="W127" s="26" t="s">
        <v>13</v>
      </c>
      <c r="X127" s="34">
        <f t="shared" ref="X127:AG127" si="95">SUM(X128:X139)</f>
        <v>0</v>
      </c>
      <c r="Y127" s="27">
        <f t="shared" si="95"/>
        <v>0</v>
      </c>
      <c r="Z127" s="27">
        <f t="shared" si="95"/>
        <v>0</v>
      </c>
      <c r="AA127" s="34">
        <f t="shared" si="95"/>
        <v>0</v>
      </c>
      <c r="AB127" s="34">
        <f t="shared" si="95"/>
        <v>0</v>
      </c>
      <c r="AC127" s="34">
        <f t="shared" si="95"/>
        <v>0</v>
      </c>
      <c r="AD127" s="27">
        <f t="shared" si="95"/>
        <v>0</v>
      </c>
      <c r="AE127" s="27">
        <f t="shared" si="95"/>
        <v>0</v>
      </c>
      <c r="AF127" s="34">
        <f t="shared" si="95"/>
        <v>0</v>
      </c>
      <c r="AG127" s="216">
        <f t="shared" si="95"/>
        <v>0</v>
      </c>
    </row>
    <row r="128" customFormat="1" customHeight="1" spans="1:33">
      <c r="A128" s="260"/>
      <c r="B128" s="34">
        <f t="shared" si="86"/>
        <v>0</v>
      </c>
      <c r="C128" s="27">
        <f t="shared" si="87"/>
        <v>0</v>
      </c>
      <c r="D128" s="261"/>
      <c r="E128" s="262"/>
      <c r="F128" s="263"/>
      <c r="G128" s="262"/>
      <c r="H128" s="261"/>
      <c r="I128" s="262"/>
      <c r="J128" s="261"/>
      <c r="K128" s="284"/>
      <c r="L128" s="34">
        <f t="shared" si="89"/>
        <v>0</v>
      </c>
      <c r="M128" s="27">
        <f t="shared" si="90"/>
        <v>0</v>
      </c>
      <c r="N128" s="261"/>
      <c r="O128" s="262"/>
      <c r="P128" s="263"/>
      <c r="Q128" s="262"/>
      <c r="R128" s="261"/>
      <c r="S128" s="262"/>
      <c r="T128" s="261"/>
      <c r="U128" s="284"/>
      <c r="V128" s="170"/>
      <c r="W128" s="20"/>
      <c r="X128" s="68"/>
      <c r="Y128" s="21"/>
      <c r="Z128" s="21"/>
      <c r="AA128" s="68"/>
      <c r="AB128" s="184"/>
      <c r="AC128" s="68"/>
      <c r="AD128" s="21"/>
      <c r="AE128" s="21"/>
      <c r="AF128" s="68"/>
      <c r="AG128" s="184"/>
    </row>
    <row r="129" customFormat="1" customHeight="1" spans="1:33">
      <c r="A129" s="260"/>
      <c r="B129" s="34">
        <f t="shared" si="86"/>
        <v>0</v>
      </c>
      <c r="C129" s="27">
        <f t="shared" si="87"/>
        <v>0</v>
      </c>
      <c r="D129" s="261"/>
      <c r="E129" s="262"/>
      <c r="F129" s="263"/>
      <c r="G129" s="262"/>
      <c r="H129" s="261"/>
      <c r="I129" s="262"/>
      <c r="J129" s="261"/>
      <c r="K129" s="284"/>
      <c r="L129" s="34">
        <f t="shared" si="89"/>
        <v>0</v>
      </c>
      <c r="M129" s="27">
        <f t="shared" si="90"/>
        <v>0</v>
      </c>
      <c r="N129" s="261"/>
      <c r="O129" s="262"/>
      <c r="P129" s="263"/>
      <c r="Q129" s="262"/>
      <c r="R129" s="261"/>
      <c r="S129" s="262"/>
      <c r="T129" s="261"/>
      <c r="U129" s="284"/>
      <c r="V129" s="170"/>
      <c r="W129" s="20"/>
      <c r="X129" s="68"/>
      <c r="Y129" s="21"/>
      <c r="Z129" s="21"/>
      <c r="AA129" s="68"/>
      <c r="AB129" s="184"/>
      <c r="AC129" s="68"/>
      <c r="AD129" s="21"/>
      <c r="AE129" s="21"/>
      <c r="AF129" s="68"/>
      <c r="AG129" s="184"/>
    </row>
    <row r="130" customFormat="1" customHeight="1" spans="1:33">
      <c r="A130" s="260"/>
      <c r="B130" s="34">
        <f t="shared" si="86"/>
        <v>0</v>
      </c>
      <c r="C130" s="27">
        <f t="shared" si="87"/>
        <v>0</v>
      </c>
      <c r="D130" s="261"/>
      <c r="E130" s="262"/>
      <c r="F130" s="263"/>
      <c r="G130" s="262"/>
      <c r="H130" s="261"/>
      <c r="I130" s="262"/>
      <c r="J130" s="261"/>
      <c r="K130" s="284"/>
      <c r="L130" s="34">
        <f t="shared" si="89"/>
        <v>0</v>
      </c>
      <c r="M130" s="27">
        <f t="shared" si="90"/>
        <v>0</v>
      </c>
      <c r="N130" s="261"/>
      <c r="O130" s="262"/>
      <c r="P130" s="291"/>
      <c r="Q130" s="262"/>
      <c r="R130" s="261"/>
      <c r="S130" s="262"/>
      <c r="T130" s="261"/>
      <c r="U130" s="284"/>
      <c r="V130" s="170"/>
      <c r="W130" s="20"/>
      <c r="X130" s="68"/>
      <c r="Y130" s="21"/>
      <c r="Z130" s="21"/>
      <c r="AA130" s="68"/>
      <c r="AB130" s="184"/>
      <c r="AC130" s="68"/>
      <c r="AD130" s="21"/>
      <c r="AE130" s="21"/>
      <c r="AF130" s="68"/>
      <c r="AG130" s="184"/>
    </row>
    <row r="131" customFormat="1" customHeight="1" spans="1:33">
      <c r="A131" s="230"/>
      <c r="B131" s="34">
        <f t="shared" si="86"/>
        <v>0</v>
      </c>
      <c r="C131" s="27">
        <f t="shared" si="87"/>
        <v>0</v>
      </c>
      <c r="D131" s="261"/>
      <c r="E131" s="262"/>
      <c r="F131" s="263"/>
      <c r="G131" s="262"/>
      <c r="H131" s="261"/>
      <c r="I131" s="262"/>
      <c r="J131" s="261"/>
      <c r="K131" s="284"/>
      <c r="L131" s="34">
        <f t="shared" si="89"/>
        <v>0</v>
      </c>
      <c r="M131" s="27">
        <f t="shared" si="90"/>
        <v>0</v>
      </c>
      <c r="N131" s="261"/>
      <c r="O131" s="262"/>
      <c r="P131" s="263"/>
      <c r="Q131" s="262"/>
      <c r="R131" s="261"/>
      <c r="S131" s="262"/>
      <c r="T131" s="261"/>
      <c r="U131" s="284"/>
      <c r="V131" s="170"/>
      <c r="X131" s="68"/>
      <c r="Y131" s="21"/>
      <c r="Z131" s="21"/>
      <c r="AA131" s="68"/>
      <c r="AB131" s="184"/>
      <c r="AC131" s="68"/>
      <c r="AD131" s="21"/>
      <c r="AE131" s="21"/>
      <c r="AF131" s="68"/>
      <c r="AG131" s="184"/>
    </row>
    <row r="132" customFormat="1" customHeight="1" spans="1:33">
      <c r="A132" s="260"/>
      <c r="B132" s="34">
        <f t="shared" si="86"/>
        <v>0</v>
      </c>
      <c r="C132" s="27">
        <f t="shared" si="87"/>
        <v>0</v>
      </c>
      <c r="D132" s="261"/>
      <c r="E132" s="262"/>
      <c r="F132" s="263"/>
      <c r="G132" s="262"/>
      <c r="H132" s="261"/>
      <c r="I132" s="262"/>
      <c r="J132" s="261"/>
      <c r="K132" s="284"/>
      <c r="L132" s="34">
        <f t="shared" si="89"/>
        <v>0</v>
      </c>
      <c r="M132" s="27">
        <f t="shared" si="90"/>
        <v>0</v>
      </c>
      <c r="N132" s="261"/>
      <c r="O132" s="262"/>
      <c r="P132" s="263"/>
      <c r="Q132" s="262"/>
      <c r="R132" s="261"/>
      <c r="S132" s="262"/>
      <c r="T132" s="261"/>
      <c r="U132" s="284"/>
      <c r="V132" s="170"/>
      <c r="W132" s="20"/>
      <c r="X132" s="68"/>
      <c r="Y132" s="21"/>
      <c r="Z132" s="21"/>
      <c r="AA132" s="68"/>
      <c r="AB132" s="184"/>
      <c r="AC132" s="68"/>
      <c r="AD132" s="21"/>
      <c r="AE132" s="21"/>
      <c r="AF132" s="68"/>
      <c r="AG132" s="184"/>
    </row>
    <row r="133" customFormat="1" customHeight="1" spans="1:33">
      <c r="A133" s="260"/>
      <c r="B133" s="34">
        <f t="shared" si="86"/>
        <v>0</v>
      </c>
      <c r="C133" s="27">
        <f t="shared" si="87"/>
        <v>0</v>
      </c>
      <c r="D133" s="261"/>
      <c r="E133" s="262"/>
      <c r="F133" s="263"/>
      <c r="G133" s="262"/>
      <c r="H133" s="261"/>
      <c r="I133" s="262"/>
      <c r="J133" s="261"/>
      <c r="K133" s="284"/>
      <c r="L133" s="34">
        <f t="shared" si="89"/>
        <v>0</v>
      </c>
      <c r="M133" s="27">
        <f t="shared" si="90"/>
        <v>0</v>
      </c>
      <c r="N133" s="261"/>
      <c r="O133" s="262"/>
      <c r="P133" s="263"/>
      <c r="Q133" s="262"/>
      <c r="R133" s="261"/>
      <c r="S133" s="262"/>
      <c r="T133" s="261"/>
      <c r="U133" s="284"/>
      <c r="V133" s="170"/>
      <c r="W133" s="20"/>
      <c r="X133" s="68"/>
      <c r="Y133" s="21"/>
      <c r="Z133" s="21"/>
      <c r="AA133" s="68"/>
      <c r="AB133" s="184"/>
      <c r="AC133" s="68"/>
      <c r="AD133" s="21"/>
      <c r="AE133" s="21"/>
      <c r="AF133" s="68"/>
      <c r="AG133" s="184"/>
    </row>
    <row r="134" customFormat="1" customHeight="1" spans="1:33">
      <c r="A134" s="260"/>
      <c r="B134" s="34">
        <f t="shared" si="86"/>
        <v>0</v>
      </c>
      <c r="C134" s="27">
        <f t="shared" si="87"/>
        <v>0</v>
      </c>
      <c r="D134" s="261"/>
      <c r="E134" s="262"/>
      <c r="F134" s="263"/>
      <c r="G134" s="262"/>
      <c r="H134" s="261"/>
      <c r="I134" s="262"/>
      <c r="J134" s="261"/>
      <c r="K134" s="284"/>
      <c r="L134" s="34">
        <f t="shared" si="89"/>
        <v>0</v>
      </c>
      <c r="M134" s="27">
        <f t="shared" si="90"/>
        <v>0</v>
      </c>
      <c r="N134" s="261"/>
      <c r="O134" s="262"/>
      <c r="P134" s="263"/>
      <c r="Q134" s="262"/>
      <c r="R134" s="261"/>
      <c r="S134" s="262"/>
      <c r="T134" s="261"/>
      <c r="U134" s="284"/>
      <c r="V134" s="170"/>
      <c r="W134" s="20"/>
      <c r="X134" s="68"/>
      <c r="Y134" s="21"/>
      <c r="Z134" s="21"/>
      <c r="AA134" s="68"/>
      <c r="AB134" s="184"/>
      <c r="AC134" s="68"/>
      <c r="AD134" s="21"/>
      <c r="AE134" s="21"/>
      <c r="AF134" s="68"/>
      <c r="AG134" s="184"/>
    </row>
    <row r="135" customFormat="1" customHeight="1" spans="1:33">
      <c r="A135" s="260"/>
      <c r="B135" s="34">
        <f t="shared" si="86"/>
        <v>0</v>
      </c>
      <c r="C135" s="27">
        <f t="shared" si="87"/>
        <v>0</v>
      </c>
      <c r="D135" s="261"/>
      <c r="E135" s="262"/>
      <c r="F135" s="263"/>
      <c r="G135" s="262"/>
      <c r="H135" s="261"/>
      <c r="I135" s="262"/>
      <c r="J135" s="261"/>
      <c r="K135" s="292"/>
      <c r="L135" s="34">
        <f t="shared" si="89"/>
        <v>0</v>
      </c>
      <c r="M135" s="27">
        <f t="shared" si="90"/>
        <v>0</v>
      </c>
      <c r="N135" s="261"/>
      <c r="O135" s="262"/>
      <c r="P135" s="263"/>
      <c r="Q135" s="262"/>
      <c r="R135" s="261"/>
      <c r="S135" s="262"/>
      <c r="T135" s="261"/>
      <c r="U135" s="284"/>
      <c r="V135" s="170"/>
      <c r="W135" s="20"/>
      <c r="X135" s="68"/>
      <c r="Y135" s="21"/>
      <c r="Z135" s="21"/>
      <c r="AA135" s="68"/>
      <c r="AB135" s="184"/>
      <c r="AC135" s="68"/>
      <c r="AD135" s="21"/>
      <c r="AE135" s="21"/>
      <c r="AF135" s="68"/>
      <c r="AG135" s="184"/>
    </row>
    <row r="136" customFormat="1" customHeight="1" spans="1:33">
      <c r="A136" s="269"/>
      <c r="B136" s="34">
        <f t="shared" si="86"/>
        <v>0</v>
      </c>
      <c r="C136" s="27">
        <f t="shared" si="87"/>
        <v>0</v>
      </c>
      <c r="D136" s="270"/>
      <c r="E136" s="262"/>
      <c r="F136" s="263"/>
      <c r="G136" s="271"/>
      <c r="H136" s="270"/>
      <c r="I136" s="271"/>
      <c r="J136" s="261"/>
      <c r="K136" s="284"/>
      <c r="L136" s="34">
        <f t="shared" si="89"/>
        <v>0</v>
      </c>
      <c r="M136" s="27">
        <f t="shared" si="90"/>
        <v>0</v>
      </c>
      <c r="N136" s="270"/>
      <c r="O136" s="262"/>
      <c r="P136" s="263"/>
      <c r="Q136" s="271"/>
      <c r="R136" s="270"/>
      <c r="S136" s="271"/>
      <c r="T136" s="261"/>
      <c r="U136" s="284"/>
      <c r="V136" s="170"/>
      <c r="W136" s="28"/>
      <c r="X136" s="74"/>
      <c r="Y136" s="29"/>
      <c r="Z136" s="29"/>
      <c r="AA136" s="68"/>
      <c r="AB136" s="184"/>
      <c r="AC136" s="74"/>
      <c r="AD136" s="29"/>
      <c r="AE136" s="29"/>
      <c r="AF136" s="68"/>
      <c r="AG136" s="184"/>
    </row>
    <row r="137" customFormat="1" customHeight="1" spans="1:33">
      <c r="A137" s="260"/>
      <c r="B137" s="34">
        <f t="shared" si="86"/>
        <v>0</v>
      </c>
      <c r="C137" s="27">
        <f t="shared" si="87"/>
        <v>0</v>
      </c>
      <c r="D137" s="261"/>
      <c r="E137" s="262"/>
      <c r="F137" s="263"/>
      <c r="G137" s="262"/>
      <c r="H137" s="261"/>
      <c r="I137" s="262"/>
      <c r="J137" s="261"/>
      <c r="K137" s="284"/>
      <c r="L137" s="34">
        <f t="shared" si="89"/>
        <v>0</v>
      </c>
      <c r="M137" s="27">
        <f t="shared" si="90"/>
        <v>0</v>
      </c>
      <c r="N137" s="261"/>
      <c r="O137" s="262"/>
      <c r="P137" s="263"/>
      <c r="Q137" s="262"/>
      <c r="R137" s="261"/>
      <c r="S137" s="262"/>
      <c r="T137" s="261"/>
      <c r="U137" s="284"/>
      <c r="V137" s="48"/>
      <c r="W137" s="20"/>
      <c r="X137" s="68"/>
      <c r="Y137" s="21"/>
      <c r="Z137" s="21"/>
      <c r="AA137" s="68"/>
      <c r="AB137" s="184"/>
      <c r="AC137" s="68"/>
      <c r="AD137" s="21"/>
      <c r="AE137" s="21"/>
      <c r="AF137" s="68"/>
      <c r="AG137" s="184"/>
    </row>
    <row r="138" customFormat="1" customHeight="1" spans="1:33">
      <c r="A138" s="260"/>
      <c r="B138" s="34">
        <f t="shared" si="86"/>
        <v>0</v>
      </c>
      <c r="C138" s="27">
        <f t="shared" si="87"/>
        <v>0</v>
      </c>
      <c r="D138" s="261"/>
      <c r="E138" s="262"/>
      <c r="F138" s="263"/>
      <c r="G138" s="262"/>
      <c r="H138" s="261"/>
      <c r="I138" s="262"/>
      <c r="J138" s="261"/>
      <c r="K138" s="284"/>
      <c r="L138" s="34">
        <f t="shared" si="89"/>
        <v>0</v>
      </c>
      <c r="M138" s="27">
        <f t="shared" si="90"/>
        <v>0</v>
      </c>
      <c r="N138" s="261"/>
      <c r="O138" s="262"/>
      <c r="P138" s="263"/>
      <c r="Q138" s="262"/>
      <c r="R138" s="261"/>
      <c r="S138" s="262"/>
      <c r="T138" s="261"/>
      <c r="U138" s="284"/>
      <c r="V138" s="170"/>
      <c r="W138" s="20"/>
      <c r="X138" s="68"/>
      <c r="Y138" s="21"/>
      <c r="Z138" s="21"/>
      <c r="AA138" s="68"/>
      <c r="AB138" s="184"/>
      <c r="AC138" s="68"/>
      <c r="AD138" s="21"/>
      <c r="AE138" s="21"/>
      <c r="AF138" s="68"/>
      <c r="AG138" s="184"/>
    </row>
    <row r="139" customFormat="1" customHeight="1" spans="1:33">
      <c r="A139" s="264"/>
      <c r="B139" s="272">
        <f t="shared" si="86"/>
        <v>0</v>
      </c>
      <c r="C139" s="273">
        <f t="shared" si="87"/>
        <v>0</v>
      </c>
      <c r="D139" s="265"/>
      <c r="E139" s="266"/>
      <c r="F139" s="267"/>
      <c r="G139" s="266"/>
      <c r="H139" s="265"/>
      <c r="I139" s="266"/>
      <c r="J139" s="265"/>
      <c r="K139" s="285"/>
      <c r="L139" s="272">
        <f t="shared" si="89"/>
        <v>0</v>
      </c>
      <c r="M139" s="273">
        <f t="shared" si="90"/>
        <v>0</v>
      </c>
      <c r="N139" s="286"/>
      <c r="O139" s="287"/>
      <c r="P139" s="288"/>
      <c r="Q139" s="287"/>
      <c r="R139" s="286"/>
      <c r="S139" s="287"/>
      <c r="T139" s="286"/>
      <c r="U139" s="302"/>
      <c r="V139" s="170"/>
      <c r="W139" s="23"/>
      <c r="X139" s="72"/>
      <c r="Y139" s="24"/>
      <c r="Z139" s="24"/>
      <c r="AA139" s="72"/>
      <c r="AB139" s="197"/>
      <c r="AC139" s="72"/>
      <c r="AD139" s="24"/>
      <c r="AE139" s="24"/>
      <c r="AF139" s="72"/>
      <c r="AG139" s="197"/>
    </row>
    <row r="140" customFormat="1" customHeight="1" spans="1:33">
      <c r="A140" s="268" t="s">
        <v>21</v>
      </c>
      <c r="B140" s="274">
        <f t="shared" si="86"/>
        <v>69.8845949236384</v>
      </c>
      <c r="C140" s="275">
        <f t="shared" si="87"/>
        <v>83395.7078591909</v>
      </c>
      <c r="D140" s="276">
        <v>48.1168485436893</v>
      </c>
      <c r="E140" s="277">
        <v>63435.9164166049</v>
      </c>
      <c r="F140" s="276">
        <v>21.7677463799491</v>
      </c>
      <c r="G140" s="277">
        <v>19959.791442586</v>
      </c>
      <c r="H140" s="276"/>
      <c r="I140" s="277"/>
      <c r="J140" s="276"/>
      <c r="K140" s="277"/>
      <c r="L140" s="274">
        <f t="shared" si="89"/>
        <v>67.5342820512821</v>
      </c>
      <c r="M140" s="275">
        <f t="shared" si="90"/>
        <v>80157.0316388283</v>
      </c>
      <c r="N140" s="289">
        <f t="shared" ref="N140:U140" si="96">N120-N121-N127</f>
        <v>46.667</v>
      </c>
      <c r="O140" s="290">
        <f t="shared" si="96"/>
        <v>61133.77</v>
      </c>
      <c r="P140" s="289">
        <f t="shared" si="96"/>
        <v>20.8672820512821</v>
      </c>
      <c r="Q140" s="290">
        <f t="shared" si="96"/>
        <v>19023.2616388283</v>
      </c>
      <c r="R140" s="289">
        <f t="shared" si="96"/>
        <v>0</v>
      </c>
      <c r="S140" s="290">
        <f t="shared" si="96"/>
        <v>0</v>
      </c>
      <c r="T140" s="289">
        <f t="shared" si="96"/>
        <v>0</v>
      </c>
      <c r="U140" s="303">
        <f t="shared" si="96"/>
        <v>0</v>
      </c>
      <c r="V140" s="170"/>
      <c r="W140" s="26" t="s">
        <v>21</v>
      </c>
      <c r="X140" s="85"/>
      <c r="Y140" s="30"/>
      <c r="Z140" s="30"/>
      <c r="AA140" s="85"/>
      <c r="AB140" s="85"/>
      <c r="AC140" s="34">
        <f t="shared" ref="AC140:AG140" si="97">AC120-AC121-AC127</f>
        <v>0</v>
      </c>
      <c r="AD140" s="27">
        <f t="shared" si="97"/>
        <v>0</v>
      </c>
      <c r="AE140" s="27">
        <f t="shared" si="97"/>
        <v>0</v>
      </c>
      <c r="AF140" s="34">
        <f t="shared" si="97"/>
        <v>0</v>
      </c>
      <c r="AG140" s="216">
        <f t="shared" si="97"/>
        <v>0</v>
      </c>
    </row>
    <row r="141" s="213" customFormat="1" customHeight="1" spans="1:33">
      <c r="A141" s="244" t="s">
        <v>22</v>
      </c>
      <c r="B141" s="34" t="e">
        <f t="shared" si="86"/>
        <v>#DIV/0!</v>
      </c>
      <c r="C141" s="27" t="e">
        <f t="shared" si="87"/>
        <v>#DIV/0!</v>
      </c>
      <c r="D141" s="245">
        <f t="shared" ref="D141:K141" si="98">N140*(D142+100)/100</f>
        <v>48.1168485436893</v>
      </c>
      <c r="E141" s="246">
        <f t="shared" si="98"/>
        <v>63435.9164166049</v>
      </c>
      <c r="F141" s="245">
        <f t="shared" si="98"/>
        <v>21.7677463799491</v>
      </c>
      <c r="G141" s="246">
        <f t="shared" si="98"/>
        <v>19959.791442586</v>
      </c>
      <c r="H141" s="245" t="e">
        <f t="shared" si="98"/>
        <v>#DIV/0!</v>
      </c>
      <c r="I141" s="246" t="e">
        <f t="shared" si="98"/>
        <v>#DIV/0!</v>
      </c>
      <c r="J141" s="245" t="e">
        <f t="shared" si="98"/>
        <v>#DIV/0!</v>
      </c>
      <c r="K141" s="246" t="e">
        <f t="shared" si="98"/>
        <v>#DIV/0!</v>
      </c>
      <c r="L141" s="59" t="s">
        <v>10</v>
      </c>
      <c r="M141" s="59" t="s">
        <v>10</v>
      </c>
      <c r="N141" s="245" t="s">
        <v>10</v>
      </c>
      <c r="O141" s="246" t="s">
        <v>10</v>
      </c>
      <c r="P141" s="245" t="s">
        <v>10</v>
      </c>
      <c r="Q141" s="246" t="s">
        <v>10</v>
      </c>
      <c r="R141" s="245" t="s">
        <v>10</v>
      </c>
      <c r="S141" s="246" t="s">
        <v>10</v>
      </c>
      <c r="T141" s="245" t="s">
        <v>10</v>
      </c>
      <c r="U141" s="294" t="s">
        <v>10</v>
      </c>
      <c r="V141" s="170"/>
      <c r="W141" s="31" t="s">
        <v>22</v>
      </c>
      <c r="X141" s="59" t="e">
        <f t="shared" ref="X141:AB141" si="99">AC140*(X142+100)/100</f>
        <v>#DIV/0!</v>
      </c>
      <c r="Y141" s="32" t="e">
        <f t="shared" si="99"/>
        <v>#DIV/0!</v>
      </c>
      <c r="Z141" s="32" t="e">
        <f t="shared" si="99"/>
        <v>#DIV/0!</v>
      </c>
      <c r="AA141" s="59" t="e">
        <f t="shared" si="99"/>
        <v>#DIV/0!</v>
      </c>
      <c r="AB141" s="59" t="e">
        <f t="shared" si="99"/>
        <v>#DIV/0!</v>
      </c>
      <c r="AC141" s="33" t="s">
        <v>10</v>
      </c>
      <c r="AD141" s="33" t="s">
        <v>10</v>
      </c>
      <c r="AE141" s="33" t="s">
        <v>10</v>
      </c>
      <c r="AF141" s="33" t="s">
        <v>10</v>
      </c>
      <c r="AG141" s="44" t="s">
        <v>10</v>
      </c>
    </row>
    <row r="142" s="213" customFormat="1" customHeight="1" spans="1:33">
      <c r="A142" s="244" t="s">
        <v>23</v>
      </c>
      <c r="B142" s="34">
        <f t="shared" ref="B142:K142" si="100">SUM(B143:B152)/SUM(L143:L152)*100-100</f>
        <v>3.51887396033268</v>
      </c>
      <c r="C142" s="34">
        <f t="shared" si="100"/>
        <v>4.07296487884561</v>
      </c>
      <c r="D142" s="289">
        <f t="shared" si="100"/>
        <v>3.10679611650487</v>
      </c>
      <c r="E142" s="290">
        <f t="shared" si="100"/>
        <v>3.76575240919199</v>
      </c>
      <c r="F142" s="289">
        <f t="shared" si="100"/>
        <v>4.31519699812384</v>
      </c>
      <c r="G142" s="290">
        <f t="shared" si="100"/>
        <v>4.92307692307692</v>
      </c>
      <c r="H142" s="289" t="e">
        <f t="shared" si="100"/>
        <v>#DIV/0!</v>
      </c>
      <c r="I142" s="290" t="e">
        <f t="shared" si="100"/>
        <v>#DIV/0!</v>
      </c>
      <c r="J142" s="289" t="e">
        <f t="shared" si="100"/>
        <v>#DIV/0!</v>
      </c>
      <c r="K142" s="290" t="e">
        <f t="shared" si="100"/>
        <v>#DIV/0!</v>
      </c>
      <c r="L142" s="59" t="s">
        <v>10</v>
      </c>
      <c r="M142" s="59" t="s">
        <v>10</v>
      </c>
      <c r="N142" s="245" t="s">
        <v>10</v>
      </c>
      <c r="O142" s="246" t="s">
        <v>10</v>
      </c>
      <c r="P142" s="245" t="s">
        <v>10</v>
      </c>
      <c r="Q142" s="246" t="s">
        <v>10</v>
      </c>
      <c r="R142" s="245" t="s">
        <v>10</v>
      </c>
      <c r="S142" s="246" t="s">
        <v>10</v>
      </c>
      <c r="T142" s="245" t="s">
        <v>10</v>
      </c>
      <c r="U142" s="294" t="s">
        <v>10</v>
      </c>
      <c r="V142" s="170"/>
      <c r="W142" s="31" t="s">
        <v>23</v>
      </c>
      <c r="X142" s="34" t="e">
        <f t="shared" ref="X142:AB142" si="101">SUM(X143:X152)/SUM(AC143:AC152)*100-100</f>
        <v>#DIV/0!</v>
      </c>
      <c r="Y142" s="34" t="e">
        <f t="shared" si="101"/>
        <v>#DIV/0!</v>
      </c>
      <c r="Z142" s="34" t="e">
        <f t="shared" si="101"/>
        <v>#DIV/0!</v>
      </c>
      <c r="AA142" s="34" t="e">
        <f t="shared" si="101"/>
        <v>#DIV/0!</v>
      </c>
      <c r="AB142" s="34" t="e">
        <f t="shared" si="101"/>
        <v>#DIV/0!</v>
      </c>
      <c r="AC142" s="33" t="s">
        <v>10</v>
      </c>
      <c r="AD142" s="33" t="s">
        <v>10</v>
      </c>
      <c r="AE142" s="33" t="s">
        <v>10</v>
      </c>
      <c r="AF142" s="33" t="s">
        <v>10</v>
      </c>
      <c r="AG142" s="44" t="s">
        <v>10</v>
      </c>
    </row>
    <row r="143" customHeight="1" spans="1:33">
      <c r="A143" s="319" t="s">
        <v>97</v>
      </c>
      <c r="B143" s="34">
        <f t="shared" ref="B143:B152" si="102">SUM(D143,F143,H143,J143)</f>
        <v>0.38</v>
      </c>
      <c r="C143" s="27">
        <f t="shared" ref="C143:C152" si="103">SUM(E143,G143,I143,K143)</f>
        <v>469.3</v>
      </c>
      <c r="D143" s="261">
        <v>0.27</v>
      </c>
      <c r="E143" s="262">
        <v>368</v>
      </c>
      <c r="F143" s="263">
        <v>0.11</v>
      </c>
      <c r="G143" s="262">
        <v>101.3</v>
      </c>
      <c r="H143" s="261"/>
      <c r="I143" s="262"/>
      <c r="J143" s="261"/>
      <c r="K143" s="284"/>
      <c r="L143" s="34">
        <f t="shared" ref="L143:L152" si="104">SUM(N143,P143,R143,T143)</f>
        <v>0.37</v>
      </c>
      <c r="M143" s="27">
        <f t="shared" ref="M143:M152" si="105">SUM(O143,Q143,S143,U143)</f>
        <v>457</v>
      </c>
      <c r="N143" s="261">
        <v>0.27</v>
      </c>
      <c r="O143" s="262">
        <v>365</v>
      </c>
      <c r="P143" s="263">
        <v>0.1</v>
      </c>
      <c r="Q143" s="262">
        <v>92</v>
      </c>
      <c r="R143" s="261"/>
      <c r="S143" s="262"/>
      <c r="T143" s="261"/>
      <c r="U143" s="284"/>
      <c r="W143" s="20"/>
      <c r="X143" s="68"/>
      <c r="Y143" s="21"/>
      <c r="Z143" s="21"/>
      <c r="AA143" s="68"/>
      <c r="AB143" s="184"/>
      <c r="AC143" s="68"/>
      <c r="AD143" s="21"/>
      <c r="AE143" s="21"/>
      <c r="AF143" s="68"/>
      <c r="AG143" s="184"/>
    </row>
    <row r="144" customHeight="1" spans="1:33">
      <c r="A144" s="319" t="s">
        <v>98</v>
      </c>
      <c r="B144" s="34">
        <f t="shared" si="102"/>
        <v>0.252</v>
      </c>
      <c r="C144" s="27">
        <f t="shared" si="103"/>
        <v>298</v>
      </c>
      <c r="D144" s="261">
        <v>0.158</v>
      </c>
      <c r="E144" s="262">
        <v>211</v>
      </c>
      <c r="F144" s="263">
        <v>0.094</v>
      </c>
      <c r="G144" s="262">
        <v>87</v>
      </c>
      <c r="H144" s="261"/>
      <c r="I144" s="262"/>
      <c r="J144" s="261"/>
      <c r="K144" s="284"/>
      <c r="L144" s="34">
        <f t="shared" si="104"/>
        <v>0.25</v>
      </c>
      <c r="M144" s="27">
        <f t="shared" si="105"/>
        <v>295</v>
      </c>
      <c r="N144" s="261">
        <v>0.16</v>
      </c>
      <c r="O144" s="262">
        <v>212</v>
      </c>
      <c r="P144" s="263">
        <v>0.09</v>
      </c>
      <c r="Q144" s="262">
        <v>83</v>
      </c>
      <c r="R144" s="261"/>
      <c r="S144" s="262"/>
      <c r="T144" s="261"/>
      <c r="U144" s="284"/>
      <c r="W144" s="20"/>
      <c r="X144" s="68"/>
      <c r="Y144" s="21"/>
      <c r="Z144" s="21"/>
      <c r="AA144" s="68"/>
      <c r="AB144" s="184"/>
      <c r="AC144" s="68"/>
      <c r="AD144" s="21"/>
      <c r="AE144" s="21"/>
      <c r="AF144" s="68"/>
      <c r="AG144" s="184"/>
    </row>
    <row r="145" customHeight="1" spans="1:33">
      <c r="A145" s="319" t="s">
        <v>99</v>
      </c>
      <c r="B145" s="34">
        <f t="shared" si="102"/>
        <v>0.316</v>
      </c>
      <c r="C145" s="27">
        <f t="shared" si="103"/>
        <v>371.4</v>
      </c>
      <c r="D145" s="261">
        <v>0.22</v>
      </c>
      <c r="E145" s="262">
        <v>284</v>
      </c>
      <c r="F145" s="263">
        <v>0.096</v>
      </c>
      <c r="G145" s="262">
        <v>87.4</v>
      </c>
      <c r="H145" s="261"/>
      <c r="I145" s="262"/>
      <c r="J145" s="261"/>
      <c r="K145" s="284"/>
      <c r="L145" s="34">
        <f t="shared" si="104"/>
        <v>0.315</v>
      </c>
      <c r="M145" s="27">
        <f t="shared" si="105"/>
        <v>367</v>
      </c>
      <c r="N145" s="261">
        <v>0.22</v>
      </c>
      <c r="O145" s="262">
        <v>281</v>
      </c>
      <c r="P145" s="263">
        <v>0.095</v>
      </c>
      <c r="Q145" s="262">
        <v>86</v>
      </c>
      <c r="R145" s="261"/>
      <c r="S145" s="262"/>
      <c r="T145" s="261"/>
      <c r="U145" s="284"/>
      <c r="W145" s="20"/>
      <c r="X145" s="68"/>
      <c r="Y145" s="21"/>
      <c r="Z145" s="21"/>
      <c r="AA145" s="68"/>
      <c r="AB145" s="184"/>
      <c r="AC145" s="68"/>
      <c r="AD145" s="21"/>
      <c r="AE145" s="21"/>
      <c r="AF145" s="68"/>
      <c r="AG145" s="184"/>
    </row>
    <row r="146" customHeight="1" spans="1:33">
      <c r="A146" s="319" t="s">
        <v>100</v>
      </c>
      <c r="B146" s="34">
        <f t="shared" si="102"/>
        <v>0.252</v>
      </c>
      <c r="C146" s="27">
        <f t="shared" si="103"/>
        <v>286.8</v>
      </c>
      <c r="D146" s="261">
        <v>0.14</v>
      </c>
      <c r="E146" s="262">
        <v>183.8</v>
      </c>
      <c r="F146" s="263">
        <v>0.112</v>
      </c>
      <c r="G146" s="262">
        <v>103</v>
      </c>
      <c r="H146" s="261"/>
      <c r="I146" s="262"/>
      <c r="J146" s="261"/>
      <c r="K146" s="284"/>
      <c r="L146" s="34">
        <f t="shared" si="104"/>
        <v>0.24</v>
      </c>
      <c r="M146" s="27">
        <f t="shared" si="105"/>
        <v>270</v>
      </c>
      <c r="N146" s="261">
        <v>0.13</v>
      </c>
      <c r="O146" s="262">
        <v>170</v>
      </c>
      <c r="P146" s="263">
        <v>0.11</v>
      </c>
      <c r="Q146" s="262">
        <v>100</v>
      </c>
      <c r="R146" s="261"/>
      <c r="S146" s="262"/>
      <c r="T146" s="261"/>
      <c r="U146" s="284"/>
      <c r="W146" s="20"/>
      <c r="X146" s="68"/>
      <c r="Y146" s="21"/>
      <c r="Z146" s="21"/>
      <c r="AA146" s="68"/>
      <c r="AB146" s="184"/>
      <c r="AC146" s="68"/>
      <c r="AD146" s="21"/>
      <c r="AE146" s="21"/>
      <c r="AF146" s="68"/>
      <c r="AG146" s="184"/>
    </row>
    <row r="147" customHeight="1" spans="1:33">
      <c r="A147" s="319" t="s">
        <v>101</v>
      </c>
      <c r="B147" s="34">
        <f t="shared" si="102"/>
        <v>0.224</v>
      </c>
      <c r="C147" s="27">
        <f t="shared" si="103"/>
        <v>252.2</v>
      </c>
      <c r="D147" s="261">
        <v>0.15</v>
      </c>
      <c r="E147" s="262">
        <v>184</v>
      </c>
      <c r="F147" s="263">
        <v>0.074</v>
      </c>
      <c r="G147" s="262">
        <v>68.2</v>
      </c>
      <c r="H147" s="261"/>
      <c r="I147" s="262"/>
      <c r="J147" s="261"/>
      <c r="K147" s="284"/>
      <c r="L147" s="34">
        <f t="shared" si="104"/>
        <v>0.2</v>
      </c>
      <c r="M147" s="27">
        <f t="shared" si="105"/>
        <v>222.5</v>
      </c>
      <c r="N147" s="261">
        <v>0.13</v>
      </c>
      <c r="O147" s="262">
        <v>158</v>
      </c>
      <c r="P147" s="263">
        <v>0.07</v>
      </c>
      <c r="Q147" s="262">
        <v>64.5</v>
      </c>
      <c r="R147" s="261"/>
      <c r="S147" s="262"/>
      <c r="T147" s="261"/>
      <c r="U147" s="284"/>
      <c r="W147" s="20"/>
      <c r="X147" s="68"/>
      <c r="Y147" s="21"/>
      <c r="Z147" s="21"/>
      <c r="AA147" s="68"/>
      <c r="AB147" s="184"/>
      <c r="AC147" s="68"/>
      <c r="AD147" s="21"/>
      <c r="AE147" s="21"/>
      <c r="AF147" s="68"/>
      <c r="AG147" s="184"/>
    </row>
    <row r="148" customHeight="1" spans="1:33">
      <c r="A148" s="319" t="s">
        <v>102</v>
      </c>
      <c r="B148" s="34">
        <f t="shared" si="102"/>
        <v>0.194</v>
      </c>
      <c r="C148" s="27">
        <f t="shared" si="103"/>
        <v>233.6</v>
      </c>
      <c r="D148" s="261">
        <v>0.124</v>
      </c>
      <c r="E148" s="262">
        <v>169</v>
      </c>
      <c r="F148" s="263">
        <v>0.07</v>
      </c>
      <c r="G148" s="262">
        <v>64.6</v>
      </c>
      <c r="H148" s="261"/>
      <c r="I148" s="262"/>
      <c r="J148" s="261"/>
      <c r="K148" s="284"/>
      <c r="L148" s="34">
        <f t="shared" si="104"/>
        <v>0.188</v>
      </c>
      <c r="M148" s="27">
        <f t="shared" si="105"/>
        <v>225</v>
      </c>
      <c r="N148" s="261">
        <v>0.12</v>
      </c>
      <c r="O148" s="262">
        <v>163</v>
      </c>
      <c r="P148" s="263">
        <v>0.068</v>
      </c>
      <c r="Q148" s="262">
        <v>62</v>
      </c>
      <c r="R148" s="261"/>
      <c r="S148" s="262"/>
      <c r="T148" s="261"/>
      <c r="U148" s="284"/>
      <c r="W148" s="20"/>
      <c r="X148" s="68"/>
      <c r="Y148" s="21"/>
      <c r="Z148" s="21"/>
      <c r="AA148" s="68"/>
      <c r="AB148" s="184"/>
      <c r="AC148" s="68"/>
      <c r="AD148" s="21"/>
      <c r="AE148" s="21"/>
      <c r="AF148" s="68"/>
      <c r="AG148" s="184"/>
    </row>
    <row r="149" customHeight="1" spans="1:33">
      <c r="A149" s="269"/>
      <c r="B149" s="34">
        <f t="shared" si="102"/>
        <v>0</v>
      </c>
      <c r="C149" s="27">
        <f t="shared" si="103"/>
        <v>0</v>
      </c>
      <c r="D149" s="270"/>
      <c r="E149" s="262"/>
      <c r="F149" s="263"/>
      <c r="G149" s="271"/>
      <c r="H149" s="270"/>
      <c r="I149" s="271"/>
      <c r="J149" s="261"/>
      <c r="K149" s="284"/>
      <c r="L149" s="34">
        <f t="shared" si="104"/>
        <v>0</v>
      </c>
      <c r="M149" s="27">
        <f t="shared" si="105"/>
        <v>0</v>
      </c>
      <c r="N149" s="270"/>
      <c r="O149" s="262"/>
      <c r="P149" s="263"/>
      <c r="Q149" s="271"/>
      <c r="R149" s="270"/>
      <c r="S149" s="271"/>
      <c r="T149" s="261"/>
      <c r="U149" s="284"/>
      <c r="W149" s="28"/>
      <c r="X149" s="74"/>
      <c r="Y149" s="29"/>
      <c r="Z149" s="29"/>
      <c r="AA149" s="68"/>
      <c r="AB149" s="184"/>
      <c r="AC149" s="74"/>
      <c r="AD149" s="29"/>
      <c r="AE149" s="29"/>
      <c r="AF149" s="68"/>
      <c r="AG149" s="184"/>
    </row>
    <row r="150" customHeight="1" spans="1:33">
      <c r="A150" s="260"/>
      <c r="B150" s="34">
        <f t="shared" si="102"/>
        <v>0</v>
      </c>
      <c r="C150" s="27">
        <f t="shared" si="103"/>
        <v>0</v>
      </c>
      <c r="D150" s="261"/>
      <c r="E150" s="262"/>
      <c r="F150" s="263"/>
      <c r="G150" s="262"/>
      <c r="H150" s="261"/>
      <c r="I150" s="262"/>
      <c r="J150" s="261"/>
      <c r="K150" s="284"/>
      <c r="L150" s="34">
        <f t="shared" si="104"/>
        <v>0</v>
      </c>
      <c r="M150" s="27">
        <f t="shared" si="105"/>
        <v>0</v>
      </c>
      <c r="N150" s="261"/>
      <c r="O150" s="262"/>
      <c r="P150" s="263"/>
      <c r="Q150" s="262"/>
      <c r="R150" s="261"/>
      <c r="S150" s="262"/>
      <c r="T150" s="261"/>
      <c r="U150" s="284"/>
      <c r="W150" s="20"/>
      <c r="X150" s="68"/>
      <c r="Y150" s="21"/>
      <c r="Z150" s="21"/>
      <c r="AA150" s="68"/>
      <c r="AB150" s="184"/>
      <c r="AC150" s="68"/>
      <c r="AD150" s="21"/>
      <c r="AE150" s="21"/>
      <c r="AF150" s="68"/>
      <c r="AG150" s="184"/>
    </row>
    <row r="151" customHeight="1" spans="1:33">
      <c r="A151" s="260"/>
      <c r="B151" s="34">
        <f t="shared" si="102"/>
        <v>0</v>
      </c>
      <c r="C151" s="27">
        <f t="shared" si="103"/>
        <v>0</v>
      </c>
      <c r="D151" s="261"/>
      <c r="E151" s="262"/>
      <c r="F151" s="263"/>
      <c r="G151" s="262"/>
      <c r="H151" s="261"/>
      <c r="I151" s="262"/>
      <c r="J151" s="261"/>
      <c r="K151" s="284"/>
      <c r="L151" s="34">
        <f t="shared" si="104"/>
        <v>0</v>
      </c>
      <c r="M151" s="27">
        <f t="shared" si="105"/>
        <v>0</v>
      </c>
      <c r="N151" s="261"/>
      <c r="O151" s="262"/>
      <c r="P151" s="263"/>
      <c r="Q151" s="262"/>
      <c r="R151" s="261"/>
      <c r="S151" s="262"/>
      <c r="T151" s="261"/>
      <c r="U151" s="284"/>
      <c r="W151" s="20"/>
      <c r="X151" s="68"/>
      <c r="Y151" s="21"/>
      <c r="Z151" s="21"/>
      <c r="AA151" s="68"/>
      <c r="AB151" s="184"/>
      <c r="AC151" s="68"/>
      <c r="AD151" s="21"/>
      <c r="AE151" s="21"/>
      <c r="AF151" s="68"/>
      <c r="AG151" s="184"/>
    </row>
    <row r="152" customHeight="1" spans="1:33">
      <c r="A152" s="307"/>
      <c r="B152" s="308">
        <f t="shared" si="102"/>
        <v>0</v>
      </c>
      <c r="C152" s="309">
        <f t="shared" si="103"/>
        <v>0</v>
      </c>
      <c r="D152" s="310"/>
      <c r="E152" s="311"/>
      <c r="F152" s="312"/>
      <c r="G152" s="311"/>
      <c r="H152" s="310"/>
      <c r="I152" s="311"/>
      <c r="J152" s="310"/>
      <c r="K152" s="317"/>
      <c r="L152" s="308">
        <f t="shared" si="104"/>
        <v>0</v>
      </c>
      <c r="M152" s="309">
        <f t="shared" si="105"/>
        <v>0</v>
      </c>
      <c r="N152" s="310"/>
      <c r="O152" s="311"/>
      <c r="P152" s="318"/>
      <c r="Q152" s="311"/>
      <c r="R152" s="310"/>
      <c r="S152" s="311"/>
      <c r="T152" s="310"/>
      <c r="U152" s="317"/>
      <c r="W152" s="35"/>
      <c r="X152" s="77"/>
      <c r="Y152" s="36"/>
      <c r="Z152" s="36"/>
      <c r="AA152" s="77"/>
      <c r="AB152" s="189"/>
      <c r="AC152" s="77"/>
      <c r="AD152" s="36"/>
      <c r="AE152" s="36"/>
      <c r="AF152" s="77"/>
      <c r="AG152" s="189"/>
    </row>
    <row r="153" customHeight="1" spans="1:36">
      <c r="A153" s="228" t="s">
        <v>115</v>
      </c>
      <c r="B153" s="178"/>
      <c r="C153" s="179"/>
      <c r="D153" s="250"/>
      <c r="E153" s="251"/>
      <c r="F153" s="250"/>
      <c r="G153" s="251"/>
      <c r="H153" s="250"/>
      <c r="I153" s="251"/>
      <c r="J153" s="250"/>
      <c r="K153" s="251" t="s">
        <v>16</v>
      </c>
      <c r="L153" s="190"/>
      <c r="M153" s="179"/>
      <c r="N153" s="250"/>
      <c r="O153" s="251"/>
      <c r="P153" s="250"/>
      <c r="Q153" s="251"/>
      <c r="R153" s="250"/>
      <c r="S153" s="296"/>
      <c r="T153" s="297"/>
      <c r="U153" s="296"/>
      <c r="W153" s="206" t="s">
        <v>15</v>
      </c>
      <c r="X153" s="178"/>
      <c r="Y153" s="179"/>
      <c r="Z153" s="179"/>
      <c r="AA153" s="178"/>
      <c r="AB153" s="178"/>
      <c r="AC153" s="210" t="s">
        <v>16</v>
      </c>
      <c r="AD153" s="179"/>
      <c r="AE153" s="179"/>
      <c r="AF153" s="178"/>
      <c r="AG153" s="178"/>
      <c r="AJ153" s="3"/>
    </row>
    <row r="154" customHeight="1" spans="1:33">
      <c r="A154" s="228"/>
      <c r="B154" s="178"/>
      <c r="C154" s="179"/>
      <c r="D154" s="250"/>
      <c r="E154" s="251"/>
      <c r="F154" s="235"/>
      <c r="G154" s="236"/>
      <c r="H154" s="297"/>
      <c r="I154" s="296"/>
      <c r="J154" s="297"/>
      <c r="K154" s="296"/>
      <c r="M154" s="199"/>
      <c r="N154" s="235"/>
      <c r="O154" s="296"/>
      <c r="P154" s="297"/>
      <c r="Q154" s="296"/>
      <c r="R154" s="297"/>
      <c r="S154" s="296"/>
      <c r="T154" s="297"/>
      <c r="U154" s="296"/>
      <c r="W154" s="177"/>
      <c r="X154" s="178"/>
      <c r="Y154" s="179"/>
      <c r="Z154" s="179"/>
      <c r="AA154" s="178"/>
      <c r="AB154" s="190"/>
      <c r="AC154" s="178"/>
      <c r="AD154" s="179"/>
      <c r="AE154" s="179"/>
      <c r="AF154" s="178"/>
      <c r="AG154" s="190"/>
    </row>
    <row r="155" customHeight="1" spans="1:33">
      <c r="A155" s="255" t="s">
        <v>133</v>
      </c>
      <c r="B155" s="181" t="s">
        <v>134</v>
      </c>
      <c r="C155" s="182"/>
      <c r="D155" s="313"/>
      <c r="E155" s="314"/>
      <c r="F155" s="313"/>
      <c r="G155" s="314"/>
      <c r="H155" s="313"/>
      <c r="I155" s="314"/>
      <c r="J155" s="313"/>
      <c r="K155" s="314"/>
      <c r="L155" s="181"/>
      <c r="M155" s="182"/>
      <c r="N155" s="313"/>
      <c r="O155" s="314"/>
      <c r="P155" s="313"/>
      <c r="Q155" s="314"/>
      <c r="R155" s="313"/>
      <c r="S155" s="314"/>
      <c r="T155" s="313"/>
      <c r="U155" s="314"/>
      <c r="W155" s="81" t="s">
        <v>135</v>
      </c>
      <c r="X155" s="298" t="s">
        <v>136</v>
      </c>
      <c r="Y155" s="220"/>
      <c r="Z155" s="220"/>
      <c r="AA155" s="298"/>
      <c r="AB155" s="298"/>
      <c r="AC155" s="298"/>
      <c r="AD155" s="220"/>
      <c r="AE155" s="220"/>
      <c r="AF155" s="298"/>
      <c r="AG155" s="298"/>
    </row>
    <row r="156" customHeight="1" spans="1:33">
      <c r="A156" s="256" t="s">
        <v>2</v>
      </c>
      <c r="B156" s="172" t="s">
        <v>3</v>
      </c>
      <c r="C156" s="173"/>
      <c r="D156" s="237"/>
      <c r="E156" s="238"/>
      <c r="F156" s="237"/>
      <c r="G156" s="238"/>
      <c r="H156" s="237"/>
      <c r="I156" s="238"/>
      <c r="J156" s="237"/>
      <c r="K156" s="279"/>
      <c r="L156" s="280" t="s">
        <v>107</v>
      </c>
      <c r="M156" s="173"/>
      <c r="N156" s="237"/>
      <c r="O156" s="238"/>
      <c r="P156" s="237"/>
      <c r="Q156" s="238"/>
      <c r="R156" s="237"/>
      <c r="S156" s="238"/>
      <c r="T156" s="237"/>
      <c r="U156" s="279"/>
      <c r="W156" s="299" t="s">
        <v>2</v>
      </c>
      <c r="X156" s="172" t="s">
        <v>3</v>
      </c>
      <c r="Y156" s="173"/>
      <c r="Z156" s="173"/>
      <c r="AA156" s="172"/>
      <c r="AB156" s="172"/>
      <c r="AC156" s="280" t="s">
        <v>107</v>
      </c>
      <c r="AD156" s="173"/>
      <c r="AE156" s="173"/>
      <c r="AF156" s="172"/>
      <c r="AG156" s="211"/>
    </row>
    <row r="157" customHeight="1" spans="1:33">
      <c r="A157" s="15"/>
      <c r="B157" s="175" t="s">
        <v>108</v>
      </c>
      <c r="C157" s="176" t="s">
        <v>62</v>
      </c>
      <c r="D157" s="239" t="s">
        <v>109</v>
      </c>
      <c r="E157" s="240" t="s">
        <v>63</v>
      </c>
      <c r="F157" s="239" t="s">
        <v>110</v>
      </c>
      <c r="G157" s="240" t="s">
        <v>64</v>
      </c>
      <c r="H157" s="239" t="s">
        <v>111</v>
      </c>
      <c r="I157" s="240" t="s">
        <v>65</v>
      </c>
      <c r="J157" s="239" t="s">
        <v>112</v>
      </c>
      <c r="K157" s="281" t="s">
        <v>66</v>
      </c>
      <c r="L157" s="175" t="s">
        <v>108</v>
      </c>
      <c r="M157" s="176" t="s">
        <v>62</v>
      </c>
      <c r="N157" s="239" t="s">
        <v>109</v>
      </c>
      <c r="O157" s="240" t="s">
        <v>63</v>
      </c>
      <c r="P157" s="239" t="s">
        <v>110</v>
      </c>
      <c r="Q157" s="240" t="s">
        <v>64</v>
      </c>
      <c r="R157" s="239" t="s">
        <v>111</v>
      </c>
      <c r="S157" s="240" t="s">
        <v>65</v>
      </c>
      <c r="T157" s="239" t="s">
        <v>112</v>
      </c>
      <c r="U157" s="281" t="s">
        <v>66</v>
      </c>
      <c r="W157" s="15"/>
      <c r="X157" s="175" t="s">
        <v>5</v>
      </c>
      <c r="Y157" s="176" t="s">
        <v>113</v>
      </c>
      <c r="Z157" s="176" t="s">
        <v>69</v>
      </c>
      <c r="AA157" s="175" t="s">
        <v>70</v>
      </c>
      <c r="AB157" s="304" t="s">
        <v>114</v>
      </c>
      <c r="AC157" s="209" t="s">
        <v>5</v>
      </c>
      <c r="AD157" s="176" t="s">
        <v>113</v>
      </c>
      <c r="AE157" s="176" t="s">
        <v>69</v>
      </c>
      <c r="AF157" s="175" t="s">
        <v>70</v>
      </c>
      <c r="AG157" s="212" t="s">
        <v>114</v>
      </c>
    </row>
    <row r="158" customHeight="1" spans="1:33">
      <c r="A158" s="15" t="s">
        <v>20</v>
      </c>
      <c r="B158" s="33">
        <f t="shared" ref="B158:M158" si="106">SUM(B159,B165,B178)</f>
        <v>77.4819751374495</v>
      </c>
      <c r="C158" s="16">
        <f t="shared" si="106"/>
        <v>105483.754400406</v>
      </c>
      <c r="D158" s="241">
        <f t="shared" si="106"/>
        <v>66.8920430107527</v>
      </c>
      <c r="E158" s="242">
        <f t="shared" si="106"/>
        <v>95197.9442965779</v>
      </c>
      <c r="F158" s="241">
        <f t="shared" si="106"/>
        <v>10.5899321266968</v>
      </c>
      <c r="G158" s="242">
        <f t="shared" si="106"/>
        <v>10285.8101038285</v>
      </c>
      <c r="H158" s="241">
        <f t="shared" si="106"/>
        <v>0</v>
      </c>
      <c r="I158" s="242">
        <f t="shared" si="106"/>
        <v>0</v>
      </c>
      <c r="J158" s="241">
        <f t="shared" si="106"/>
        <v>0</v>
      </c>
      <c r="K158" s="242">
        <f t="shared" si="106"/>
        <v>0</v>
      </c>
      <c r="L158" s="33">
        <f t="shared" si="106"/>
        <v>76.0341628959276</v>
      </c>
      <c r="M158" s="16">
        <f t="shared" si="106"/>
        <v>103460.27506506</v>
      </c>
      <c r="N158" s="282">
        <v>65.9</v>
      </c>
      <c r="O158" s="283">
        <v>93652.5</v>
      </c>
      <c r="P158" s="282">
        <v>10.1341628959276</v>
      </c>
      <c r="Q158" s="283">
        <v>9807.77506506049</v>
      </c>
      <c r="R158" s="282"/>
      <c r="S158" s="283"/>
      <c r="T158" s="282"/>
      <c r="U158" s="300"/>
      <c r="W158" s="15" t="s">
        <v>20</v>
      </c>
      <c r="X158" s="33">
        <f t="shared" ref="X158:AB158" si="107">X159+X165+X178</f>
        <v>0</v>
      </c>
      <c r="Y158" s="16">
        <f t="shared" si="107"/>
        <v>0</v>
      </c>
      <c r="Z158" s="16">
        <f t="shared" si="107"/>
        <v>0</v>
      </c>
      <c r="AA158" s="33">
        <f t="shared" si="107"/>
        <v>0</v>
      </c>
      <c r="AB158" s="33">
        <f t="shared" si="107"/>
        <v>0</v>
      </c>
      <c r="AC158" s="66"/>
      <c r="AD158" s="17"/>
      <c r="AE158" s="17"/>
      <c r="AF158" s="66"/>
      <c r="AG158" s="214"/>
    </row>
    <row r="159" customHeight="1" spans="1:33">
      <c r="A159" s="257" t="s">
        <v>12</v>
      </c>
      <c r="B159" s="67">
        <f t="shared" ref="B159:B179" si="108">SUM(D159,F159,H159,J159)</f>
        <v>0</v>
      </c>
      <c r="C159" s="19">
        <f t="shared" ref="C159:C179" si="109">SUM(E159,G159,I159,K159)</f>
        <v>0</v>
      </c>
      <c r="D159" s="258">
        <f t="shared" ref="D159:K159" si="110">SUM(D160:D164)</f>
        <v>0</v>
      </c>
      <c r="E159" s="259">
        <f t="shared" si="110"/>
        <v>0</v>
      </c>
      <c r="F159" s="258">
        <f t="shared" si="110"/>
        <v>0</v>
      </c>
      <c r="G159" s="259">
        <f t="shared" si="110"/>
        <v>0</v>
      </c>
      <c r="H159" s="258">
        <f t="shared" si="110"/>
        <v>0</v>
      </c>
      <c r="I159" s="259">
        <f t="shared" si="110"/>
        <v>0</v>
      </c>
      <c r="J159" s="258">
        <f t="shared" si="110"/>
        <v>0</v>
      </c>
      <c r="K159" s="259">
        <f t="shared" si="110"/>
        <v>0</v>
      </c>
      <c r="L159" s="67">
        <f t="shared" ref="L159:L178" si="111">SUM(N159,P159,R159,T159)</f>
        <v>0</v>
      </c>
      <c r="M159" s="19">
        <f t="shared" ref="M159:M178" si="112">SUM(O159,Q159,S159,U159)</f>
        <v>0</v>
      </c>
      <c r="N159" s="258">
        <f t="shared" ref="N159:U159" si="113">SUM(N160:N164)</f>
        <v>0</v>
      </c>
      <c r="O159" s="259">
        <f t="shared" si="113"/>
        <v>0</v>
      </c>
      <c r="P159" s="258">
        <f t="shared" si="113"/>
        <v>0</v>
      </c>
      <c r="Q159" s="259">
        <f t="shared" si="113"/>
        <v>0</v>
      </c>
      <c r="R159" s="258">
        <f t="shared" si="113"/>
        <v>0</v>
      </c>
      <c r="S159" s="259">
        <f t="shared" si="113"/>
        <v>0</v>
      </c>
      <c r="T159" s="258">
        <f t="shared" si="113"/>
        <v>0</v>
      </c>
      <c r="U159" s="301">
        <f t="shared" si="113"/>
        <v>0</v>
      </c>
      <c r="W159" s="18" t="s">
        <v>12</v>
      </c>
      <c r="X159" s="67">
        <f t="shared" ref="X159:AG159" si="114">SUM(X160:X164)</f>
        <v>0</v>
      </c>
      <c r="Y159" s="19">
        <f t="shared" si="114"/>
        <v>0</v>
      </c>
      <c r="Z159" s="19">
        <f t="shared" si="114"/>
        <v>0</v>
      </c>
      <c r="AA159" s="67">
        <f t="shared" si="114"/>
        <v>0</v>
      </c>
      <c r="AB159" s="67">
        <f t="shared" si="114"/>
        <v>0</v>
      </c>
      <c r="AC159" s="67">
        <f t="shared" si="114"/>
        <v>0</v>
      </c>
      <c r="AD159" s="19">
        <f t="shared" si="114"/>
        <v>0</v>
      </c>
      <c r="AE159" s="19">
        <f t="shared" si="114"/>
        <v>0</v>
      </c>
      <c r="AF159" s="67">
        <f t="shared" si="114"/>
        <v>0</v>
      </c>
      <c r="AG159" s="215">
        <f t="shared" si="114"/>
        <v>0</v>
      </c>
    </row>
    <row r="160" customHeight="1" spans="1:33">
      <c r="A160" s="260"/>
      <c r="B160" s="67">
        <f t="shared" si="108"/>
        <v>0</v>
      </c>
      <c r="C160" s="19">
        <f t="shared" si="109"/>
        <v>0</v>
      </c>
      <c r="D160" s="261"/>
      <c r="E160" s="262"/>
      <c r="F160" s="263"/>
      <c r="G160" s="262"/>
      <c r="H160" s="261"/>
      <c r="I160" s="262"/>
      <c r="J160" s="261"/>
      <c r="K160" s="284"/>
      <c r="L160" s="67">
        <f t="shared" si="111"/>
        <v>0</v>
      </c>
      <c r="M160" s="19">
        <f t="shared" si="112"/>
        <v>0</v>
      </c>
      <c r="N160" s="261"/>
      <c r="O160" s="262"/>
      <c r="P160" s="263"/>
      <c r="Q160" s="262"/>
      <c r="R160" s="261"/>
      <c r="S160" s="262"/>
      <c r="T160" s="261"/>
      <c r="U160" s="284"/>
      <c r="W160" s="20"/>
      <c r="X160" s="68"/>
      <c r="Y160" s="21"/>
      <c r="Z160" s="21"/>
      <c r="AA160" s="68"/>
      <c r="AB160" s="184"/>
      <c r="AC160" s="68"/>
      <c r="AD160" s="21"/>
      <c r="AE160" s="21"/>
      <c r="AF160" s="68"/>
      <c r="AG160" s="184"/>
    </row>
    <row r="161" customHeight="1" spans="1:33">
      <c r="A161" s="260"/>
      <c r="B161" s="67">
        <f t="shared" si="108"/>
        <v>0</v>
      </c>
      <c r="C161" s="19">
        <f t="shared" si="109"/>
        <v>0</v>
      </c>
      <c r="D161" s="261"/>
      <c r="E161" s="262"/>
      <c r="F161" s="263"/>
      <c r="G161" s="262"/>
      <c r="H161" s="261"/>
      <c r="I161" s="262"/>
      <c r="J161" s="261"/>
      <c r="K161" s="284"/>
      <c r="L161" s="67">
        <f t="shared" si="111"/>
        <v>0</v>
      </c>
      <c r="M161" s="19">
        <f t="shared" si="112"/>
        <v>0</v>
      </c>
      <c r="N161" s="261"/>
      <c r="O161" s="262"/>
      <c r="P161" s="263"/>
      <c r="Q161" s="262"/>
      <c r="R161" s="261"/>
      <c r="S161" s="262"/>
      <c r="T161" s="261"/>
      <c r="U161" s="284"/>
      <c r="W161" s="20"/>
      <c r="X161" s="68"/>
      <c r="Y161" s="21"/>
      <c r="Z161" s="21"/>
      <c r="AA161" s="68"/>
      <c r="AB161" s="184"/>
      <c r="AC161" s="68"/>
      <c r="AD161" s="21"/>
      <c r="AE161" s="21"/>
      <c r="AF161" s="68"/>
      <c r="AG161" s="184"/>
    </row>
    <row r="162" customHeight="1" spans="1:33">
      <c r="A162" s="260"/>
      <c r="B162" s="67">
        <f t="shared" si="108"/>
        <v>0</v>
      </c>
      <c r="C162" s="19">
        <f t="shared" si="109"/>
        <v>0</v>
      </c>
      <c r="D162" s="261"/>
      <c r="E162" s="262"/>
      <c r="F162" s="263"/>
      <c r="G162" s="262"/>
      <c r="H162" s="261"/>
      <c r="I162" s="262"/>
      <c r="J162" s="261"/>
      <c r="K162" s="284"/>
      <c r="L162" s="67">
        <f t="shared" si="111"/>
        <v>0</v>
      </c>
      <c r="M162" s="19">
        <f t="shared" si="112"/>
        <v>0</v>
      </c>
      <c r="N162" s="261"/>
      <c r="O162" s="262"/>
      <c r="P162" s="263"/>
      <c r="Q162" s="262"/>
      <c r="R162" s="261"/>
      <c r="S162" s="262"/>
      <c r="T162" s="261"/>
      <c r="U162" s="284"/>
      <c r="W162" s="20"/>
      <c r="X162" s="68"/>
      <c r="Y162" s="21"/>
      <c r="Z162" s="21"/>
      <c r="AA162" s="68"/>
      <c r="AB162" s="184"/>
      <c r="AC162" s="68"/>
      <c r="AD162" s="21"/>
      <c r="AE162" s="21"/>
      <c r="AF162" s="68"/>
      <c r="AG162" s="184"/>
    </row>
    <row r="163" customHeight="1" spans="1:33">
      <c r="A163" s="260"/>
      <c r="B163" s="67">
        <f t="shared" si="108"/>
        <v>0</v>
      </c>
      <c r="C163" s="19">
        <f t="shared" si="109"/>
        <v>0</v>
      </c>
      <c r="D163" s="261"/>
      <c r="E163" s="262"/>
      <c r="F163" s="263"/>
      <c r="G163" s="262"/>
      <c r="H163" s="261"/>
      <c r="I163" s="262"/>
      <c r="J163" s="261"/>
      <c r="K163" s="284"/>
      <c r="L163" s="67">
        <f t="shared" si="111"/>
        <v>0</v>
      </c>
      <c r="M163" s="19">
        <f t="shared" si="112"/>
        <v>0</v>
      </c>
      <c r="N163" s="261"/>
      <c r="O163" s="262"/>
      <c r="P163" s="263"/>
      <c r="Q163" s="262"/>
      <c r="R163" s="261"/>
      <c r="S163" s="262"/>
      <c r="T163" s="261"/>
      <c r="U163" s="284"/>
      <c r="W163" s="20"/>
      <c r="X163" s="68"/>
      <c r="Y163" s="21"/>
      <c r="Z163" s="21"/>
      <c r="AA163" s="68"/>
      <c r="AB163" s="184"/>
      <c r="AC163" s="68"/>
      <c r="AD163" s="21"/>
      <c r="AE163" s="21"/>
      <c r="AF163" s="68"/>
      <c r="AG163" s="184"/>
    </row>
    <row r="164" customHeight="1" spans="1:33">
      <c r="A164" s="264"/>
      <c r="B164" s="185">
        <f t="shared" si="108"/>
        <v>0</v>
      </c>
      <c r="C164" s="70">
        <f t="shared" si="109"/>
        <v>0</v>
      </c>
      <c r="D164" s="265"/>
      <c r="E164" s="266"/>
      <c r="F164" s="267"/>
      <c r="G164" s="266"/>
      <c r="H164" s="265"/>
      <c r="I164" s="266"/>
      <c r="J164" s="265"/>
      <c r="K164" s="285"/>
      <c r="L164" s="185">
        <f t="shared" si="111"/>
        <v>0</v>
      </c>
      <c r="M164" s="70">
        <f t="shared" si="112"/>
        <v>0</v>
      </c>
      <c r="N164" s="286"/>
      <c r="O164" s="287"/>
      <c r="P164" s="288"/>
      <c r="Q164" s="287"/>
      <c r="R164" s="286"/>
      <c r="S164" s="287"/>
      <c r="T164" s="286"/>
      <c r="U164" s="302"/>
      <c r="W164" s="23"/>
      <c r="X164" s="72"/>
      <c r="Y164" s="24"/>
      <c r="Z164" s="24"/>
      <c r="AA164" s="72"/>
      <c r="AB164" s="197"/>
      <c r="AC164" s="72"/>
      <c r="AD164" s="24"/>
      <c r="AE164" s="24"/>
      <c r="AF164" s="72"/>
      <c r="AG164" s="197"/>
    </row>
    <row r="165" customHeight="1" spans="1:33">
      <c r="A165" s="268" t="s">
        <v>13</v>
      </c>
      <c r="B165" s="67">
        <f t="shared" si="108"/>
        <v>0</v>
      </c>
      <c r="C165" s="19">
        <f t="shared" si="109"/>
        <v>0</v>
      </c>
      <c r="D165" s="258">
        <f t="shared" ref="D165:K165" si="115">SUM(D166:D177)</f>
        <v>0</v>
      </c>
      <c r="E165" s="259">
        <f t="shared" si="115"/>
        <v>0</v>
      </c>
      <c r="F165" s="258">
        <f t="shared" si="115"/>
        <v>0</v>
      </c>
      <c r="G165" s="259">
        <f t="shared" si="115"/>
        <v>0</v>
      </c>
      <c r="H165" s="258">
        <f t="shared" si="115"/>
        <v>0</v>
      </c>
      <c r="I165" s="259">
        <f t="shared" si="115"/>
        <v>0</v>
      </c>
      <c r="J165" s="258">
        <f t="shared" si="115"/>
        <v>0</v>
      </c>
      <c r="K165" s="259">
        <f t="shared" si="115"/>
        <v>0</v>
      </c>
      <c r="L165" s="67">
        <f t="shared" si="111"/>
        <v>0</v>
      </c>
      <c r="M165" s="19">
        <f t="shared" si="112"/>
        <v>0</v>
      </c>
      <c r="N165" s="289">
        <f t="shared" ref="N165:U165" si="116">SUM(N166:N177)</f>
        <v>0</v>
      </c>
      <c r="O165" s="290">
        <f t="shared" si="116"/>
        <v>0</v>
      </c>
      <c r="P165" s="289">
        <f t="shared" si="116"/>
        <v>0</v>
      </c>
      <c r="Q165" s="290">
        <f t="shared" si="116"/>
        <v>0</v>
      </c>
      <c r="R165" s="289">
        <f t="shared" si="116"/>
        <v>0</v>
      </c>
      <c r="S165" s="290">
        <f t="shared" si="116"/>
        <v>0</v>
      </c>
      <c r="T165" s="289">
        <f t="shared" si="116"/>
        <v>0</v>
      </c>
      <c r="U165" s="303">
        <f t="shared" si="116"/>
        <v>0</v>
      </c>
      <c r="W165" s="26" t="s">
        <v>13</v>
      </c>
      <c r="X165" s="34">
        <f t="shared" ref="X165:AG165" si="117">SUM(X166:X177)</f>
        <v>0</v>
      </c>
      <c r="Y165" s="27">
        <f t="shared" si="117"/>
        <v>0</v>
      </c>
      <c r="Z165" s="27">
        <f t="shared" si="117"/>
        <v>0</v>
      </c>
      <c r="AA165" s="34">
        <f t="shared" si="117"/>
        <v>0</v>
      </c>
      <c r="AB165" s="34">
        <f t="shared" si="117"/>
        <v>0</v>
      </c>
      <c r="AC165" s="34">
        <f t="shared" si="117"/>
        <v>0</v>
      </c>
      <c r="AD165" s="27">
        <f t="shared" si="117"/>
        <v>0</v>
      </c>
      <c r="AE165" s="27">
        <f t="shared" si="117"/>
        <v>0</v>
      </c>
      <c r="AF165" s="34">
        <f t="shared" si="117"/>
        <v>0</v>
      </c>
      <c r="AG165" s="216">
        <f t="shared" si="117"/>
        <v>0</v>
      </c>
    </row>
    <row r="166" customHeight="1" spans="1:33">
      <c r="A166" s="260"/>
      <c r="B166" s="34">
        <f t="shared" si="108"/>
        <v>0</v>
      </c>
      <c r="C166" s="27">
        <f t="shared" si="109"/>
        <v>0</v>
      </c>
      <c r="D166" s="261"/>
      <c r="E166" s="262"/>
      <c r="F166" s="263"/>
      <c r="G166" s="262"/>
      <c r="H166" s="261"/>
      <c r="I166" s="262"/>
      <c r="J166" s="261"/>
      <c r="K166" s="284"/>
      <c r="L166" s="34">
        <f t="shared" si="111"/>
        <v>0</v>
      </c>
      <c r="M166" s="27">
        <f t="shared" si="112"/>
        <v>0</v>
      </c>
      <c r="N166" s="261"/>
      <c r="O166" s="262"/>
      <c r="P166" s="263"/>
      <c r="Q166" s="262"/>
      <c r="R166" s="261"/>
      <c r="S166" s="262"/>
      <c r="T166" s="261"/>
      <c r="U166" s="284"/>
      <c r="W166" s="20"/>
      <c r="X166" s="68"/>
      <c r="Y166" s="21"/>
      <c r="Z166" s="21"/>
      <c r="AA166" s="68"/>
      <c r="AB166" s="184"/>
      <c r="AC166" s="68"/>
      <c r="AD166" s="21"/>
      <c r="AE166" s="21"/>
      <c r="AF166" s="68"/>
      <c r="AG166" s="184"/>
    </row>
    <row r="167" customHeight="1" spans="1:33">
      <c r="A167" s="260"/>
      <c r="B167" s="34">
        <f t="shared" si="108"/>
        <v>0</v>
      </c>
      <c r="C167" s="27">
        <f t="shared" si="109"/>
        <v>0</v>
      </c>
      <c r="D167" s="261"/>
      <c r="E167" s="262"/>
      <c r="F167" s="263"/>
      <c r="G167" s="262"/>
      <c r="H167" s="261"/>
      <c r="I167" s="262"/>
      <c r="J167" s="261"/>
      <c r="K167" s="284"/>
      <c r="L167" s="34">
        <f t="shared" si="111"/>
        <v>0</v>
      </c>
      <c r="M167" s="27">
        <f t="shared" si="112"/>
        <v>0</v>
      </c>
      <c r="N167" s="261"/>
      <c r="O167" s="262"/>
      <c r="P167" s="263"/>
      <c r="Q167" s="262"/>
      <c r="R167" s="261"/>
      <c r="S167" s="262"/>
      <c r="T167" s="261"/>
      <c r="U167" s="284"/>
      <c r="W167" s="20"/>
      <c r="X167" s="68"/>
      <c r="Y167" s="21"/>
      <c r="Z167" s="21"/>
      <c r="AA167" s="68"/>
      <c r="AB167" s="184"/>
      <c r="AC167" s="68"/>
      <c r="AD167" s="21"/>
      <c r="AE167" s="21"/>
      <c r="AF167" s="68"/>
      <c r="AG167" s="184"/>
    </row>
    <row r="168" customHeight="1" spans="1:33">
      <c r="A168" s="260"/>
      <c r="B168" s="34">
        <f t="shared" si="108"/>
        <v>0</v>
      </c>
      <c r="C168" s="27">
        <f t="shared" si="109"/>
        <v>0</v>
      </c>
      <c r="D168" s="261"/>
      <c r="E168" s="262"/>
      <c r="F168" s="263"/>
      <c r="G168" s="262"/>
      <c r="H168" s="261"/>
      <c r="I168" s="262"/>
      <c r="J168" s="261"/>
      <c r="K168" s="284"/>
      <c r="L168" s="34">
        <f t="shared" si="111"/>
        <v>0</v>
      </c>
      <c r="M168" s="27">
        <f t="shared" si="112"/>
        <v>0</v>
      </c>
      <c r="N168" s="261"/>
      <c r="O168" s="262"/>
      <c r="P168" s="291"/>
      <c r="Q168" s="262"/>
      <c r="R168" s="261"/>
      <c r="S168" s="262"/>
      <c r="T168" s="261"/>
      <c r="U168" s="284"/>
      <c r="W168" s="20"/>
      <c r="X168" s="68"/>
      <c r="Y168" s="21"/>
      <c r="Z168" s="21"/>
      <c r="AA168" s="68"/>
      <c r="AB168" s="184"/>
      <c r="AC168" s="68"/>
      <c r="AD168" s="21"/>
      <c r="AE168" s="21"/>
      <c r="AF168" s="68"/>
      <c r="AG168" s="184"/>
    </row>
    <row r="169" customHeight="1" spans="2:33">
      <c r="B169" s="34">
        <f t="shared" si="108"/>
        <v>0</v>
      </c>
      <c r="C169" s="27">
        <f t="shared" si="109"/>
        <v>0</v>
      </c>
      <c r="D169" s="261"/>
      <c r="E169" s="262"/>
      <c r="F169" s="263"/>
      <c r="G169" s="262"/>
      <c r="H169" s="261"/>
      <c r="I169" s="262"/>
      <c r="J169" s="261"/>
      <c r="K169" s="284"/>
      <c r="L169" s="34">
        <f t="shared" si="111"/>
        <v>0</v>
      </c>
      <c r="M169" s="27">
        <f t="shared" si="112"/>
        <v>0</v>
      </c>
      <c r="N169" s="261"/>
      <c r="O169" s="262"/>
      <c r="P169" s="263"/>
      <c r="Q169" s="262"/>
      <c r="R169" s="261"/>
      <c r="S169" s="262"/>
      <c r="T169" s="261"/>
      <c r="U169" s="284"/>
      <c r="X169" s="68"/>
      <c r="Y169" s="21"/>
      <c r="Z169" s="21"/>
      <c r="AA169" s="68"/>
      <c r="AB169" s="184"/>
      <c r="AC169" s="68"/>
      <c r="AD169" s="21"/>
      <c r="AE169" s="21"/>
      <c r="AF169" s="68"/>
      <c r="AG169" s="184"/>
    </row>
    <row r="170" customHeight="1" spans="1:33">
      <c r="A170" s="260"/>
      <c r="B170" s="34">
        <f t="shared" si="108"/>
        <v>0</v>
      </c>
      <c r="C170" s="27">
        <f t="shared" si="109"/>
        <v>0</v>
      </c>
      <c r="D170" s="261"/>
      <c r="E170" s="262"/>
      <c r="F170" s="263"/>
      <c r="G170" s="262"/>
      <c r="H170" s="261"/>
      <c r="I170" s="262"/>
      <c r="J170" s="261"/>
      <c r="K170" s="284"/>
      <c r="L170" s="34">
        <f t="shared" si="111"/>
        <v>0</v>
      </c>
      <c r="M170" s="27">
        <f t="shared" si="112"/>
        <v>0</v>
      </c>
      <c r="N170" s="261"/>
      <c r="O170" s="262"/>
      <c r="P170" s="263"/>
      <c r="Q170" s="262"/>
      <c r="R170" s="261"/>
      <c r="S170" s="262"/>
      <c r="T170" s="261"/>
      <c r="U170" s="284"/>
      <c r="W170" s="20"/>
      <c r="X170" s="68"/>
      <c r="Y170" s="21"/>
      <c r="Z170" s="21"/>
      <c r="AA170" s="68"/>
      <c r="AB170" s="184"/>
      <c r="AC170" s="68"/>
      <c r="AD170" s="21"/>
      <c r="AE170" s="21"/>
      <c r="AF170" s="68"/>
      <c r="AG170" s="184"/>
    </row>
    <row r="171" customHeight="1" spans="1:33">
      <c r="A171" s="260"/>
      <c r="B171" s="34">
        <f t="shared" si="108"/>
        <v>0</v>
      </c>
      <c r="C171" s="27">
        <f t="shared" si="109"/>
        <v>0</v>
      </c>
      <c r="D171" s="261"/>
      <c r="E171" s="262"/>
      <c r="F171" s="263"/>
      <c r="G171" s="262"/>
      <c r="H171" s="261"/>
      <c r="I171" s="262"/>
      <c r="J171" s="261"/>
      <c r="K171" s="284"/>
      <c r="L171" s="34">
        <f t="shared" si="111"/>
        <v>0</v>
      </c>
      <c r="M171" s="27">
        <f t="shared" si="112"/>
        <v>0</v>
      </c>
      <c r="N171" s="261"/>
      <c r="O171" s="262"/>
      <c r="P171" s="263"/>
      <c r="Q171" s="262"/>
      <c r="R171" s="261"/>
      <c r="S171" s="262"/>
      <c r="T171" s="261"/>
      <c r="U171" s="284"/>
      <c r="W171" s="20"/>
      <c r="X171" s="68"/>
      <c r="Y171" s="21"/>
      <c r="Z171" s="21"/>
      <c r="AA171" s="68"/>
      <c r="AB171" s="184"/>
      <c r="AC171" s="68"/>
      <c r="AD171" s="21"/>
      <c r="AE171" s="21"/>
      <c r="AF171" s="68"/>
      <c r="AG171" s="184"/>
    </row>
    <row r="172" customHeight="1" spans="1:33">
      <c r="A172" s="260"/>
      <c r="B172" s="34">
        <f t="shared" si="108"/>
        <v>0</v>
      </c>
      <c r="C172" s="27">
        <f t="shared" si="109"/>
        <v>0</v>
      </c>
      <c r="D172" s="261"/>
      <c r="E172" s="262"/>
      <c r="F172" s="263"/>
      <c r="G172" s="262"/>
      <c r="H172" s="261"/>
      <c r="I172" s="262"/>
      <c r="J172" s="261"/>
      <c r="K172" s="284"/>
      <c r="L172" s="34">
        <f t="shared" si="111"/>
        <v>0</v>
      </c>
      <c r="M172" s="27">
        <f t="shared" si="112"/>
        <v>0</v>
      </c>
      <c r="N172" s="261"/>
      <c r="O172" s="262"/>
      <c r="P172" s="263"/>
      <c r="Q172" s="262"/>
      <c r="R172" s="261"/>
      <c r="S172" s="262"/>
      <c r="T172" s="261"/>
      <c r="U172" s="284"/>
      <c r="W172" s="20"/>
      <c r="X172" s="68"/>
      <c r="Y172" s="21"/>
      <c r="Z172" s="21"/>
      <c r="AA172" s="68"/>
      <c r="AB172" s="184"/>
      <c r="AC172" s="68"/>
      <c r="AD172" s="21"/>
      <c r="AE172" s="21"/>
      <c r="AF172" s="68"/>
      <c r="AG172" s="184"/>
    </row>
    <row r="173" customHeight="1" spans="1:33">
      <c r="A173" s="260"/>
      <c r="B173" s="34">
        <f t="shared" si="108"/>
        <v>0</v>
      </c>
      <c r="C173" s="27">
        <f t="shared" si="109"/>
        <v>0</v>
      </c>
      <c r="D173" s="261"/>
      <c r="E173" s="262"/>
      <c r="F173" s="263"/>
      <c r="G173" s="262"/>
      <c r="H173" s="261"/>
      <c r="I173" s="262"/>
      <c r="J173" s="261"/>
      <c r="K173" s="292"/>
      <c r="L173" s="34">
        <f t="shared" si="111"/>
        <v>0</v>
      </c>
      <c r="M173" s="27">
        <f t="shared" si="112"/>
        <v>0</v>
      </c>
      <c r="N173" s="261"/>
      <c r="O173" s="262"/>
      <c r="P173" s="263"/>
      <c r="Q173" s="262"/>
      <c r="R173" s="261"/>
      <c r="S173" s="262"/>
      <c r="T173" s="261"/>
      <c r="U173" s="284"/>
      <c r="W173" s="20"/>
      <c r="X173" s="68"/>
      <c r="Y173" s="21"/>
      <c r="Z173" s="21"/>
      <c r="AA173" s="68"/>
      <c r="AB173" s="184"/>
      <c r="AC173" s="68"/>
      <c r="AD173" s="21"/>
      <c r="AE173" s="21"/>
      <c r="AF173" s="68"/>
      <c r="AG173" s="184"/>
    </row>
    <row r="174" customHeight="1" spans="1:33">
      <c r="A174" s="269"/>
      <c r="B174" s="34">
        <f t="shared" si="108"/>
        <v>0</v>
      </c>
      <c r="C174" s="27">
        <f t="shared" si="109"/>
        <v>0</v>
      </c>
      <c r="D174" s="270"/>
      <c r="E174" s="262"/>
      <c r="F174" s="263"/>
      <c r="G174" s="271"/>
      <c r="H174" s="270"/>
      <c r="I174" s="271"/>
      <c r="J174" s="261"/>
      <c r="K174" s="284"/>
      <c r="L174" s="34">
        <f t="shared" si="111"/>
        <v>0</v>
      </c>
      <c r="M174" s="27">
        <f t="shared" si="112"/>
        <v>0</v>
      </c>
      <c r="N174" s="270"/>
      <c r="O174" s="262"/>
      <c r="P174" s="263"/>
      <c r="Q174" s="271"/>
      <c r="R174" s="270"/>
      <c r="S174" s="271"/>
      <c r="T174" s="261"/>
      <c r="U174" s="284"/>
      <c r="W174" s="28"/>
      <c r="X174" s="74"/>
      <c r="Y174" s="29"/>
      <c r="Z174" s="29"/>
      <c r="AA174" s="68"/>
      <c r="AB174" s="184"/>
      <c r="AC174" s="74"/>
      <c r="AD174" s="29"/>
      <c r="AE174" s="29"/>
      <c r="AF174" s="68"/>
      <c r="AG174" s="184"/>
    </row>
    <row r="175" customHeight="1" spans="1:33">
      <c r="A175" s="260"/>
      <c r="B175" s="34">
        <f t="shared" si="108"/>
        <v>0</v>
      </c>
      <c r="C175" s="27">
        <f t="shared" si="109"/>
        <v>0</v>
      </c>
      <c r="D175" s="261"/>
      <c r="E175" s="262"/>
      <c r="F175" s="263"/>
      <c r="G175" s="262"/>
      <c r="H175" s="261"/>
      <c r="I175" s="262"/>
      <c r="J175" s="261"/>
      <c r="K175" s="284"/>
      <c r="L175" s="34">
        <f t="shared" si="111"/>
        <v>0</v>
      </c>
      <c r="M175" s="27">
        <f t="shared" si="112"/>
        <v>0</v>
      </c>
      <c r="N175" s="261"/>
      <c r="O175" s="262"/>
      <c r="P175" s="263"/>
      <c r="Q175" s="262"/>
      <c r="R175" s="261"/>
      <c r="S175" s="262"/>
      <c r="T175" s="261"/>
      <c r="U175" s="284"/>
      <c r="W175" s="20"/>
      <c r="X175" s="68"/>
      <c r="Y175" s="21"/>
      <c r="Z175" s="21"/>
      <c r="AA175" s="68"/>
      <c r="AB175" s="184"/>
      <c r="AC175" s="68"/>
      <c r="AD175" s="21"/>
      <c r="AE175" s="21"/>
      <c r="AF175" s="68"/>
      <c r="AG175" s="184"/>
    </row>
    <row r="176" customHeight="1" spans="1:33">
      <c r="A176" s="260"/>
      <c r="B176" s="34">
        <f t="shared" si="108"/>
        <v>0</v>
      </c>
      <c r="C176" s="27">
        <f t="shared" si="109"/>
        <v>0</v>
      </c>
      <c r="D176" s="261"/>
      <c r="E176" s="262"/>
      <c r="F176" s="263"/>
      <c r="G176" s="262"/>
      <c r="H176" s="261"/>
      <c r="I176" s="262"/>
      <c r="J176" s="261"/>
      <c r="K176" s="284"/>
      <c r="L176" s="34">
        <f t="shared" si="111"/>
        <v>0</v>
      </c>
      <c r="M176" s="27">
        <f t="shared" si="112"/>
        <v>0</v>
      </c>
      <c r="N176" s="261"/>
      <c r="O176" s="262"/>
      <c r="P176" s="263"/>
      <c r="Q176" s="262"/>
      <c r="R176" s="261"/>
      <c r="S176" s="262"/>
      <c r="T176" s="261"/>
      <c r="U176" s="284"/>
      <c r="W176" s="20"/>
      <c r="X176" s="68"/>
      <c r="Y176" s="21"/>
      <c r="Z176" s="21"/>
      <c r="AA176" s="68"/>
      <c r="AB176" s="184"/>
      <c r="AC176" s="68"/>
      <c r="AD176" s="21"/>
      <c r="AE176" s="21"/>
      <c r="AF176" s="68"/>
      <c r="AG176" s="184"/>
    </row>
    <row r="177" customHeight="1" spans="1:33">
      <c r="A177" s="264"/>
      <c r="B177" s="272">
        <f t="shared" si="108"/>
        <v>0</v>
      </c>
      <c r="C177" s="273">
        <f t="shared" si="109"/>
        <v>0</v>
      </c>
      <c r="D177" s="265"/>
      <c r="E177" s="266"/>
      <c r="F177" s="267"/>
      <c r="G177" s="266"/>
      <c r="H177" s="265"/>
      <c r="I177" s="266"/>
      <c r="J177" s="265"/>
      <c r="K177" s="285"/>
      <c r="L177" s="272">
        <f t="shared" si="111"/>
        <v>0</v>
      </c>
      <c r="M177" s="273">
        <f t="shared" si="112"/>
        <v>0</v>
      </c>
      <c r="N177" s="286"/>
      <c r="O177" s="287"/>
      <c r="P177" s="288"/>
      <c r="Q177" s="287"/>
      <c r="R177" s="286"/>
      <c r="S177" s="287"/>
      <c r="T177" s="286"/>
      <c r="U177" s="302"/>
      <c r="W177" s="23"/>
      <c r="X177" s="72"/>
      <c r="Y177" s="24"/>
      <c r="Z177" s="24"/>
      <c r="AA177" s="72"/>
      <c r="AB177" s="197"/>
      <c r="AC177" s="72"/>
      <c r="AD177" s="24"/>
      <c r="AE177" s="24"/>
      <c r="AF177" s="72"/>
      <c r="AG177" s="197"/>
    </row>
    <row r="178" customFormat="1" customHeight="1" spans="1:33">
      <c r="A178" s="268" t="s">
        <v>21</v>
      </c>
      <c r="B178" s="274">
        <f t="shared" si="108"/>
        <v>77.4819751374495</v>
      </c>
      <c r="C178" s="275">
        <f t="shared" si="109"/>
        <v>105483.754400406</v>
      </c>
      <c r="D178" s="276">
        <v>66.8920430107527</v>
      </c>
      <c r="E178" s="277">
        <v>95197.9442965779</v>
      </c>
      <c r="F178" s="276">
        <v>10.5899321266968</v>
      </c>
      <c r="G178" s="277">
        <v>10285.8101038285</v>
      </c>
      <c r="H178" s="276"/>
      <c r="I178" s="277"/>
      <c r="J178" s="276"/>
      <c r="K178" s="277"/>
      <c r="L178" s="274">
        <f t="shared" si="111"/>
        <v>76.0341628959276</v>
      </c>
      <c r="M178" s="275">
        <f t="shared" si="112"/>
        <v>103460.27506506</v>
      </c>
      <c r="N178" s="289">
        <f t="shared" ref="N178:U178" si="118">N158-N159-N165</f>
        <v>65.9</v>
      </c>
      <c r="O178" s="290">
        <f t="shared" si="118"/>
        <v>93652.5</v>
      </c>
      <c r="P178" s="289">
        <f t="shared" si="118"/>
        <v>10.1341628959276</v>
      </c>
      <c r="Q178" s="290">
        <f t="shared" si="118"/>
        <v>9807.77506506049</v>
      </c>
      <c r="R178" s="289">
        <f t="shared" si="118"/>
        <v>0</v>
      </c>
      <c r="S178" s="290">
        <f t="shared" si="118"/>
        <v>0</v>
      </c>
      <c r="T178" s="289">
        <f t="shared" si="118"/>
        <v>0</v>
      </c>
      <c r="U178" s="303">
        <f t="shared" si="118"/>
        <v>0</v>
      </c>
      <c r="V178" s="170"/>
      <c r="W178" s="26" t="s">
        <v>21</v>
      </c>
      <c r="X178" s="85"/>
      <c r="Y178" s="30"/>
      <c r="Z178" s="30"/>
      <c r="AA178" s="85"/>
      <c r="AB178" s="85"/>
      <c r="AC178" s="34">
        <f t="shared" ref="AC178:AG178" si="119">AC158-AC159-AC165</f>
        <v>0</v>
      </c>
      <c r="AD178" s="27">
        <f t="shared" si="119"/>
        <v>0</v>
      </c>
      <c r="AE178" s="27">
        <f t="shared" si="119"/>
        <v>0</v>
      </c>
      <c r="AF178" s="34">
        <f t="shared" si="119"/>
        <v>0</v>
      </c>
      <c r="AG178" s="216">
        <f t="shared" si="119"/>
        <v>0</v>
      </c>
    </row>
    <row r="179" s="213" customFormat="1" customHeight="1" spans="1:33">
      <c r="A179" s="244" t="s">
        <v>22</v>
      </c>
      <c r="B179" s="34" t="e">
        <f t="shared" si="108"/>
        <v>#DIV/0!</v>
      </c>
      <c r="C179" s="27" t="e">
        <f t="shared" si="109"/>
        <v>#DIV/0!</v>
      </c>
      <c r="D179" s="245">
        <f t="shared" ref="D179:K179" si="120">N178*(D180+100)/100</f>
        <v>66.8920430107527</v>
      </c>
      <c r="E179" s="246">
        <f t="shared" si="120"/>
        <v>95197.9442965779</v>
      </c>
      <c r="F179" s="245">
        <f t="shared" si="120"/>
        <v>10.5899321266968</v>
      </c>
      <c r="G179" s="246">
        <f t="shared" si="120"/>
        <v>10285.8101038285</v>
      </c>
      <c r="H179" s="245" t="e">
        <f t="shared" si="120"/>
        <v>#DIV/0!</v>
      </c>
      <c r="I179" s="246" t="e">
        <f t="shared" si="120"/>
        <v>#DIV/0!</v>
      </c>
      <c r="J179" s="245" t="e">
        <f t="shared" si="120"/>
        <v>#DIV/0!</v>
      </c>
      <c r="K179" s="246" t="e">
        <f t="shared" si="120"/>
        <v>#DIV/0!</v>
      </c>
      <c r="L179" s="59" t="s">
        <v>10</v>
      </c>
      <c r="M179" s="59" t="s">
        <v>10</v>
      </c>
      <c r="N179" s="245" t="s">
        <v>10</v>
      </c>
      <c r="O179" s="246" t="s">
        <v>10</v>
      </c>
      <c r="P179" s="245" t="s">
        <v>10</v>
      </c>
      <c r="Q179" s="246" t="s">
        <v>10</v>
      </c>
      <c r="R179" s="245" t="s">
        <v>10</v>
      </c>
      <c r="S179" s="246" t="s">
        <v>10</v>
      </c>
      <c r="T179" s="245" t="s">
        <v>10</v>
      </c>
      <c r="U179" s="294" t="s">
        <v>10</v>
      </c>
      <c r="V179" s="170"/>
      <c r="W179" s="31" t="s">
        <v>22</v>
      </c>
      <c r="X179" s="59" t="e">
        <f t="shared" ref="X179:AB179" si="121">AC178*(X180+100)/100</f>
        <v>#DIV/0!</v>
      </c>
      <c r="Y179" s="32" t="e">
        <f t="shared" si="121"/>
        <v>#DIV/0!</v>
      </c>
      <c r="Z179" s="32" t="e">
        <f t="shared" si="121"/>
        <v>#DIV/0!</v>
      </c>
      <c r="AA179" s="59" t="e">
        <f t="shared" si="121"/>
        <v>#DIV/0!</v>
      </c>
      <c r="AB179" s="59" t="e">
        <f t="shared" si="121"/>
        <v>#DIV/0!</v>
      </c>
      <c r="AC179" s="33" t="s">
        <v>10</v>
      </c>
      <c r="AD179" s="33" t="s">
        <v>10</v>
      </c>
      <c r="AE179" s="33" t="s">
        <v>10</v>
      </c>
      <c r="AF179" s="33" t="s">
        <v>10</v>
      </c>
      <c r="AG179" s="44" t="s">
        <v>10</v>
      </c>
    </row>
    <row r="180" s="213" customFormat="1" customHeight="1" spans="1:33">
      <c r="A180" s="244" t="s">
        <v>23</v>
      </c>
      <c r="B180" s="34">
        <f t="shared" ref="B180:K180" si="122">SUM(B181:B190)/SUM(L181:L190)*100-100</f>
        <v>2.37003058103976</v>
      </c>
      <c r="C180" s="34">
        <f t="shared" si="122"/>
        <v>2.35091060588026</v>
      </c>
      <c r="D180" s="289">
        <f t="shared" si="122"/>
        <v>1.50537634408603</v>
      </c>
      <c r="E180" s="290">
        <f t="shared" si="122"/>
        <v>1.65019011406844</v>
      </c>
      <c r="F180" s="289">
        <f t="shared" si="122"/>
        <v>4.49735449735451</v>
      </c>
      <c r="G180" s="290">
        <f t="shared" si="122"/>
        <v>4.87404162102958</v>
      </c>
      <c r="H180" s="289" t="e">
        <f t="shared" si="122"/>
        <v>#DIV/0!</v>
      </c>
      <c r="I180" s="290" t="e">
        <f t="shared" si="122"/>
        <v>#DIV/0!</v>
      </c>
      <c r="J180" s="289" t="e">
        <f t="shared" si="122"/>
        <v>#DIV/0!</v>
      </c>
      <c r="K180" s="290" t="e">
        <f t="shared" si="122"/>
        <v>#DIV/0!</v>
      </c>
      <c r="L180" s="59" t="s">
        <v>10</v>
      </c>
      <c r="M180" s="59" t="s">
        <v>10</v>
      </c>
      <c r="N180" s="245" t="s">
        <v>10</v>
      </c>
      <c r="O180" s="246" t="s">
        <v>10</v>
      </c>
      <c r="P180" s="245" t="s">
        <v>10</v>
      </c>
      <c r="Q180" s="246" t="s">
        <v>10</v>
      </c>
      <c r="R180" s="245" t="s">
        <v>10</v>
      </c>
      <c r="S180" s="246" t="s">
        <v>10</v>
      </c>
      <c r="T180" s="245" t="s">
        <v>10</v>
      </c>
      <c r="U180" s="294" t="s">
        <v>10</v>
      </c>
      <c r="V180" s="170"/>
      <c r="W180" s="31" t="s">
        <v>23</v>
      </c>
      <c r="X180" s="34" t="e">
        <f t="shared" ref="X180:AB180" si="123">SUM(X181:X190)/SUM(AC181:AC190)*100-100</f>
        <v>#DIV/0!</v>
      </c>
      <c r="Y180" s="34" t="e">
        <f t="shared" si="123"/>
        <v>#DIV/0!</v>
      </c>
      <c r="Z180" s="34" t="e">
        <f t="shared" si="123"/>
        <v>#DIV/0!</v>
      </c>
      <c r="AA180" s="34" t="e">
        <f t="shared" si="123"/>
        <v>#DIV/0!</v>
      </c>
      <c r="AB180" s="34" t="e">
        <f t="shared" si="123"/>
        <v>#DIV/0!</v>
      </c>
      <c r="AC180" s="33" t="s">
        <v>10</v>
      </c>
      <c r="AD180" s="33" t="s">
        <v>10</v>
      </c>
      <c r="AE180" s="33" t="s">
        <v>10</v>
      </c>
      <c r="AF180" s="33" t="s">
        <v>10</v>
      </c>
      <c r="AG180" s="44" t="s">
        <v>10</v>
      </c>
    </row>
    <row r="181" customHeight="1" spans="1:33">
      <c r="A181" s="260" t="s">
        <v>97</v>
      </c>
      <c r="B181" s="34">
        <f t="shared" ref="B181:B190" si="124">SUM(D181,F181,H181,J181)</f>
        <v>0.291</v>
      </c>
      <c r="C181" s="27">
        <f t="shared" ref="C181:C190" si="125">SUM(E181,G181,I181,K181)</f>
        <v>386</v>
      </c>
      <c r="D181" s="261">
        <v>0.23</v>
      </c>
      <c r="E181" s="262">
        <v>327</v>
      </c>
      <c r="F181" s="263">
        <v>0.061</v>
      </c>
      <c r="G181" s="262">
        <v>59</v>
      </c>
      <c r="H181" s="261"/>
      <c r="I181" s="262"/>
      <c r="J181" s="261"/>
      <c r="K181" s="284"/>
      <c r="L181" s="34">
        <f t="shared" ref="L181:L190" si="126">SUM(N181,P181,R181,T181)</f>
        <v>0.277</v>
      </c>
      <c r="M181" s="27">
        <f t="shared" ref="M181:M190" si="127">SUM(O181,Q181,S181,U181)</f>
        <v>368</v>
      </c>
      <c r="N181" s="261">
        <v>0.22</v>
      </c>
      <c r="O181" s="262">
        <v>313</v>
      </c>
      <c r="P181" s="263">
        <v>0.057</v>
      </c>
      <c r="Q181" s="262">
        <v>55</v>
      </c>
      <c r="R181" s="261"/>
      <c r="S181" s="262"/>
      <c r="T181" s="261"/>
      <c r="U181" s="284"/>
      <c r="W181" s="20"/>
      <c r="X181" s="68"/>
      <c r="Y181" s="21"/>
      <c r="Z181" s="21"/>
      <c r="AA181" s="68"/>
      <c r="AB181" s="184"/>
      <c r="AC181" s="68"/>
      <c r="AD181" s="21"/>
      <c r="AE181" s="21"/>
      <c r="AF181" s="68"/>
      <c r="AG181" s="184"/>
    </row>
    <row r="182" customHeight="1" spans="1:36">
      <c r="A182" s="260" t="s">
        <v>98</v>
      </c>
      <c r="B182" s="34">
        <f t="shared" si="124"/>
        <v>0.211</v>
      </c>
      <c r="C182" s="27">
        <f t="shared" si="125"/>
        <v>267</v>
      </c>
      <c r="D182" s="261">
        <v>0.138</v>
      </c>
      <c r="E182" s="262">
        <v>197</v>
      </c>
      <c r="F182" s="263">
        <v>0.073</v>
      </c>
      <c r="G182" s="262">
        <v>70</v>
      </c>
      <c r="H182" s="261"/>
      <c r="I182" s="262"/>
      <c r="J182" s="261"/>
      <c r="K182" s="284"/>
      <c r="L182" s="34">
        <f t="shared" si="126"/>
        <v>0.201</v>
      </c>
      <c r="M182" s="27">
        <f t="shared" si="127"/>
        <v>250</v>
      </c>
      <c r="N182" s="261">
        <v>0.13</v>
      </c>
      <c r="O182" s="262">
        <v>182</v>
      </c>
      <c r="P182" s="263">
        <v>0.071</v>
      </c>
      <c r="Q182" s="262">
        <v>68</v>
      </c>
      <c r="R182" s="261"/>
      <c r="S182" s="262"/>
      <c r="T182" s="261"/>
      <c r="U182" s="284"/>
      <c r="W182" s="20"/>
      <c r="X182" s="68"/>
      <c r="Y182" s="21"/>
      <c r="Z182" s="21"/>
      <c r="AA182" s="68"/>
      <c r="AB182" s="184"/>
      <c r="AC182" s="68"/>
      <c r="AD182" s="21"/>
      <c r="AE182" s="21"/>
      <c r="AF182" s="68"/>
      <c r="AG182" s="184"/>
      <c r="AJ182" s="213"/>
    </row>
    <row r="183" customHeight="1" spans="1:33">
      <c r="A183" s="260" t="s">
        <v>99</v>
      </c>
      <c r="B183" s="34">
        <f t="shared" si="124"/>
        <v>0.273</v>
      </c>
      <c r="C183" s="27">
        <f t="shared" si="125"/>
        <v>351</v>
      </c>
      <c r="D183" s="261">
        <v>0.19</v>
      </c>
      <c r="E183" s="262">
        <v>271</v>
      </c>
      <c r="F183" s="263">
        <v>0.083</v>
      </c>
      <c r="G183" s="262">
        <v>80</v>
      </c>
      <c r="H183" s="261"/>
      <c r="I183" s="262"/>
      <c r="J183" s="261"/>
      <c r="K183" s="284"/>
      <c r="L183" s="34">
        <f t="shared" si="126"/>
        <v>0.28</v>
      </c>
      <c r="M183" s="27">
        <f t="shared" si="127"/>
        <v>362</v>
      </c>
      <c r="N183" s="261">
        <v>0.2</v>
      </c>
      <c r="O183" s="262">
        <v>285</v>
      </c>
      <c r="P183" s="263">
        <v>0.08</v>
      </c>
      <c r="Q183" s="262">
        <v>77</v>
      </c>
      <c r="R183" s="261"/>
      <c r="S183" s="262"/>
      <c r="T183" s="261"/>
      <c r="U183" s="284"/>
      <c r="W183" s="20"/>
      <c r="X183" s="68"/>
      <c r="Y183" s="21"/>
      <c r="Z183" s="21"/>
      <c r="AA183" s="68"/>
      <c r="AB183" s="184"/>
      <c r="AC183" s="68"/>
      <c r="AD183" s="21"/>
      <c r="AE183" s="21"/>
      <c r="AF183" s="68"/>
      <c r="AG183" s="184"/>
    </row>
    <row r="184" customHeight="1" spans="1:33">
      <c r="A184" s="260" t="s">
        <v>100</v>
      </c>
      <c r="B184" s="34">
        <f t="shared" si="124"/>
        <v>0.185</v>
      </c>
      <c r="C184" s="27">
        <f t="shared" si="125"/>
        <v>234.5</v>
      </c>
      <c r="D184" s="261">
        <v>0.12</v>
      </c>
      <c r="E184" s="262">
        <v>170.5</v>
      </c>
      <c r="F184" s="263">
        <v>0.065</v>
      </c>
      <c r="G184" s="262">
        <v>64</v>
      </c>
      <c r="H184" s="261"/>
      <c r="I184" s="262"/>
      <c r="J184" s="261"/>
      <c r="K184" s="284"/>
      <c r="L184" s="34">
        <f t="shared" si="126"/>
        <v>0.17</v>
      </c>
      <c r="M184" s="27">
        <f t="shared" si="127"/>
        <v>210</v>
      </c>
      <c r="N184" s="261">
        <v>0.11</v>
      </c>
      <c r="O184" s="262">
        <v>152</v>
      </c>
      <c r="P184" s="263">
        <v>0.06</v>
      </c>
      <c r="Q184" s="262">
        <v>58</v>
      </c>
      <c r="R184" s="261"/>
      <c r="S184" s="262"/>
      <c r="T184" s="261"/>
      <c r="U184" s="284"/>
      <c r="W184" s="20"/>
      <c r="X184" s="68"/>
      <c r="Y184" s="21"/>
      <c r="Z184" s="21"/>
      <c r="AA184" s="68"/>
      <c r="AB184" s="184"/>
      <c r="AC184" s="68"/>
      <c r="AD184" s="21"/>
      <c r="AE184" s="21"/>
      <c r="AF184" s="68"/>
      <c r="AG184" s="184"/>
    </row>
    <row r="185" customHeight="1" spans="1:33">
      <c r="A185" s="260" t="s">
        <v>101</v>
      </c>
      <c r="B185" s="34">
        <f t="shared" si="124"/>
        <v>0.19</v>
      </c>
      <c r="C185" s="27">
        <f t="shared" si="125"/>
        <v>239.2</v>
      </c>
      <c r="D185" s="261">
        <v>0.132</v>
      </c>
      <c r="E185" s="262">
        <v>183.2</v>
      </c>
      <c r="F185" s="263">
        <v>0.058</v>
      </c>
      <c r="G185" s="262">
        <v>56</v>
      </c>
      <c r="H185" s="261"/>
      <c r="I185" s="262"/>
      <c r="J185" s="261"/>
      <c r="K185" s="284"/>
      <c r="L185" s="34">
        <f t="shared" si="126"/>
        <v>0.187</v>
      </c>
      <c r="M185" s="27">
        <f t="shared" si="127"/>
        <v>238.2</v>
      </c>
      <c r="N185" s="261">
        <v>0.13</v>
      </c>
      <c r="O185" s="262">
        <v>183</v>
      </c>
      <c r="P185" s="263">
        <v>0.057</v>
      </c>
      <c r="Q185" s="262">
        <v>55.2</v>
      </c>
      <c r="R185" s="261"/>
      <c r="S185" s="262"/>
      <c r="T185" s="261"/>
      <c r="U185" s="284"/>
      <c r="W185" s="20"/>
      <c r="X185" s="68"/>
      <c r="Y185" s="21"/>
      <c r="Z185" s="21"/>
      <c r="AA185" s="68"/>
      <c r="AB185" s="184"/>
      <c r="AC185" s="68"/>
      <c r="AD185" s="21"/>
      <c r="AE185" s="21"/>
      <c r="AF185" s="68"/>
      <c r="AG185" s="184"/>
    </row>
    <row r="186" customHeight="1" spans="1:33">
      <c r="A186" s="260" t="s">
        <v>102</v>
      </c>
      <c r="B186" s="34">
        <f t="shared" si="124"/>
        <v>0.189</v>
      </c>
      <c r="C186" s="27">
        <f t="shared" si="125"/>
        <v>242</v>
      </c>
      <c r="D186" s="261">
        <v>0.134</v>
      </c>
      <c r="E186" s="262">
        <v>188</v>
      </c>
      <c r="F186" s="263">
        <v>0.055</v>
      </c>
      <c r="G186" s="262">
        <v>54</v>
      </c>
      <c r="H186" s="261"/>
      <c r="I186" s="262"/>
      <c r="J186" s="261"/>
      <c r="K186" s="284"/>
      <c r="L186" s="34">
        <f t="shared" si="126"/>
        <v>0.193</v>
      </c>
      <c r="M186" s="27">
        <f t="shared" si="127"/>
        <v>252</v>
      </c>
      <c r="N186" s="261">
        <v>0.14</v>
      </c>
      <c r="O186" s="262">
        <v>200</v>
      </c>
      <c r="P186" s="263">
        <v>0.053</v>
      </c>
      <c r="Q186" s="262">
        <v>52</v>
      </c>
      <c r="R186" s="261"/>
      <c r="S186" s="262"/>
      <c r="T186" s="261"/>
      <c r="U186" s="284"/>
      <c r="W186" s="20"/>
      <c r="X186" s="68"/>
      <c r="Y186" s="21"/>
      <c r="Z186" s="21"/>
      <c r="AA186" s="68"/>
      <c r="AB186" s="184"/>
      <c r="AC186" s="68"/>
      <c r="AD186" s="21"/>
      <c r="AE186" s="21"/>
      <c r="AF186" s="68"/>
      <c r="AG186" s="184"/>
    </row>
    <row r="187" customHeight="1" spans="1:33">
      <c r="A187" s="269"/>
      <c r="B187" s="34">
        <f t="shared" si="124"/>
        <v>0</v>
      </c>
      <c r="C187" s="27">
        <f t="shared" si="125"/>
        <v>0</v>
      </c>
      <c r="D187" s="270"/>
      <c r="E187" s="262"/>
      <c r="F187" s="263"/>
      <c r="G187" s="271"/>
      <c r="H187" s="261"/>
      <c r="I187" s="271"/>
      <c r="J187" s="261"/>
      <c r="K187" s="284"/>
      <c r="L187" s="34">
        <f t="shared" si="126"/>
        <v>0</v>
      </c>
      <c r="M187" s="27">
        <f t="shared" si="127"/>
        <v>0</v>
      </c>
      <c r="N187" s="270"/>
      <c r="O187" s="262"/>
      <c r="P187" s="263"/>
      <c r="Q187" s="271"/>
      <c r="R187" s="270"/>
      <c r="S187" s="271"/>
      <c r="T187" s="261"/>
      <c r="U187" s="284"/>
      <c r="W187" s="28"/>
      <c r="X187" s="74"/>
      <c r="Y187" s="29"/>
      <c r="Z187" s="29"/>
      <c r="AA187" s="68"/>
      <c r="AB187" s="184"/>
      <c r="AC187" s="74"/>
      <c r="AD187" s="29"/>
      <c r="AE187" s="29"/>
      <c r="AF187" s="68"/>
      <c r="AG187" s="184"/>
    </row>
    <row r="188" customHeight="1" spans="1:33">
      <c r="A188" s="260"/>
      <c r="B188" s="34">
        <f t="shared" si="124"/>
        <v>0</v>
      </c>
      <c r="C188" s="27">
        <f t="shared" si="125"/>
        <v>0</v>
      </c>
      <c r="D188" s="261"/>
      <c r="E188" s="262"/>
      <c r="F188" s="263"/>
      <c r="G188" s="262"/>
      <c r="H188" s="261"/>
      <c r="I188" s="262"/>
      <c r="J188" s="261"/>
      <c r="K188" s="284"/>
      <c r="L188" s="34">
        <f t="shared" si="126"/>
        <v>0</v>
      </c>
      <c r="M188" s="27">
        <f t="shared" si="127"/>
        <v>0</v>
      </c>
      <c r="N188" s="261"/>
      <c r="O188" s="262"/>
      <c r="P188" s="263"/>
      <c r="Q188" s="262"/>
      <c r="R188" s="261"/>
      <c r="S188" s="262"/>
      <c r="T188" s="261"/>
      <c r="U188" s="284"/>
      <c r="W188" s="20"/>
      <c r="X188" s="68"/>
      <c r="Y188" s="21"/>
      <c r="Z188" s="21"/>
      <c r="AA188" s="68"/>
      <c r="AB188" s="184"/>
      <c r="AC188" s="68"/>
      <c r="AD188" s="21"/>
      <c r="AE188" s="21"/>
      <c r="AF188" s="68"/>
      <c r="AG188" s="184"/>
    </row>
    <row r="189" customHeight="1" spans="1:33">
      <c r="A189" s="260"/>
      <c r="B189" s="34">
        <f t="shared" si="124"/>
        <v>0</v>
      </c>
      <c r="C189" s="27">
        <f t="shared" si="125"/>
        <v>0</v>
      </c>
      <c r="D189" s="261"/>
      <c r="E189" s="262"/>
      <c r="F189" s="263"/>
      <c r="G189" s="262"/>
      <c r="H189" s="261"/>
      <c r="I189" s="262"/>
      <c r="J189" s="261"/>
      <c r="K189" s="284"/>
      <c r="L189" s="34">
        <f t="shared" si="126"/>
        <v>0</v>
      </c>
      <c r="M189" s="27">
        <f t="shared" si="127"/>
        <v>0</v>
      </c>
      <c r="N189" s="261"/>
      <c r="O189" s="262"/>
      <c r="P189" s="263"/>
      <c r="Q189" s="262"/>
      <c r="R189" s="261"/>
      <c r="S189" s="262"/>
      <c r="T189" s="261"/>
      <c r="U189" s="284"/>
      <c r="W189" s="20"/>
      <c r="X189" s="68"/>
      <c r="Y189" s="21"/>
      <c r="Z189" s="21"/>
      <c r="AA189" s="68"/>
      <c r="AB189" s="184"/>
      <c r="AC189" s="68"/>
      <c r="AD189" s="21"/>
      <c r="AE189" s="21"/>
      <c r="AF189" s="68"/>
      <c r="AG189" s="184"/>
    </row>
    <row r="190" customHeight="1" spans="1:33">
      <c r="A190" s="307"/>
      <c r="B190" s="308">
        <f t="shared" si="124"/>
        <v>0</v>
      </c>
      <c r="C190" s="309">
        <f t="shared" si="125"/>
        <v>0</v>
      </c>
      <c r="D190" s="310"/>
      <c r="E190" s="311"/>
      <c r="F190" s="312"/>
      <c r="G190" s="311"/>
      <c r="H190" s="310"/>
      <c r="I190" s="311"/>
      <c r="J190" s="310"/>
      <c r="K190" s="317"/>
      <c r="L190" s="308">
        <f t="shared" si="126"/>
        <v>0</v>
      </c>
      <c r="M190" s="309">
        <f t="shared" si="127"/>
        <v>0</v>
      </c>
      <c r="N190" s="310"/>
      <c r="O190" s="311"/>
      <c r="P190" s="318"/>
      <c r="Q190" s="311"/>
      <c r="R190" s="310"/>
      <c r="S190" s="311"/>
      <c r="T190" s="310"/>
      <c r="U190" s="317"/>
      <c r="W190" s="35"/>
      <c r="X190" s="77"/>
      <c r="Y190" s="36"/>
      <c r="Z190" s="36"/>
      <c r="AA190" s="77"/>
      <c r="AB190" s="189"/>
      <c r="AC190" s="77"/>
      <c r="AD190" s="36"/>
      <c r="AE190" s="36"/>
      <c r="AF190" s="77"/>
      <c r="AG190" s="189"/>
    </row>
    <row r="191" customHeight="1" spans="1:33">
      <c r="A191" s="228" t="s">
        <v>115</v>
      </c>
      <c r="B191" s="178"/>
      <c r="C191" s="179"/>
      <c r="D191" s="250"/>
      <c r="E191" s="251"/>
      <c r="F191" s="250"/>
      <c r="G191" s="251"/>
      <c r="H191" s="250"/>
      <c r="I191" s="251"/>
      <c r="J191" s="250"/>
      <c r="K191" s="251" t="s">
        <v>16</v>
      </c>
      <c r="L191" s="190"/>
      <c r="M191" s="179"/>
      <c r="N191" s="250"/>
      <c r="O191" s="251"/>
      <c r="P191" s="250"/>
      <c r="Q191" s="251"/>
      <c r="R191" s="250"/>
      <c r="S191" s="296"/>
      <c r="T191" s="297"/>
      <c r="U191" s="296"/>
      <c r="W191" s="206" t="s">
        <v>15</v>
      </c>
      <c r="X191" s="178"/>
      <c r="Y191" s="179"/>
      <c r="Z191" s="179"/>
      <c r="AA191" s="178"/>
      <c r="AB191" s="178"/>
      <c r="AC191" s="210" t="s">
        <v>16</v>
      </c>
      <c r="AD191" s="179"/>
      <c r="AE191" s="179"/>
      <c r="AF191" s="178"/>
      <c r="AG191" s="178"/>
    </row>
    <row r="192" customHeight="1" spans="1:35">
      <c r="A192" s="228"/>
      <c r="B192" s="178"/>
      <c r="C192" s="179"/>
      <c r="D192" s="250"/>
      <c r="E192" s="251"/>
      <c r="F192" s="235"/>
      <c r="G192" s="236"/>
      <c r="H192" s="297"/>
      <c r="I192" s="296"/>
      <c r="J192" s="297"/>
      <c r="K192" s="296"/>
      <c r="M192" s="199"/>
      <c r="N192" s="235"/>
      <c r="O192" s="296"/>
      <c r="P192" s="297"/>
      <c r="Q192" s="296"/>
      <c r="R192" s="297"/>
      <c r="S192" s="296"/>
      <c r="T192" s="297"/>
      <c r="U192" s="296"/>
      <c r="W192" s="177"/>
      <c r="X192" s="178"/>
      <c r="Y192" s="179"/>
      <c r="Z192" s="179"/>
      <c r="AA192" s="178"/>
      <c r="AB192" s="190"/>
      <c r="AC192" s="178"/>
      <c r="AD192" s="179"/>
      <c r="AE192" s="179"/>
      <c r="AF192" s="178"/>
      <c r="AG192" s="190"/>
      <c r="AI192" s="3"/>
    </row>
    <row r="193" customHeight="1" spans="1:33">
      <c r="A193" s="6" t="s">
        <v>137</v>
      </c>
      <c r="B193" s="320"/>
      <c r="C193" s="321"/>
      <c r="D193" s="322"/>
      <c r="E193" s="323"/>
      <c r="F193" s="322"/>
      <c r="G193" s="323"/>
      <c r="H193" s="322"/>
      <c r="I193" s="323"/>
      <c r="J193" s="322"/>
      <c r="K193" s="323"/>
      <c r="L193" s="320"/>
      <c r="M193" s="321"/>
      <c r="N193" s="322"/>
      <c r="O193" s="323"/>
      <c r="P193" s="322"/>
      <c r="Q193" s="323"/>
      <c r="R193" s="322"/>
      <c r="S193" s="323"/>
      <c r="T193" s="322"/>
      <c r="U193" s="323"/>
      <c r="W193" s="8" t="s">
        <v>138</v>
      </c>
      <c r="X193" s="49"/>
      <c r="Y193" s="9"/>
      <c r="Z193" s="9"/>
      <c r="AA193" s="49"/>
      <c r="AB193" s="49"/>
      <c r="AC193" s="49"/>
      <c r="AD193" s="9"/>
      <c r="AE193" s="9"/>
      <c r="AF193" s="49"/>
      <c r="AG193" s="49"/>
    </row>
    <row r="194" customHeight="1" spans="1:33">
      <c r="A194" s="255" t="s">
        <v>139</v>
      </c>
      <c r="B194" s="190"/>
      <c r="C194" s="191"/>
      <c r="D194" s="235"/>
      <c r="E194" s="236"/>
      <c r="F194" s="235"/>
      <c r="G194" s="236"/>
      <c r="H194" s="235"/>
      <c r="I194" s="236"/>
      <c r="J194" s="235"/>
      <c r="K194" s="278"/>
      <c r="L194" s="190"/>
      <c r="M194" s="191"/>
      <c r="N194" s="235"/>
      <c r="O194" s="236"/>
      <c r="P194" s="235"/>
      <c r="Q194" s="236"/>
      <c r="R194" s="235"/>
      <c r="S194" s="236"/>
      <c r="T194" s="235"/>
      <c r="U194" s="236"/>
      <c r="W194" s="81" t="s">
        <v>140</v>
      </c>
      <c r="X194" s="324"/>
      <c r="Y194" s="325"/>
      <c r="Z194" s="325"/>
      <c r="AA194" s="324"/>
      <c r="AB194" s="324"/>
      <c r="AC194" s="324"/>
      <c r="AD194" s="325"/>
      <c r="AE194" s="325"/>
      <c r="AF194" s="324"/>
      <c r="AG194" s="324"/>
    </row>
    <row r="195" customHeight="1" spans="1:33">
      <c r="A195" s="171" t="s">
        <v>2</v>
      </c>
      <c r="B195" s="172" t="s">
        <v>3</v>
      </c>
      <c r="C195" s="173"/>
      <c r="D195" s="237"/>
      <c r="E195" s="238"/>
      <c r="F195" s="237"/>
      <c r="G195" s="238"/>
      <c r="H195" s="237"/>
      <c r="I195" s="238"/>
      <c r="J195" s="237"/>
      <c r="K195" s="279"/>
      <c r="L195" s="280" t="s">
        <v>107</v>
      </c>
      <c r="M195" s="173"/>
      <c r="N195" s="237"/>
      <c r="O195" s="238"/>
      <c r="P195" s="237"/>
      <c r="Q195" s="238"/>
      <c r="R195" s="237"/>
      <c r="S195" s="238"/>
      <c r="T195" s="237"/>
      <c r="U195" s="279"/>
      <c r="W195" s="171" t="s">
        <v>2</v>
      </c>
      <c r="X195" s="172" t="s">
        <v>3</v>
      </c>
      <c r="Y195" s="173"/>
      <c r="Z195" s="173"/>
      <c r="AA195" s="172"/>
      <c r="AB195" s="172"/>
      <c r="AC195" s="280" t="s">
        <v>107</v>
      </c>
      <c r="AD195" s="173"/>
      <c r="AE195" s="173"/>
      <c r="AF195" s="172"/>
      <c r="AG195" s="211"/>
    </row>
    <row r="196" customHeight="1" spans="1:33">
      <c r="A196" s="174"/>
      <c r="B196" s="175" t="s">
        <v>108</v>
      </c>
      <c r="C196" s="176" t="s">
        <v>62</v>
      </c>
      <c r="D196" s="239" t="s">
        <v>109</v>
      </c>
      <c r="E196" s="240" t="s">
        <v>63</v>
      </c>
      <c r="F196" s="239" t="s">
        <v>110</v>
      </c>
      <c r="G196" s="240" t="s">
        <v>64</v>
      </c>
      <c r="H196" s="239" t="s">
        <v>111</v>
      </c>
      <c r="I196" s="240" t="s">
        <v>65</v>
      </c>
      <c r="J196" s="239" t="s">
        <v>112</v>
      </c>
      <c r="K196" s="281" t="s">
        <v>66</v>
      </c>
      <c r="L196" s="175" t="s">
        <v>108</v>
      </c>
      <c r="M196" s="176" t="s">
        <v>62</v>
      </c>
      <c r="N196" s="239" t="s">
        <v>109</v>
      </c>
      <c r="O196" s="240" t="s">
        <v>63</v>
      </c>
      <c r="P196" s="239" t="s">
        <v>110</v>
      </c>
      <c r="Q196" s="240" t="s">
        <v>64</v>
      </c>
      <c r="R196" s="239" t="s">
        <v>111</v>
      </c>
      <c r="S196" s="240" t="s">
        <v>65</v>
      </c>
      <c r="T196" s="239" t="s">
        <v>112</v>
      </c>
      <c r="U196" s="281" t="s">
        <v>66</v>
      </c>
      <c r="W196" s="174"/>
      <c r="X196" s="175" t="s">
        <v>5</v>
      </c>
      <c r="Y196" s="176" t="s">
        <v>113</v>
      </c>
      <c r="Z196" s="176" t="s">
        <v>69</v>
      </c>
      <c r="AA196" s="175" t="s">
        <v>70</v>
      </c>
      <c r="AB196" s="304" t="s">
        <v>114</v>
      </c>
      <c r="AC196" s="209" t="s">
        <v>5</v>
      </c>
      <c r="AD196" s="176" t="s">
        <v>113</v>
      </c>
      <c r="AE196" s="176" t="s">
        <v>69</v>
      </c>
      <c r="AF196" s="175" t="s">
        <v>70</v>
      </c>
      <c r="AG196" s="212" t="s">
        <v>114</v>
      </c>
    </row>
    <row r="197" customHeight="1" spans="1:33">
      <c r="A197" s="15" t="s">
        <v>8</v>
      </c>
      <c r="B197" s="33">
        <f>SUM(B214,B252)</f>
        <v>177.498785856699</v>
      </c>
      <c r="C197" s="16">
        <f t="shared" ref="C197:U197" si="128">SUM(C214,C252)</f>
        <v>378761.900989311</v>
      </c>
      <c r="D197" s="241">
        <f t="shared" si="128"/>
        <v>140.589870465773</v>
      </c>
      <c r="E197" s="242">
        <f t="shared" si="128"/>
        <v>337994.523749348</v>
      </c>
      <c r="F197" s="241">
        <f t="shared" si="128"/>
        <v>36.9089153909263</v>
      </c>
      <c r="G197" s="242">
        <f t="shared" si="128"/>
        <v>40767.3772399628</v>
      </c>
      <c r="H197" s="241">
        <f t="shared" si="128"/>
        <v>0</v>
      </c>
      <c r="I197" s="242">
        <f t="shared" si="128"/>
        <v>0</v>
      </c>
      <c r="J197" s="241">
        <f t="shared" si="128"/>
        <v>0</v>
      </c>
      <c r="K197" s="242">
        <f t="shared" si="128"/>
        <v>0</v>
      </c>
      <c r="L197" s="33">
        <f t="shared" si="128"/>
        <v>174.384885285801</v>
      </c>
      <c r="M197" s="16">
        <f t="shared" si="128"/>
        <v>366978.427373674</v>
      </c>
      <c r="N197" s="241">
        <f t="shared" si="128"/>
        <v>138.962</v>
      </c>
      <c r="O197" s="242">
        <f t="shared" si="128"/>
        <v>328105.07</v>
      </c>
      <c r="P197" s="241">
        <f t="shared" si="128"/>
        <v>35.4228852858014</v>
      </c>
      <c r="Q197" s="242">
        <f t="shared" si="128"/>
        <v>38873.3573736748</v>
      </c>
      <c r="R197" s="241">
        <f t="shared" si="128"/>
        <v>0</v>
      </c>
      <c r="S197" s="242">
        <f t="shared" si="128"/>
        <v>0</v>
      </c>
      <c r="T197" s="241">
        <f t="shared" si="128"/>
        <v>0</v>
      </c>
      <c r="U197" s="293">
        <f t="shared" si="128"/>
        <v>0</v>
      </c>
      <c r="W197" s="15" t="s">
        <v>8</v>
      </c>
      <c r="X197" s="33">
        <f t="shared" ref="X197:AG197" si="129">SUM(X214,X252,X290,X328)</f>
        <v>0</v>
      </c>
      <c r="Y197" s="16">
        <f t="shared" si="129"/>
        <v>0</v>
      </c>
      <c r="Z197" s="16">
        <f t="shared" si="129"/>
        <v>0</v>
      </c>
      <c r="AA197" s="33">
        <f t="shared" si="129"/>
        <v>0</v>
      </c>
      <c r="AB197" s="33">
        <f t="shared" si="129"/>
        <v>0</v>
      </c>
      <c r="AC197" s="33">
        <f t="shared" si="129"/>
        <v>0</v>
      </c>
      <c r="AD197" s="16">
        <f t="shared" si="129"/>
        <v>0</v>
      </c>
      <c r="AE197" s="16">
        <f t="shared" si="129"/>
        <v>0</v>
      </c>
      <c r="AF197" s="33">
        <f t="shared" si="129"/>
        <v>0</v>
      </c>
      <c r="AG197" s="44">
        <f t="shared" si="129"/>
        <v>0</v>
      </c>
    </row>
    <row r="198" s="168" customFormat="1" customHeight="1" spans="1:33">
      <c r="A198" s="243" t="s">
        <v>9</v>
      </c>
      <c r="B198" s="33" t="s">
        <v>10</v>
      </c>
      <c r="C198" s="33">
        <f>C197/B197</f>
        <v>2133.88446101878</v>
      </c>
      <c r="D198" s="241" t="s">
        <v>10</v>
      </c>
      <c r="E198" s="242">
        <f t="shared" ref="D198:U198" si="130">E197/D197</f>
        <v>2404.1171858938</v>
      </c>
      <c r="F198" s="241" t="s">
        <v>10</v>
      </c>
      <c r="G198" s="242">
        <f t="shared" si="130"/>
        <v>1104.54010387921</v>
      </c>
      <c r="H198" s="241" t="s">
        <v>10</v>
      </c>
      <c r="I198" s="242" t="e">
        <f t="shared" si="130"/>
        <v>#DIV/0!</v>
      </c>
      <c r="J198" s="241" t="s">
        <v>10</v>
      </c>
      <c r="K198" s="242" t="e">
        <f t="shared" si="130"/>
        <v>#DIV/0!</v>
      </c>
      <c r="L198" s="33" t="s">
        <v>10</v>
      </c>
      <c r="M198" s="33">
        <f t="shared" si="130"/>
        <v>2104.41648524887</v>
      </c>
      <c r="N198" s="241" t="s">
        <v>10</v>
      </c>
      <c r="O198" s="242">
        <f t="shared" si="130"/>
        <v>2361.1136137937</v>
      </c>
      <c r="P198" s="241" t="s">
        <v>10</v>
      </c>
      <c r="Q198" s="242">
        <f t="shared" si="130"/>
        <v>1097.40799090853</v>
      </c>
      <c r="R198" s="241" t="s">
        <v>10</v>
      </c>
      <c r="S198" s="242" t="e">
        <f t="shared" si="130"/>
        <v>#DIV/0!</v>
      </c>
      <c r="T198" s="241" t="s">
        <v>10</v>
      </c>
      <c r="U198" s="293" t="e">
        <f t="shared" si="130"/>
        <v>#DIV/0!</v>
      </c>
      <c r="V198" s="205"/>
      <c r="W198" s="58" t="s">
        <v>9</v>
      </c>
      <c r="X198" s="33" t="s">
        <v>10</v>
      </c>
      <c r="Y198" s="33" t="e">
        <f>Y197/X197</f>
        <v>#DIV/0!</v>
      </c>
      <c r="Z198" s="33" t="s">
        <v>10</v>
      </c>
      <c r="AA198" s="33" t="s">
        <v>10</v>
      </c>
      <c r="AB198" s="33" t="s">
        <v>10</v>
      </c>
      <c r="AC198" s="33" t="s">
        <v>10</v>
      </c>
      <c r="AD198" s="33" t="e">
        <f>AD197/AC197</f>
        <v>#DIV/0!</v>
      </c>
      <c r="AE198" s="33" t="s">
        <v>10</v>
      </c>
      <c r="AF198" s="33" t="s">
        <v>10</v>
      </c>
      <c r="AG198" s="44" t="s">
        <v>10</v>
      </c>
    </row>
    <row r="199" s="168" customFormat="1" customHeight="1" spans="1:33">
      <c r="A199" s="243" t="s">
        <v>11</v>
      </c>
      <c r="B199" s="33">
        <f>(B197/L197-1)*100</f>
        <v>1.78564820327993</v>
      </c>
      <c r="C199" s="33">
        <f t="shared" ref="C199:K199" si="131">(C197/M197-1)*100</f>
        <v>3.21094449610204</v>
      </c>
      <c r="D199" s="241">
        <f t="shared" si="131"/>
        <v>1.17145008403219</v>
      </c>
      <c r="E199" s="242">
        <f t="shared" si="131"/>
        <v>3.01411183598839</v>
      </c>
      <c r="F199" s="241">
        <f t="shared" si="131"/>
        <v>4.19511311158087</v>
      </c>
      <c r="G199" s="242">
        <f t="shared" si="131"/>
        <v>4.87228270015758</v>
      </c>
      <c r="H199" s="241" t="e">
        <f t="shared" si="131"/>
        <v>#DIV/0!</v>
      </c>
      <c r="I199" s="242" t="e">
        <f t="shared" si="131"/>
        <v>#DIV/0!</v>
      </c>
      <c r="J199" s="241" t="e">
        <f t="shared" si="131"/>
        <v>#DIV/0!</v>
      </c>
      <c r="K199" s="242" t="e">
        <f t="shared" si="131"/>
        <v>#DIV/0!</v>
      </c>
      <c r="L199" s="33" t="s">
        <v>10</v>
      </c>
      <c r="M199" s="33" t="s">
        <v>10</v>
      </c>
      <c r="N199" s="241" t="s">
        <v>10</v>
      </c>
      <c r="O199" s="242" t="s">
        <v>10</v>
      </c>
      <c r="P199" s="241" t="s">
        <v>10</v>
      </c>
      <c r="Q199" s="242" t="s">
        <v>10</v>
      </c>
      <c r="R199" s="241" t="s">
        <v>10</v>
      </c>
      <c r="S199" s="242" t="s">
        <v>10</v>
      </c>
      <c r="T199" s="241" t="s">
        <v>10</v>
      </c>
      <c r="U199" s="293" t="s">
        <v>10</v>
      </c>
      <c r="V199" s="205"/>
      <c r="W199" s="58" t="s">
        <v>11</v>
      </c>
      <c r="X199" s="33" t="e">
        <f t="shared" ref="X199:AB199" si="132">(X197/AC197-1)*100</f>
        <v>#DIV/0!</v>
      </c>
      <c r="Y199" s="33" t="e">
        <f t="shared" si="132"/>
        <v>#DIV/0!</v>
      </c>
      <c r="Z199" s="33" t="e">
        <f t="shared" si="132"/>
        <v>#DIV/0!</v>
      </c>
      <c r="AA199" s="33" t="e">
        <f t="shared" si="132"/>
        <v>#DIV/0!</v>
      </c>
      <c r="AB199" s="33" t="e">
        <f t="shared" si="132"/>
        <v>#DIV/0!</v>
      </c>
      <c r="AC199" s="33" t="s">
        <v>10</v>
      </c>
      <c r="AD199" s="33" t="s">
        <v>10</v>
      </c>
      <c r="AE199" s="33" t="s">
        <v>10</v>
      </c>
      <c r="AF199" s="33" t="s">
        <v>10</v>
      </c>
      <c r="AG199" s="44" t="s">
        <v>10</v>
      </c>
    </row>
    <row r="200" customHeight="1" spans="1:33">
      <c r="A200" s="244" t="s">
        <v>12</v>
      </c>
      <c r="B200" s="59">
        <f>SUM(B215,B253)</f>
        <v>0</v>
      </c>
      <c r="C200" s="32">
        <f t="shared" ref="C200:U200" si="133">SUM(C215,C253)</f>
        <v>0</v>
      </c>
      <c r="D200" s="245">
        <f t="shared" si="133"/>
        <v>0</v>
      </c>
      <c r="E200" s="246">
        <f t="shared" si="133"/>
        <v>0</v>
      </c>
      <c r="F200" s="245">
        <f t="shared" si="133"/>
        <v>0</v>
      </c>
      <c r="G200" s="246">
        <f t="shared" si="133"/>
        <v>0</v>
      </c>
      <c r="H200" s="245">
        <f t="shared" si="133"/>
        <v>0</v>
      </c>
      <c r="I200" s="246">
        <f t="shared" si="133"/>
        <v>0</v>
      </c>
      <c r="J200" s="245">
        <f t="shared" si="133"/>
        <v>0</v>
      </c>
      <c r="K200" s="246">
        <f t="shared" si="133"/>
        <v>0</v>
      </c>
      <c r="L200" s="59">
        <f t="shared" si="133"/>
        <v>0</v>
      </c>
      <c r="M200" s="32">
        <f t="shared" si="133"/>
        <v>0</v>
      </c>
      <c r="N200" s="245">
        <f t="shared" si="133"/>
        <v>0</v>
      </c>
      <c r="O200" s="246">
        <f t="shared" si="133"/>
        <v>0</v>
      </c>
      <c r="P200" s="245">
        <f t="shared" si="133"/>
        <v>0</v>
      </c>
      <c r="Q200" s="246">
        <f t="shared" si="133"/>
        <v>0</v>
      </c>
      <c r="R200" s="245">
        <f t="shared" si="133"/>
        <v>0</v>
      </c>
      <c r="S200" s="246">
        <f t="shared" si="133"/>
        <v>0</v>
      </c>
      <c r="T200" s="245">
        <f t="shared" si="133"/>
        <v>0</v>
      </c>
      <c r="U200" s="294">
        <f t="shared" si="133"/>
        <v>0</v>
      </c>
      <c r="W200" s="31" t="s">
        <v>12</v>
      </c>
      <c r="X200" s="59" t="e">
        <f t="shared" ref="X200:AG200" si="134">SUM(X215,X253,X291,X329)</f>
        <v>#DIV/0!</v>
      </c>
      <c r="Y200" s="32" t="e">
        <f t="shared" si="134"/>
        <v>#DIV/0!</v>
      </c>
      <c r="Z200" s="32" t="e">
        <f t="shared" si="134"/>
        <v>#DIV/0!</v>
      </c>
      <c r="AA200" s="59" t="e">
        <f t="shared" si="134"/>
        <v>#DIV/0!</v>
      </c>
      <c r="AB200" s="59" t="e">
        <f t="shared" si="134"/>
        <v>#DIV/0!</v>
      </c>
      <c r="AC200" s="59">
        <f t="shared" si="134"/>
        <v>0</v>
      </c>
      <c r="AD200" s="32">
        <f t="shared" si="134"/>
        <v>0</v>
      </c>
      <c r="AE200" s="32">
        <f t="shared" si="134"/>
        <v>0</v>
      </c>
      <c r="AF200" s="59">
        <f t="shared" si="134"/>
        <v>0</v>
      </c>
      <c r="AG200" s="91">
        <f t="shared" si="134"/>
        <v>0</v>
      </c>
    </row>
    <row r="201" s="168" customFormat="1" customHeight="1" spans="1:33">
      <c r="A201" s="243" t="s">
        <v>9</v>
      </c>
      <c r="B201" s="33" t="s">
        <v>10</v>
      </c>
      <c r="C201" s="59" t="e">
        <f>C200/B200</f>
        <v>#DIV/0!</v>
      </c>
      <c r="D201" s="241" t="s">
        <v>10</v>
      </c>
      <c r="E201" s="246" t="e">
        <f t="shared" ref="D201:U201" si="135">E200/D200</f>
        <v>#DIV/0!</v>
      </c>
      <c r="F201" s="241" t="s">
        <v>10</v>
      </c>
      <c r="G201" s="246" t="e">
        <f t="shared" si="135"/>
        <v>#DIV/0!</v>
      </c>
      <c r="H201" s="241" t="s">
        <v>10</v>
      </c>
      <c r="I201" s="246" t="e">
        <f t="shared" si="135"/>
        <v>#DIV/0!</v>
      </c>
      <c r="J201" s="241" t="s">
        <v>10</v>
      </c>
      <c r="K201" s="246" t="e">
        <f t="shared" si="135"/>
        <v>#DIV/0!</v>
      </c>
      <c r="L201" s="33" t="s">
        <v>10</v>
      </c>
      <c r="M201" s="59" t="e">
        <f t="shared" si="135"/>
        <v>#DIV/0!</v>
      </c>
      <c r="N201" s="241" t="s">
        <v>10</v>
      </c>
      <c r="O201" s="246" t="e">
        <f t="shared" si="135"/>
        <v>#DIV/0!</v>
      </c>
      <c r="P201" s="241" t="s">
        <v>10</v>
      </c>
      <c r="Q201" s="246" t="e">
        <f t="shared" si="135"/>
        <v>#DIV/0!</v>
      </c>
      <c r="R201" s="241" t="s">
        <v>10</v>
      </c>
      <c r="S201" s="246" t="e">
        <f t="shared" si="135"/>
        <v>#DIV/0!</v>
      </c>
      <c r="T201" s="241" t="s">
        <v>10</v>
      </c>
      <c r="U201" s="294" t="e">
        <f t="shared" si="135"/>
        <v>#DIV/0!</v>
      </c>
      <c r="V201" s="205"/>
      <c r="W201" s="58" t="s">
        <v>9</v>
      </c>
      <c r="X201" s="33" t="s">
        <v>10</v>
      </c>
      <c r="Y201" s="33" t="e">
        <f>Y200/X200</f>
        <v>#DIV/0!</v>
      </c>
      <c r="Z201" s="33" t="s">
        <v>10</v>
      </c>
      <c r="AA201" s="33" t="s">
        <v>10</v>
      </c>
      <c r="AB201" s="33" t="s">
        <v>10</v>
      </c>
      <c r="AC201" s="33" t="s">
        <v>10</v>
      </c>
      <c r="AD201" s="33" t="e">
        <f>AD200/AC200</f>
        <v>#DIV/0!</v>
      </c>
      <c r="AE201" s="33" t="s">
        <v>10</v>
      </c>
      <c r="AF201" s="33" t="s">
        <v>10</v>
      </c>
      <c r="AG201" s="44" t="s">
        <v>10</v>
      </c>
    </row>
    <row r="202" s="168" customFormat="1" customHeight="1" spans="1:33">
      <c r="A202" s="243" t="s">
        <v>11</v>
      </c>
      <c r="B202" s="59" t="e">
        <f>(B200/L200-1)*100</f>
        <v>#DIV/0!</v>
      </c>
      <c r="C202" s="59" t="e">
        <f t="shared" ref="C202:K202" si="136">(C200/M200-1)*100</f>
        <v>#DIV/0!</v>
      </c>
      <c r="D202" s="245" t="e">
        <f t="shared" si="136"/>
        <v>#DIV/0!</v>
      </c>
      <c r="E202" s="246" t="e">
        <f t="shared" si="136"/>
        <v>#DIV/0!</v>
      </c>
      <c r="F202" s="245" t="e">
        <f t="shared" si="136"/>
        <v>#DIV/0!</v>
      </c>
      <c r="G202" s="246" t="e">
        <f t="shared" si="136"/>
        <v>#DIV/0!</v>
      </c>
      <c r="H202" s="245" t="e">
        <f t="shared" si="136"/>
        <v>#DIV/0!</v>
      </c>
      <c r="I202" s="246" t="e">
        <f t="shared" si="136"/>
        <v>#DIV/0!</v>
      </c>
      <c r="J202" s="245" t="e">
        <f t="shared" si="136"/>
        <v>#DIV/0!</v>
      </c>
      <c r="K202" s="246" t="e">
        <f t="shared" si="136"/>
        <v>#DIV/0!</v>
      </c>
      <c r="L202" s="33" t="s">
        <v>10</v>
      </c>
      <c r="M202" s="33" t="s">
        <v>10</v>
      </c>
      <c r="N202" s="241" t="s">
        <v>10</v>
      </c>
      <c r="O202" s="242" t="s">
        <v>10</v>
      </c>
      <c r="P202" s="241" t="s">
        <v>10</v>
      </c>
      <c r="Q202" s="242" t="s">
        <v>10</v>
      </c>
      <c r="R202" s="241" t="s">
        <v>10</v>
      </c>
      <c r="S202" s="242" t="s">
        <v>10</v>
      </c>
      <c r="T202" s="241" t="s">
        <v>10</v>
      </c>
      <c r="U202" s="293" t="s">
        <v>10</v>
      </c>
      <c r="V202" s="205"/>
      <c r="W202" s="58" t="s">
        <v>11</v>
      </c>
      <c r="X202" s="33" t="e">
        <f t="shared" ref="X202:AB202" si="137">(X200/AC200-1)*100</f>
        <v>#DIV/0!</v>
      </c>
      <c r="Y202" s="33" t="e">
        <f t="shared" si="137"/>
        <v>#DIV/0!</v>
      </c>
      <c r="Z202" s="33" t="e">
        <f t="shared" si="137"/>
        <v>#DIV/0!</v>
      </c>
      <c r="AA202" s="33" t="e">
        <f t="shared" si="137"/>
        <v>#DIV/0!</v>
      </c>
      <c r="AB202" s="33" t="e">
        <f t="shared" si="137"/>
        <v>#DIV/0!</v>
      </c>
      <c r="AC202" s="33" t="s">
        <v>10</v>
      </c>
      <c r="AD202" s="33" t="s">
        <v>10</v>
      </c>
      <c r="AE202" s="33" t="s">
        <v>10</v>
      </c>
      <c r="AF202" s="33" t="s">
        <v>10</v>
      </c>
      <c r="AG202" s="44" t="s">
        <v>10</v>
      </c>
    </row>
    <row r="203" customHeight="1" spans="1:33">
      <c r="A203" s="244" t="s">
        <v>13</v>
      </c>
      <c r="B203" s="59">
        <f>SUM(B221,B259)</f>
        <v>0</v>
      </c>
      <c r="C203" s="32">
        <f t="shared" ref="C203:U203" si="138">SUM(C221,C259)</f>
        <v>0</v>
      </c>
      <c r="D203" s="245">
        <f t="shared" si="138"/>
        <v>0</v>
      </c>
      <c r="E203" s="246">
        <f t="shared" si="138"/>
        <v>0</v>
      </c>
      <c r="F203" s="245">
        <f t="shared" si="138"/>
        <v>0</v>
      </c>
      <c r="G203" s="246">
        <f t="shared" si="138"/>
        <v>0</v>
      </c>
      <c r="H203" s="245">
        <f t="shared" si="138"/>
        <v>0</v>
      </c>
      <c r="I203" s="246">
        <f t="shared" si="138"/>
        <v>0</v>
      </c>
      <c r="J203" s="245">
        <f t="shared" si="138"/>
        <v>0</v>
      </c>
      <c r="K203" s="246">
        <f t="shared" si="138"/>
        <v>0</v>
      </c>
      <c r="L203" s="59">
        <f t="shared" si="138"/>
        <v>0</v>
      </c>
      <c r="M203" s="32">
        <f t="shared" si="138"/>
        <v>0</v>
      </c>
      <c r="N203" s="245">
        <f t="shared" si="138"/>
        <v>0</v>
      </c>
      <c r="O203" s="246">
        <f t="shared" si="138"/>
        <v>0</v>
      </c>
      <c r="P203" s="245">
        <f t="shared" si="138"/>
        <v>0</v>
      </c>
      <c r="Q203" s="246">
        <f t="shared" si="138"/>
        <v>0</v>
      </c>
      <c r="R203" s="245">
        <f t="shared" si="138"/>
        <v>0</v>
      </c>
      <c r="S203" s="246">
        <f t="shared" si="138"/>
        <v>0</v>
      </c>
      <c r="T203" s="245">
        <f t="shared" si="138"/>
        <v>0</v>
      </c>
      <c r="U203" s="294">
        <f t="shared" si="138"/>
        <v>0</v>
      </c>
      <c r="W203" s="31" t="s">
        <v>13</v>
      </c>
      <c r="X203" s="59">
        <f t="shared" ref="X203:AG203" si="139">SUM(X221,X259,X297,X335)</f>
        <v>0</v>
      </c>
      <c r="Y203" s="32">
        <f t="shared" si="139"/>
        <v>0</v>
      </c>
      <c r="Z203" s="32">
        <f t="shared" si="139"/>
        <v>0</v>
      </c>
      <c r="AA203" s="59">
        <f t="shared" si="139"/>
        <v>0</v>
      </c>
      <c r="AB203" s="59">
        <f t="shared" si="139"/>
        <v>0</v>
      </c>
      <c r="AC203" s="59">
        <f t="shared" si="139"/>
        <v>0</v>
      </c>
      <c r="AD203" s="32">
        <f t="shared" si="139"/>
        <v>0</v>
      </c>
      <c r="AE203" s="32">
        <f t="shared" si="139"/>
        <v>0</v>
      </c>
      <c r="AF203" s="59">
        <f t="shared" si="139"/>
        <v>0</v>
      </c>
      <c r="AG203" s="91">
        <f t="shared" si="139"/>
        <v>0</v>
      </c>
    </row>
    <row r="204" s="168" customFormat="1" customHeight="1" spans="1:33">
      <c r="A204" s="243" t="s">
        <v>9</v>
      </c>
      <c r="B204" s="33" t="s">
        <v>10</v>
      </c>
      <c r="C204" s="59" t="e">
        <f>C203/B203</f>
        <v>#DIV/0!</v>
      </c>
      <c r="D204" s="241" t="s">
        <v>10</v>
      </c>
      <c r="E204" s="246" t="e">
        <f t="shared" ref="D204:U204" si="140">E203/D203</f>
        <v>#DIV/0!</v>
      </c>
      <c r="F204" s="241" t="s">
        <v>10</v>
      </c>
      <c r="G204" s="246" t="e">
        <f t="shared" si="140"/>
        <v>#DIV/0!</v>
      </c>
      <c r="H204" s="241" t="s">
        <v>10</v>
      </c>
      <c r="I204" s="246" t="e">
        <f t="shared" si="140"/>
        <v>#DIV/0!</v>
      </c>
      <c r="J204" s="241" t="s">
        <v>10</v>
      </c>
      <c r="K204" s="246" t="e">
        <f t="shared" si="140"/>
        <v>#DIV/0!</v>
      </c>
      <c r="L204" s="33" t="s">
        <v>10</v>
      </c>
      <c r="M204" s="59" t="e">
        <f t="shared" si="140"/>
        <v>#DIV/0!</v>
      </c>
      <c r="N204" s="241" t="s">
        <v>10</v>
      </c>
      <c r="O204" s="246" t="e">
        <f t="shared" si="140"/>
        <v>#DIV/0!</v>
      </c>
      <c r="P204" s="241" t="s">
        <v>10</v>
      </c>
      <c r="Q204" s="246" t="e">
        <f t="shared" si="140"/>
        <v>#DIV/0!</v>
      </c>
      <c r="R204" s="241" t="s">
        <v>10</v>
      </c>
      <c r="S204" s="246" t="e">
        <f t="shared" si="140"/>
        <v>#DIV/0!</v>
      </c>
      <c r="T204" s="241" t="s">
        <v>10</v>
      </c>
      <c r="U204" s="294" t="e">
        <f t="shared" si="140"/>
        <v>#DIV/0!</v>
      </c>
      <c r="V204" s="205"/>
      <c r="W204" s="58" t="s">
        <v>9</v>
      </c>
      <c r="X204" s="33" t="s">
        <v>10</v>
      </c>
      <c r="Y204" s="33" t="e">
        <f>Y203/X203</f>
        <v>#DIV/0!</v>
      </c>
      <c r="Z204" s="33" t="s">
        <v>10</v>
      </c>
      <c r="AA204" s="33" t="s">
        <v>10</v>
      </c>
      <c r="AB204" s="33" t="s">
        <v>10</v>
      </c>
      <c r="AC204" s="33" t="s">
        <v>10</v>
      </c>
      <c r="AD204" s="33" t="e">
        <f>AD203/AC203</f>
        <v>#DIV/0!</v>
      </c>
      <c r="AE204" s="33" t="s">
        <v>10</v>
      </c>
      <c r="AF204" s="33" t="s">
        <v>10</v>
      </c>
      <c r="AG204" s="44" t="s">
        <v>10</v>
      </c>
    </row>
    <row r="205" s="168" customFormat="1" customHeight="1" spans="1:33">
      <c r="A205" s="243" t="s">
        <v>11</v>
      </c>
      <c r="B205" s="59" t="e">
        <f>(B203/L203-1)*100</f>
        <v>#DIV/0!</v>
      </c>
      <c r="C205" s="59" t="e">
        <f t="shared" ref="C205:K205" si="141">(C203/M203-1)*100</f>
        <v>#DIV/0!</v>
      </c>
      <c r="D205" s="245" t="e">
        <f t="shared" si="141"/>
        <v>#DIV/0!</v>
      </c>
      <c r="E205" s="246" t="e">
        <f t="shared" si="141"/>
        <v>#DIV/0!</v>
      </c>
      <c r="F205" s="245" t="e">
        <f t="shared" si="141"/>
        <v>#DIV/0!</v>
      </c>
      <c r="G205" s="246" t="e">
        <f t="shared" si="141"/>
        <v>#DIV/0!</v>
      </c>
      <c r="H205" s="245" t="e">
        <f t="shared" si="141"/>
        <v>#DIV/0!</v>
      </c>
      <c r="I205" s="246" t="e">
        <f t="shared" si="141"/>
        <v>#DIV/0!</v>
      </c>
      <c r="J205" s="245" t="e">
        <f t="shared" si="141"/>
        <v>#DIV/0!</v>
      </c>
      <c r="K205" s="246" t="e">
        <f t="shared" si="141"/>
        <v>#DIV/0!</v>
      </c>
      <c r="L205" s="33" t="s">
        <v>10</v>
      </c>
      <c r="M205" s="33" t="s">
        <v>10</v>
      </c>
      <c r="N205" s="241" t="s">
        <v>10</v>
      </c>
      <c r="O205" s="242" t="s">
        <v>10</v>
      </c>
      <c r="P205" s="241" t="s">
        <v>10</v>
      </c>
      <c r="Q205" s="242" t="s">
        <v>10</v>
      </c>
      <c r="R205" s="241" t="s">
        <v>10</v>
      </c>
      <c r="S205" s="242" t="s">
        <v>10</v>
      </c>
      <c r="T205" s="241" t="s">
        <v>10</v>
      </c>
      <c r="U205" s="293" t="s">
        <v>10</v>
      </c>
      <c r="V205" s="205"/>
      <c r="W205" s="58" t="s">
        <v>11</v>
      </c>
      <c r="X205" s="33" t="e">
        <f t="shared" ref="X205:AB205" si="142">(X203/AC203-1)*100</f>
        <v>#DIV/0!</v>
      </c>
      <c r="Y205" s="33" t="e">
        <f t="shared" si="142"/>
        <v>#DIV/0!</v>
      </c>
      <c r="Z205" s="33" t="e">
        <f t="shared" si="142"/>
        <v>#DIV/0!</v>
      </c>
      <c r="AA205" s="33" t="e">
        <f t="shared" si="142"/>
        <v>#DIV/0!</v>
      </c>
      <c r="AB205" s="33" t="e">
        <f t="shared" si="142"/>
        <v>#DIV/0!</v>
      </c>
      <c r="AC205" s="33" t="s">
        <v>10</v>
      </c>
      <c r="AD205" s="33" t="s">
        <v>10</v>
      </c>
      <c r="AE205" s="33" t="s">
        <v>10</v>
      </c>
      <c r="AF205" s="33" t="s">
        <v>10</v>
      </c>
      <c r="AG205" s="44" t="s">
        <v>10</v>
      </c>
    </row>
    <row r="206" customHeight="1" spans="1:33">
      <c r="A206" s="244" t="s">
        <v>14</v>
      </c>
      <c r="B206" s="59">
        <f>SUM(B234,B272)</f>
        <v>177.498785856699</v>
      </c>
      <c r="C206" s="32">
        <f t="shared" ref="C206:U206" si="143">SUM(C234,C272)</f>
        <v>378761.900989311</v>
      </c>
      <c r="D206" s="245">
        <f t="shared" si="143"/>
        <v>140.589870465773</v>
      </c>
      <c r="E206" s="246">
        <f t="shared" si="143"/>
        <v>337994.523749348</v>
      </c>
      <c r="F206" s="245">
        <f t="shared" si="143"/>
        <v>36.9089153909263</v>
      </c>
      <c r="G206" s="246">
        <f t="shared" si="143"/>
        <v>40767.3772399628</v>
      </c>
      <c r="H206" s="245">
        <f t="shared" si="143"/>
        <v>0</v>
      </c>
      <c r="I206" s="246">
        <f t="shared" si="143"/>
        <v>0</v>
      </c>
      <c r="J206" s="245">
        <f t="shared" si="143"/>
        <v>0</v>
      </c>
      <c r="K206" s="246">
        <f t="shared" si="143"/>
        <v>0</v>
      </c>
      <c r="L206" s="59">
        <f t="shared" si="143"/>
        <v>174.384885285801</v>
      </c>
      <c r="M206" s="32">
        <f t="shared" si="143"/>
        <v>366978.427373674</v>
      </c>
      <c r="N206" s="245">
        <f t="shared" si="143"/>
        <v>138.962</v>
      </c>
      <c r="O206" s="246">
        <f t="shared" si="143"/>
        <v>328105.07</v>
      </c>
      <c r="P206" s="245">
        <f t="shared" si="143"/>
        <v>35.4228852858014</v>
      </c>
      <c r="Q206" s="246">
        <f t="shared" si="143"/>
        <v>38873.3573736748</v>
      </c>
      <c r="R206" s="245">
        <f t="shared" si="143"/>
        <v>0</v>
      </c>
      <c r="S206" s="246">
        <f t="shared" si="143"/>
        <v>0</v>
      </c>
      <c r="T206" s="245">
        <f t="shared" si="143"/>
        <v>0</v>
      </c>
      <c r="U206" s="294">
        <f t="shared" si="143"/>
        <v>0</v>
      </c>
      <c r="W206" s="31" t="s">
        <v>14</v>
      </c>
      <c r="X206" s="59">
        <f t="shared" ref="X206:AG206" si="144">SUM(X234,X272,X310,X348)</f>
        <v>0</v>
      </c>
      <c r="Y206" s="32">
        <f t="shared" si="144"/>
        <v>0</v>
      </c>
      <c r="Z206" s="32">
        <f t="shared" si="144"/>
        <v>0</v>
      </c>
      <c r="AA206" s="59">
        <f t="shared" si="144"/>
        <v>0</v>
      </c>
      <c r="AB206" s="59">
        <f t="shared" si="144"/>
        <v>0</v>
      </c>
      <c r="AC206" s="59">
        <f t="shared" si="144"/>
        <v>0</v>
      </c>
      <c r="AD206" s="32">
        <f t="shared" si="144"/>
        <v>0</v>
      </c>
      <c r="AE206" s="32">
        <f t="shared" si="144"/>
        <v>0</v>
      </c>
      <c r="AF206" s="59">
        <f t="shared" si="144"/>
        <v>0</v>
      </c>
      <c r="AG206" s="91">
        <f t="shared" si="144"/>
        <v>0</v>
      </c>
    </row>
    <row r="207" s="168" customFormat="1" customHeight="1" spans="1:33">
      <c r="A207" s="243" t="s">
        <v>9</v>
      </c>
      <c r="B207" s="33" t="s">
        <v>10</v>
      </c>
      <c r="C207" s="59">
        <f>C206/B206</f>
        <v>2133.88446101878</v>
      </c>
      <c r="D207" s="241" t="s">
        <v>10</v>
      </c>
      <c r="E207" s="246">
        <f t="shared" ref="D207:U207" si="145">E206/D206</f>
        <v>2404.1171858938</v>
      </c>
      <c r="F207" s="241" t="s">
        <v>10</v>
      </c>
      <c r="G207" s="246">
        <f t="shared" si="145"/>
        <v>1104.54010387921</v>
      </c>
      <c r="H207" s="241" t="s">
        <v>10</v>
      </c>
      <c r="I207" s="246" t="e">
        <f t="shared" si="145"/>
        <v>#DIV/0!</v>
      </c>
      <c r="J207" s="241" t="s">
        <v>10</v>
      </c>
      <c r="K207" s="246" t="e">
        <f t="shared" si="145"/>
        <v>#DIV/0!</v>
      </c>
      <c r="L207" s="33" t="s">
        <v>10</v>
      </c>
      <c r="M207" s="59">
        <f t="shared" si="145"/>
        <v>2104.41648524887</v>
      </c>
      <c r="N207" s="241" t="s">
        <v>10</v>
      </c>
      <c r="O207" s="246">
        <f t="shared" si="145"/>
        <v>2361.1136137937</v>
      </c>
      <c r="P207" s="241" t="s">
        <v>10</v>
      </c>
      <c r="Q207" s="246">
        <f t="shared" si="145"/>
        <v>1097.40799090853</v>
      </c>
      <c r="R207" s="241" t="s">
        <v>10</v>
      </c>
      <c r="S207" s="246" t="e">
        <f t="shared" si="145"/>
        <v>#DIV/0!</v>
      </c>
      <c r="T207" s="241" t="s">
        <v>10</v>
      </c>
      <c r="U207" s="294" t="e">
        <f t="shared" si="145"/>
        <v>#DIV/0!</v>
      </c>
      <c r="V207" s="205"/>
      <c r="W207" s="58" t="s">
        <v>9</v>
      </c>
      <c r="X207" s="33" t="s">
        <v>10</v>
      </c>
      <c r="Y207" s="33" t="e">
        <f>Y206/X206</f>
        <v>#DIV/0!</v>
      </c>
      <c r="Z207" s="33" t="s">
        <v>10</v>
      </c>
      <c r="AA207" s="33" t="s">
        <v>10</v>
      </c>
      <c r="AB207" s="33" t="s">
        <v>10</v>
      </c>
      <c r="AC207" s="33" t="s">
        <v>10</v>
      </c>
      <c r="AD207" s="33" t="e">
        <f>AD206/AC206</f>
        <v>#DIV/0!</v>
      </c>
      <c r="AE207" s="33" t="s">
        <v>10</v>
      </c>
      <c r="AF207" s="33" t="s">
        <v>10</v>
      </c>
      <c r="AG207" s="44" t="s">
        <v>10</v>
      </c>
    </row>
    <row r="208" s="168" customFormat="1" customHeight="1" spans="1:33">
      <c r="A208" s="247" t="s">
        <v>11</v>
      </c>
      <c r="B208" s="151">
        <f>(B206/L206-1)*100</f>
        <v>1.78564820327993</v>
      </c>
      <c r="C208" s="151">
        <f t="shared" ref="C208:K208" si="146">(C206/M206-1)*100</f>
        <v>3.21094449610204</v>
      </c>
      <c r="D208" s="248">
        <f t="shared" si="146"/>
        <v>1.17145008403219</v>
      </c>
      <c r="E208" s="249">
        <f t="shared" si="146"/>
        <v>3.01411183598839</v>
      </c>
      <c r="F208" s="248">
        <f t="shared" si="146"/>
        <v>4.19511311158087</v>
      </c>
      <c r="G208" s="249">
        <f t="shared" si="146"/>
        <v>4.87228270015758</v>
      </c>
      <c r="H208" s="248" t="e">
        <f t="shared" si="146"/>
        <v>#DIV/0!</v>
      </c>
      <c r="I208" s="249" t="e">
        <f t="shared" si="146"/>
        <v>#DIV/0!</v>
      </c>
      <c r="J208" s="248" t="e">
        <f t="shared" si="146"/>
        <v>#DIV/0!</v>
      </c>
      <c r="K208" s="249" t="e">
        <f t="shared" si="146"/>
        <v>#DIV/0!</v>
      </c>
      <c r="L208" s="151" t="s">
        <v>10</v>
      </c>
      <c r="M208" s="151" t="s">
        <v>10</v>
      </c>
      <c r="N208" s="248" t="s">
        <v>10</v>
      </c>
      <c r="O208" s="249" t="s">
        <v>10</v>
      </c>
      <c r="P208" s="248" t="s">
        <v>10</v>
      </c>
      <c r="Q208" s="249" t="s">
        <v>10</v>
      </c>
      <c r="R208" s="248" t="s">
        <v>10</v>
      </c>
      <c r="S208" s="249" t="s">
        <v>10</v>
      </c>
      <c r="T208" s="248" t="s">
        <v>10</v>
      </c>
      <c r="U208" s="295" t="s">
        <v>10</v>
      </c>
      <c r="V208" s="205"/>
      <c r="W208" s="61" t="s">
        <v>11</v>
      </c>
      <c r="X208" s="62" t="e">
        <f t="shared" ref="X208:AB208" si="147">(X206/AC206-1)*100</f>
        <v>#DIV/0!</v>
      </c>
      <c r="Y208" s="62" t="e">
        <f t="shared" si="147"/>
        <v>#DIV/0!</v>
      </c>
      <c r="Z208" s="62" t="e">
        <f t="shared" si="147"/>
        <v>#DIV/0!</v>
      </c>
      <c r="AA208" s="62" t="e">
        <f t="shared" si="147"/>
        <v>#DIV/0!</v>
      </c>
      <c r="AB208" s="62" t="e">
        <f t="shared" si="147"/>
        <v>#DIV/0!</v>
      </c>
      <c r="AC208" s="62" t="s">
        <v>10</v>
      </c>
      <c r="AD208" s="62" t="s">
        <v>10</v>
      </c>
      <c r="AE208" s="62" t="s">
        <v>10</v>
      </c>
      <c r="AF208" s="62" t="s">
        <v>10</v>
      </c>
      <c r="AG208" s="63" t="s">
        <v>10</v>
      </c>
    </row>
    <row r="209" customHeight="1" spans="1:33">
      <c r="A209" s="228" t="s">
        <v>115</v>
      </c>
      <c r="B209" s="178"/>
      <c r="C209" s="179"/>
      <c r="D209" s="250"/>
      <c r="E209" s="251"/>
      <c r="F209" s="250"/>
      <c r="G209" s="251"/>
      <c r="H209" s="250"/>
      <c r="I209" s="251"/>
      <c r="J209" s="250"/>
      <c r="K209" s="251" t="s">
        <v>16</v>
      </c>
      <c r="L209" s="190"/>
      <c r="M209" s="179"/>
      <c r="N209" s="250"/>
      <c r="O209" s="251"/>
      <c r="P209" s="250"/>
      <c r="Q209" s="251"/>
      <c r="R209" s="250"/>
      <c r="S209" s="296"/>
      <c r="T209" s="297"/>
      <c r="U209" s="296"/>
      <c r="W209" s="228" t="s">
        <v>116</v>
      </c>
      <c r="X209" s="178"/>
      <c r="Y209" s="179"/>
      <c r="Z209" s="179"/>
      <c r="AA209" s="178"/>
      <c r="AB209" s="178"/>
      <c r="AC209" s="178" t="s">
        <v>16</v>
      </c>
      <c r="AD209" s="199"/>
      <c r="AE209" s="199"/>
      <c r="AF209" s="192"/>
      <c r="AG209" s="192"/>
    </row>
    <row r="210" customHeight="1" spans="1:23">
      <c r="A210" s="252"/>
      <c r="W210" s="166"/>
    </row>
    <row r="211" customHeight="1" spans="1:34">
      <c r="A211" s="255" t="s">
        <v>141</v>
      </c>
      <c r="B211" s="181" t="s">
        <v>142</v>
      </c>
      <c r="C211" s="182"/>
      <c r="D211" s="313"/>
      <c r="E211" s="314"/>
      <c r="F211" s="313"/>
      <c r="G211" s="314"/>
      <c r="H211" s="313"/>
      <c r="I211" s="314"/>
      <c r="J211" s="313"/>
      <c r="K211" s="314"/>
      <c r="L211" s="181"/>
      <c r="M211" s="182"/>
      <c r="N211" s="313"/>
      <c r="O211" s="314"/>
      <c r="P211" s="313"/>
      <c r="Q211" s="314"/>
      <c r="R211" s="313"/>
      <c r="S211" s="314"/>
      <c r="T211" s="313"/>
      <c r="U211" s="314"/>
      <c r="W211" s="81" t="s">
        <v>143</v>
      </c>
      <c r="X211" s="298" t="s">
        <v>144</v>
      </c>
      <c r="Y211" s="220"/>
      <c r="Z211" s="220"/>
      <c r="AA211" s="298"/>
      <c r="AB211" s="298"/>
      <c r="AC211" s="298"/>
      <c r="AD211" s="220"/>
      <c r="AE211" s="220"/>
      <c r="AF211" s="298"/>
      <c r="AG211" s="298"/>
      <c r="AH211" s="3"/>
    </row>
    <row r="212" customHeight="1" spans="1:36">
      <c r="A212" s="256" t="s">
        <v>2</v>
      </c>
      <c r="B212" s="172" t="s">
        <v>3</v>
      </c>
      <c r="C212" s="173"/>
      <c r="D212" s="237"/>
      <c r="E212" s="238"/>
      <c r="F212" s="237"/>
      <c r="G212" s="238"/>
      <c r="H212" s="237"/>
      <c r="I212" s="238"/>
      <c r="J212" s="237"/>
      <c r="K212" s="279"/>
      <c r="L212" s="280" t="s">
        <v>107</v>
      </c>
      <c r="M212" s="173"/>
      <c r="N212" s="237"/>
      <c r="O212" s="238"/>
      <c r="P212" s="237"/>
      <c r="Q212" s="238"/>
      <c r="R212" s="237"/>
      <c r="S212" s="238"/>
      <c r="T212" s="237"/>
      <c r="U212" s="279"/>
      <c r="W212" s="299" t="s">
        <v>2</v>
      </c>
      <c r="X212" s="172" t="s">
        <v>3</v>
      </c>
      <c r="Y212" s="173"/>
      <c r="Z212" s="173"/>
      <c r="AA212" s="172"/>
      <c r="AB212" s="172"/>
      <c r="AC212" s="280" t="s">
        <v>107</v>
      </c>
      <c r="AD212" s="173"/>
      <c r="AE212" s="173"/>
      <c r="AF212" s="172"/>
      <c r="AG212" s="211"/>
      <c r="AJ212" s="213"/>
    </row>
    <row r="213" customHeight="1" spans="1:33">
      <c r="A213" s="15"/>
      <c r="B213" s="175" t="s">
        <v>108</v>
      </c>
      <c r="C213" s="176" t="s">
        <v>62</v>
      </c>
      <c r="D213" s="239" t="s">
        <v>109</v>
      </c>
      <c r="E213" s="240" t="s">
        <v>63</v>
      </c>
      <c r="F213" s="239" t="s">
        <v>110</v>
      </c>
      <c r="G213" s="240" t="s">
        <v>64</v>
      </c>
      <c r="H213" s="239" t="s">
        <v>111</v>
      </c>
      <c r="I213" s="240" t="s">
        <v>65</v>
      </c>
      <c r="J213" s="239" t="s">
        <v>112</v>
      </c>
      <c r="K213" s="281" t="s">
        <v>66</v>
      </c>
      <c r="L213" s="175" t="s">
        <v>108</v>
      </c>
      <c r="M213" s="176" t="s">
        <v>62</v>
      </c>
      <c r="N213" s="239" t="s">
        <v>109</v>
      </c>
      <c r="O213" s="240" t="s">
        <v>63</v>
      </c>
      <c r="P213" s="239" t="s">
        <v>110</v>
      </c>
      <c r="Q213" s="240" t="s">
        <v>64</v>
      </c>
      <c r="R213" s="239" t="s">
        <v>111</v>
      </c>
      <c r="S213" s="240" t="s">
        <v>65</v>
      </c>
      <c r="T213" s="239" t="s">
        <v>112</v>
      </c>
      <c r="U213" s="281" t="s">
        <v>66</v>
      </c>
      <c r="W213" s="15"/>
      <c r="X213" s="175" t="s">
        <v>5</v>
      </c>
      <c r="Y213" s="176" t="s">
        <v>113</v>
      </c>
      <c r="Z213" s="176" t="s">
        <v>69</v>
      </c>
      <c r="AA213" s="175" t="s">
        <v>70</v>
      </c>
      <c r="AB213" s="304" t="s">
        <v>114</v>
      </c>
      <c r="AC213" s="209" t="s">
        <v>5</v>
      </c>
      <c r="AD213" s="176" t="s">
        <v>113</v>
      </c>
      <c r="AE213" s="176" t="s">
        <v>69</v>
      </c>
      <c r="AF213" s="175" t="s">
        <v>70</v>
      </c>
      <c r="AG213" s="212" t="s">
        <v>114</v>
      </c>
    </row>
    <row r="214" customHeight="1" spans="1:33">
      <c r="A214" s="15" t="s">
        <v>20</v>
      </c>
      <c r="B214" s="33">
        <f t="shared" ref="B214:M214" si="148">SUM(B215,B221,B234)</f>
        <v>85.9148145880293</v>
      </c>
      <c r="C214" s="16">
        <f t="shared" si="148"/>
        <v>214662.152297553</v>
      </c>
      <c r="D214" s="241">
        <f t="shared" si="148"/>
        <v>76.8131961538462</v>
      </c>
      <c r="E214" s="242">
        <f t="shared" si="148"/>
        <v>198088.668457383</v>
      </c>
      <c r="F214" s="241">
        <f t="shared" si="148"/>
        <v>9.10161843418309</v>
      </c>
      <c r="G214" s="242">
        <f t="shared" si="148"/>
        <v>16573.4838401698</v>
      </c>
      <c r="H214" s="241">
        <f t="shared" si="148"/>
        <v>0</v>
      </c>
      <c r="I214" s="242">
        <f t="shared" si="148"/>
        <v>0</v>
      </c>
      <c r="J214" s="241">
        <f t="shared" si="148"/>
        <v>0</v>
      </c>
      <c r="K214" s="242">
        <f t="shared" si="148"/>
        <v>0</v>
      </c>
      <c r="L214" s="33">
        <f t="shared" si="148"/>
        <v>84.7281154598826</v>
      </c>
      <c r="M214" s="16">
        <f t="shared" si="148"/>
        <v>208088.464672535</v>
      </c>
      <c r="N214" s="282">
        <v>75.937</v>
      </c>
      <c r="O214" s="282">
        <v>192288.84</v>
      </c>
      <c r="P214" s="282">
        <v>8.7911154598826</v>
      </c>
      <c r="Q214" s="283">
        <v>15799.6246725354</v>
      </c>
      <c r="R214" s="282"/>
      <c r="S214" s="283"/>
      <c r="T214" s="282"/>
      <c r="U214" s="300"/>
      <c r="W214" s="15" t="s">
        <v>20</v>
      </c>
      <c r="X214" s="33">
        <f t="shared" ref="X214:AB214" si="149">X215+X221+X234</f>
        <v>0</v>
      </c>
      <c r="Y214" s="16">
        <f t="shared" si="149"/>
        <v>0</v>
      </c>
      <c r="Z214" s="16">
        <f t="shared" si="149"/>
        <v>0</v>
      </c>
      <c r="AA214" s="33">
        <f t="shared" si="149"/>
        <v>0</v>
      </c>
      <c r="AB214" s="33">
        <f t="shared" si="149"/>
        <v>0</v>
      </c>
      <c r="AC214" s="66"/>
      <c r="AD214" s="17"/>
      <c r="AE214" s="17"/>
      <c r="AF214" s="66"/>
      <c r="AG214" s="214"/>
    </row>
    <row r="215" customHeight="1" spans="1:33">
      <c r="A215" s="257" t="s">
        <v>12</v>
      </c>
      <c r="B215" s="67">
        <f t="shared" ref="B215:B235" si="150">SUM(D215,F215,H215,J215)</f>
        <v>0</v>
      </c>
      <c r="C215" s="19">
        <f t="shared" ref="C215:C235" si="151">SUM(E215,G215,I215,K215)</f>
        <v>0</v>
      </c>
      <c r="D215" s="258">
        <f t="shared" ref="D215:K215" si="152">SUM(D216:D220)</f>
        <v>0</v>
      </c>
      <c r="E215" s="259">
        <f t="shared" si="152"/>
        <v>0</v>
      </c>
      <c r="F215" s="258">
        <f t="shared" si="152"/>
        <v>0</v>
      </c>
      <c r="G215" s="259">
        <f t="shared" si="152"/>
        <v>0</v>
      </c>
      <c r="H215" s="258">
        <f t="shared" si="152"/>
        <v>0</v>
      </c>
      <c r="I215" s="259">
        <f t="shared" si="152"/>
        <v>0</v>
      </c>
      <c r="J215" s="258">
        <f t="shared" si="152"/>
        <v>0</v>
      </c>
      <c r="K215" s="259">
        <f t="shared" si="152"/>
        <v>0</v>
      </c>
      <c r="L215" s="67">
        <f t="shared" ref="L215:L234" si="153">SUM(N215,P215,R215,T215)</f>
        <v>0</v>
      </c>
      <c r="M215" s="19">
        <f t="shared" ref="M215:M234" si="154">SUM(O215,Q215,S215,U215)</f>
        <v>0</v>
      </c>
      <c r="N215" s="258">
        <f t="shared" ref="N215:U215" si="155">SUM(N216:N220)</f>
        <v>0</v>
      </c>
      <c r="O215" s="259">
        <f t="shared" si="155"/>
        <v>0</v>
      </c>
      <c r="P215" s="258">
        <f t="shared" si="155"/>
        <v>0</v>
      </c>
      <c r="Q215" s="259">
        <f t="shared" si="155"/>
        <v>0</v>
      </c>
      <c r="R215" s="258">
        <f t="shared" si="155"/>
        <v>0</v>
      </c>
      <c r="S215" s="259">
        <f t="shared" si="155"/>
        <v>0</v>
      </c>
      <c r="T215" s="258">
        <f t="shared" si="155"/>
        <v>0</v>
      </c>
      <c r="U215" s="301">
        <f t="shared" si="155"/>
        <v>0</v>
      </c>
      <c r="W215" s="18" t="s">
        <v>12</v>
      </c>
      <c r="X215" s="67">
        <f t="shared" ref="X215:AG215" si="156">SUM(X216:X220)</f>
        <v>0</v>
      </c>
      <c r="Y215" s="19">
        <f t="shared" si="156"/>
        <v>0</v>
      </c>
      <c r="Z215" s="19">
        <f t="shared" si="156"/>
        <v>0</v>
      </c>
      <c r="AA215" s="67">
        <f t="shared" si="156"/>
        <v>0</v>
      </c>
      <c r="AB215" s="67">
        <f t="shared" si="156"/>
        <v>0</v>
      </c>
      <c r="AC215" s="67">
        <f t="shared" si="156"/>
        <v>0</v>
      </c>
      <c r="AD215" s="19">
        <f t="shared" si="156"/>
        <v>0</v>
      </c>
      <c r="AE215" s="19">
        <f t="shared" si="156"/>
        <v>0</v>
      </c>
      <c r="AF215" s="67">
        <f t="shared" si="156"/>
        <v>0</v>
      </c>
      <c r="AG215" s="215">
        <f t="shared" si="156"/>
        <v>0</v>
      </c>
    </row>
    <row r="216" customHeight="1" spans="1:33">
      <c r="A216" s="260"/>
      <c r="B216" s="67">
        <f t="shared" si="150"/>
        <v>0</v>
      </c>
      <c r="C216" s="19">
        <f t="shared" si="151"/>
        <v>0</v>
      </c>
      <c r="D216" s="261"/>
      <c r="E216" s="262"/>
      <c r="F216" s="263"/>
      <c r="G216" s="262"/>
      <c r="H216" s="261"/>
      <c r="I216" s="262"/>
      <c r="J216" s="261"/>
      <c r="K216" s="284"/>
      <c r="L216" s="67">
        <f t="shared" si="153"/>
        <v>0</v>
      </c>
      <c r="M216" s="19">
        <f t="shared" si="154"/>
        <v>0</v>
      </c>
      <c r="N216" s="261"/>
      <c r="O216" s="262"/>
      <c r="P216" s="263"/>
      <c r="Q216" s="262"/>
      <c r="R216" s="261"/>
      <c r="S216" s="262"/>
      <c r="T216" s="261"/>
      <c r="U216" s="284"/>
      <c r="W216" s="20"/>
      <c r="X216" s="68"/>
      <c r="Y216" s="21"/>
      <c r="Z216" s="21"/>
      <c r="AA216" s="68"/>
      <c r="AB216" s="184"/>
      <c r="AC216" s="68"/>
      <c r="AD216" s="21"/>
      <c r="AE216" s="21"/>
      <c r="AF216" s="68"/>
      <c r="AG216" s="184"/>
    </row>
    <row r="217" customHeight="1" spans="1:33">
      <c r="A217" s="260"/>
      <c r="B217" s="67">
        <f t="shared" si="150"/>
        <v>0</v>
      </c>
      <c r="C217" s="19">
        <f t="shared" si="151"/>
        <v>0</v>
      </c>
      <c r="D217" s="261"/>
      <c r="E217" s="262"/>
      <c r="F217" s="263"/>
      <c r="G217" s="262"/>
      <c r="H217" s="261"/>
      <c r="I217" s="262"/>
      <c r="J217" s="261"/>
      <c r="K217" s="284"/>
      <c r="L217" s="67">
        <f t="shared" si="153"/>
        <v>0</v>
      </c>
      <c r="M217" s="19">
        <f t="shared" si="154"/>
        <v>0</v>
      </c>
      <c r="N217" s="261"/>
      <c r="O217" s="262"/>
      <c r="P217" s="263"/>
      <c r="Q217" s="262"/>
      <c r="R217" s="261"/>
      <c r="S217" s="262"/>
      <c r="T217" s="261"/>
      <c r="U217" s="284"/>
      <c r="W217" s="20"/>
      <c r="X217" s="68"/>
      <c r="Y217" s="21"/>
      <c r="Z217" s="21"/>
      <c r="AA217" s="68"/>
      <c r="AB217" s="184"/>
      <c r="AC217" s="68"/>
      <c r="AD217" s="21"/>
      <c r="AE217" s="21"/>
      <c r="AF217" s="68"/>
      <c r="AG217" s="184"/>
    </row>
    <row r="218" customHeight="1" spans="1:33">
      <c r="A218" s="260"/>
      <c r="B218" s="67">
        <f t="shared" si="150"/>
        <v>0</v>
      </c>
      <c r="C218" s="19">
        <f t="shared" si="151"/>
        <v>0</v>
      </c>
      <c r="D218" s="261"/>
      <c r="E218" s="262"/>
      <c r="F218" s="263"/>
      <c r="G218" s="262"/>
      <c r="H218" s="261"/>
      <c r="I218" s="262"/>
      <c r="J218" s="261"/>
      <c r="K218" s="284"/>
      <c r="L218" s="67">
        <f t="shared" si="153"/>
        <v>0</v>
      </c>
      <c r="M218" s="19">
        <f t="shared" si="154"/>
        <v>0</v>
      </c>
      <c r="N218" s="261"/>
      <c r="O218" s="262"/>
      <c r="P218" s="263"/>
      <c r="Q218" s="262"/>
      <c r="R218" s="261"/>
      <c r="S218" s="262"/>
      <c r="T218" s="261"/>
      <c r="U218" s="284"/>
      <c r="W218" s="20"/>
      <c r="X218" s="68"/>
      <c r="Y218" s="21"/>
      <c r="Z218" s="21"/>
      <c r="AA218" s="68"/>
      <c r="AB218" s="184"/>
      <c r="AC218" s="68"/>
      <c r="AD218" s="21"/>
      <c r="AE218" s="21"/>
      <c r="AF218" s="68"/>
      <c r="AG218" s="184"/>
    </row>
    <row r="219" customHeight="1" spans="1:33">
      <c r="A219" s="260"/>
      <c r="B219" s="67">
        <f t="shared" si="150"/>
        <v>0</v>
      </c>
      <c r="C219" s="19">
        <f t="shared" si="151"/>
        <v>0</v>
      </c>
      <c r="D219" s="261"/>
      <c r="E219" s="262"/>
      <c r="F219" s="263"/>
      <c r="G219" s="262"/>
      <c r="H219" s="261"/>
      <c r="I219" s="262"/>
      <c r="J219" s="261"/>
      <c r="K219" s="284"/>
      <c r="L219" s="67">
        <f t="shared" si="153"/>
        <v>0</v>
      </c>
      <c r="M219" s="19">
        <f t="shared" si="154"/>
        <v>0</v>
      </c>
      <c r="N219" s="261"/>
      <c r="O219" s="262"/>
      <c r="P219" s="263"/>
      <c r="Q219" s="262"/>
      <c r="R219" s="261"/>
      <c r="S219" s="262"/>
      <c r="T219" s="261"/>
      <c r="U219" s="284"/>
      <c r="W219" s="20"/>
      <c r="X219" s="68"/>
      <c r="Y219" s="21"/>
      <c r="Z219" s="21"/>
      <c r="AA219" s="68"/>
      <c r="AB219" s="184"/>
      <c r="AC219" s="68"/>
      <c r="AD219" s="21"/>
      <c r="AE219" s="21"/>
      <c r="AF219" s="68"/>
      <c r="AG219" s="184"/>
    </row>
    <row r="220" customHeight="1" spans="1:33">
      <c r="A220" s="264"/>
      <c r="B220" s="185">
        <f t="shared" si="150"/>
        <v>0</v>
      </c>
      <c r="C220" s="70">
        <f t="shared" si="151"/>
        <v>0</v>
      </c>
      <c r="D220" s="265"/>
      <c r="E220" s="266"/>
      <c r="F220" s="267"/>
      <c r="G220" s="266"/>
      <c r="H220" s="265"/>
      <c r="I220" s="266"/>
      <c r="J220" s="265"/>
      <c r="K220" s="285"/>
      <c r="L220" s="185">
        <f t="shared" si="153"/>
        <v>0</v>
      </c>
      <c r="M220" s="70">
        <f t="shared" si="154"/>
        <v>0</v>
      </c>
      <c r="N220" s="286"/>
      <c r="O220" s="287"/>
      <c r="P220" s="288"/>
      <c r="Q220" s="287"/>
      <c r="R220" s="286"/>
      <c r="S220" s="287"/>
      <c r="T220" s="286"/>
      <c r="U220" s="302"/>
      <c r="W220" s="23"/>
      <c r="X220" s="72"/>
      <c r="Y220" s="24"/>
      <c r="Z220" s="24"/>
      <c r="AA220" s="72"/>
      <c r="AB220" s="197"/>
      <c r="AC220" s="72"/>
      <c r="AD220" s="24"/>
      <c r="AE220" s="24"/>
      <c r="AF220" s="72"/>
      <c r="AG220" s="197"/>
    </row>
    <row r="221" customHeight="1" spans="1:33">
      <c r="A221" s="268" t="s">
        <v>13</v>
      </c>
      <c r="B221" s="67">
        <f t="shared" si="150"/>
        <v>0</v>
      </c>
      <c r="C221" s="19">
        <f t="shared" si="151"/>
        <v>0</v>
      </c>
      <c r="D221" s="258">
        <f t="shared" ref="D221:K221" si="157">SUM(D222:D233)</f>
        <v>0</v>
      </c>
      <c r="E221" s="259">
        <f t="shared" si="157"/>
        <v>0</v>
      </c>
      <c r="F221" s="258">
        <f t="shared" si="157"/>
        <v>0</v>
      </c>
      <c r="G221" s="259">
        <f t="shared" si="157"/>
        <v>0</v>
      </c>
      <c r="H221" s="258">
        <f t="shared" si="157"/>
        <v>0</v>
      </c>
      <c r="I221" s="259">
        <f t="shared" si="157"/>
        <v>0</v>
      </c>
      <c r="J221" s="258">
        <f t="shared" si="157"/>
        <v>0</v>
      </c>
      <c r="K221" s="259">
        <f t="shared" si="157"/>
        <v>0</v>
      </c>
      <c r="L221" s="67">
        <f t="shared" si="153"/>
        <v>0</v>
      </c>
      <c r="M221" s="19">
        <f t="shared" si="154"/>
        <v>0</v>
      </c>
      <c r="N221" s="289">
        <f t="shared" ref="N221:U221" si="158">SUM(N222:N233)</f>
        <v>0</v>
      </c>
      <c r="O221" s="290">
        <f t="shared" si="158"/>
        <v>0</v>
      </c>
      <c r="P221" s="289">
        <f t="shared" si="158"/>
        <v>0</v>
      </c>
      <c r="Q221" s="290">
        <f t="shared" si="158"/>
        <v>0</v>
      </c>
      <c r="R221" s="289">
        <f t="shared" si="158"/>
        <v>0</v>
      </c>
      <c r="S221" s="290">
        <f t="shared" si="158"/>
        <v>0</v>
      </c>
      <c r="T221" s="289">
        <f t="shared" si="158"/>
        <v>0</v>
      </c>
      <c r="U221" s="303">
        <f t="shared" si="158"/>
        <v>0</v>
      </c>
      <c r="W221" s="26" t="s">
        <v>13</v>
      </c>
      <c r="X221" s="34">
        <f t="shared" ref="X221:AG221" si="159">SUM(X222:X233)</f>
        <v>0</v>
      </c>
      <c r="Y221" s="27">
        <f t="shared" si="159"/>
        <v>0</v>
      </c>
      <c r="Z221" s="27">
        <f t="shared" si="159"/>
        <v>0</v>
      </c>
      <c r="AA221" s="34">
        <f t="shared" si="159"/>
        <v>0</v>
      </c>
      <c r="AB221" s="34">
        <f t="shared" si="159"/>
        <v>0</v>
      </c>
      <c r="AC221" s="34">
        <f t="shared" si="159"/>
        <v>0</v>
      </c>
      <c r="AD221" s="27">
        <f t="shared" si="159"/>
        <v>0</v>
      </c>
      <c r="AE221" s="27">
        <f t="shared" si="159"/>
        <v>0</v>
      </c>
      <c r="AF221" s="34">
        <f t="shared" si="159"/>
        <v>0</v>
      </c>
      <c r="AG221" s="216">
        <f t="shared" si="159"/>
        <v>0</v>
      </c>
    </row>
    <row r="222" customHeight="1" spans="1:33">
      <c r="A222" s="260"/>
      <c r="B222" s="34">
        <f t="shared" si="150"/>
        <v>0</v>
      </c>
      <c r="C222" s="27">
        <f t="shared" si="151"/>
        <v>0</v>
      </c>
      <c r="D222" s="261"/>
      <c r="E222" s="262"/>
      <c r="F222" s="263"/>
      <c r="G222" s="262"/>
      <c r="H222" s="261"/>
      <c r="I222" s="262"/>
      <c r="J222" s="261"/>
      <c r="K222" s="284"/>
      <c r="L222" s="34">
        <f t="shared" si="153"/>
        <v>0</v>
      </c>
      <c r="M222" s="27">
        <f t="shared" si="154"/>
        <v>0</v>
      </c>
      <c r="N222" s="261"/>
      <c r="O222" s="262"/>
      <c r="P222" s="263"/>
      <c r="Q222" s="262"/>
      <c r="R222" s="261"/>
      <c r="S222" s="262"/>
      <c r="T222" s="261"/>
      <c r="U222" s="284"/>
      <c r="W222" s="20"/>
      <c r="X222" s="68"/>
      <c r="Y222" s="21"/>
      <c r="Z222" s="21"/>
      <c r="AA222" s="68"/>
      <c r="AB222" s="184"/>
      <c r="AC222" s="68"/>
      <c r="AD222" s="21"/>
      <c r="AE222" s="21"/>
      <c r="AF222" s="68"/>
      <c r="AG222" s="184"/>
    </row>
    <row r="223" customHeight="1" spans="1:33">
      <c r="A223" s="260"/>
      <c r="B223" s="34">
        <f t="shared" si="150"/>
        <v>0</v>
      </c>
      <c r="C223" s="27">
        <f t="shared" si="151"/>
        <v>0</v>
      </c>
      <c r="D223" s="261"/>
      <c r="E223" s="262"/>
      <c r="F223" s="263"/>
      <c r="G223" s="262"/>
      <c r="H223" s="261"/>
      <c r="I223" s="262"/>
      <c r="J223" s="261"/>
      <c r="K223" s="284"/>
      <c r="L223" s="34">
        <f t="shared" si="153"/>
        <v>0</v>
      </c>
      <c r="M223" s="27">
        <f t="shared" si="154"/>
        <v>0</v>
      </c>
      <c r="N223" s="261"/>
      <c r="O223" s="262"/>
      <c r="P223" s="263"/>
      <c r="Q223" s="262"/>
      <c r="R223" s="261"/>
      <c r="S223" s="262"/>
      <c r="T223" s="261"/>
      <c r="U223" s="284"/>
      <c r="W223" s="20"/>
      <c r="X223" s="68"/>
      <c r="Y223" s="21"/>
      <c r="Z223" s="21"/>
      <c r="AA223" s="68"/>
      <c r="AB223" s="184"/>
      <c r="AC223" s="68"/>
      <c r="AD223" s="21"/>
      <c r="AE223" s="21"/>
      <c r="AF223" s="68"/>
      <c r="AG223" s="184"/>
    </row>
    <row r="224" customHeight="1" spans="1:33">
      <c r="A224" s="260"/>
      <c r="B224" s="34">
        <f t="shared" si="150"/>
        <v>0</v>
      </c>
      <c r="C224" s="27">
        <f t="shared" si="151"/>
        <v>0</v>
      </c>
      <c r="D224" s="261"/>
      <c r="E224" s="262"/>
      <c r="F224" s="263"/>
      <c r="G224" s="262"/>
      <c r="H224" s="261"/>
      <c r="I224" s="262"/>
      <c r="J224" s="261"/>
      <c r="K224" s="284"/>
      <c r="L224" s="34">
        <f t="shared" si="153"/>
        <v>0</v>
      </c>
      <c r="M224" s="27">
        <f t="shared" si="154"/>
        <v>0</v>
      </c>
      <c r="N224" s="261"/>
      <c r="O224" s="262"/>
      <c r="P224" s="291"/>
      <c r="Q224" s="262"/>
      <c r="R224" s="261"/>
      <c r="S224" s="262"/>
      <c r="T224" s="261"/>
      <c r="U224" s="284"/>
      <c r="W224" s="20"/>
      <c r="X224" s="68"/>
      <c r="Y224" s="21"/>
      <c r="Z224" s="21"/>
      <c r="AA224" s="68"/>
      <c r="AB224" s="184"/>
      <c r="AC224" s="68"/>
      <c r="AD224" s="21"/>
      <c r="AE224" s="21"/>
      <c r="AF224" s="68"/>
      <c r="AG224" s="184"/>
    </row>
    <row r="225" customHeight="1" spans="2:33">
      <c r="B225" s="34">
        <f t="shared" si="150"/>
        <v>0</v>
      </c>
      <c r="C225" s="27">
        <f t="shared" si="151"/>
        <v>0</v>
      </c>
      <c r="D225" s="261"/>
      <c r="E225" s="262"/>
      <c r="F225" s="263"/>
      <c r="G225" s="262"/>
      <c r="H225" s="261"/>
      <c r="I225" s="262"/>
      <c r="J225" s="261"/>
      <c r="K225" s="284"/>
      <c r="L225" s="34">
        <f t="shared" si="153"/>
        <v>0</v>
      </c>
      <c r="M225" s="27">
        <f t="shared" si="154"/>
        <v>0</v>
      </c>
      <c r="N225" s="261"/>
      <c r="O225" s="262"/>
      <c r="P225" s="263"/>
      <c r="Q225" s="262"/>
      <c r="R225" s="261"/>
      <c r="S225" s="262"/>
      <c r="T225" s="261"/>
      <c r="U225" s="284"/>
      <c r="X225" s="68"/>
      <c r="Y225" s="21"/>
      <c r="Z225" s="21"/>
      <c r="AA225" s="68"/>
      <c r="AB225" s="184"/>
      <c r="AC225" s="68"/>
      <c r="AD225" s="21"/>
      <c r="AE225" s="21"/>
      <c r="AF225" s="68"/>
      <c r="AG225" s="184"/>
    </row>
    <row r="226" customHeight="1" spans="1:36">
      <c r="A226" s="260"/>
      <c r="B226" s="34">
        <f t="shared" si="150"/>
        <v>0</v>
      </c>
      <c r="C226" s="27">
        <f t="shared" si="151"/>
        <v>0</v>
      </c>
      <c r="D226" s="261"/>
      <c r="E226" s="262"/>
      <c r="F226" s="263"/>
      <c r="G226" s="262"/>
      <c r="H226" s="261"/>
      <c r="I226" s="262"/>
      <c r="J226" s="261"/>
      <c r="K226" s="284"/>
      <c r="L226" s="34">
        <f t="shared" si="153"/>
        <v>0</v>
      </c>
      <c r="M226" s="27">
        <f t="shared" si="154"/>
        <v>0</v>
      </c>
      <c r="N226" s="261"/>
      <c r="O226" s="262"/>
      <c r="P226" s="263"/>
      <c r="Q226" s="262"/>
      <c r="R226" s="261"/>
      <c r="S226" s="262"/>
      <c r="T226" s="261"/>
      <c r="U226" s="284"/>
      <c r="W226" s="20"/>
      <c r="X226" s="68"/>
      <c r="Y226" s="21"/>
      <c r="Z226" s="21"/>
      <c r="AA226" s="68"/>
      <c r="AB226" s="184"/>
      <c r="AC226" s="68"/>
      <c r="AD226" s="21"/>
      <c r="AE226" s="21"/>
      <c r="AF226" s="68"/>
      <c r="AG226" s="184"/>
      <c r="AJ226" s="4"/>
    </row>
    <row r="227" customHeight="1" spans="1:33">
      <c r="A227" s="260"/>
      <c r="B227" s="34">
        <f t="shared" si="150"/>
        <v>0</v>
      </c>
      <c r="C227" s="27">
        <f t="shared" si="151"/>
        <v>0</v>
      </c>
      <c r="D227" s="261"/>
      <c r="E227" s="262"/>
      <c r="F227" s="263"/>
      <c r="G227" s="262"/>
      <c r="H227" s="261"/>
      <c r="I227" s="262"/>
      <c r="J227" s="261"/>
      <c r="K227" s="284"/>
      <c r="L227" s="34">
        <f t="shared" si="153"/>
        <v>0</v>
      </c>
      <c r="M227" s="27">
        <f t="shared" si="154"/>
        <v>0</v>
      </c>
      <c r="N227" s="261"/>
      <c r="O227" s="262"/>
      <c r="P227" s="263"/>
      <c r="Q227" s="262"/>
      <c r="R227" s="261"/>
      <c r="S227" s="262"/>
      <c r="T227" s="261"/>
      <c r="U227" s="284"/>
      <c r="W227" s="20"/>
      <c r="X227" s="68"/>
      <c r="Y227" s="21"/>
      <c r="Z227" s="21"/>
      <c r="AA227" s="68"/>
      <c r="AB227" s="184"/>
      <c r="AC227" s="68"/>
      <c r="AD227" s="21"/>
      <c r="AE227" s="21"/>
      <c r="AF227" s="68"/>
      <c r="AG227" s="184"/>
    </row>
    <row r="228" customHeight="1" spans="1:33">
      <c r="A228" s="260"/>
      <c r="B228" s="34">
        <f t="shared" si="150"/>
        <v>0</v>
      </c>
      <c r="C228" s="27">
        <f t="shared" si="151"/>
        <v>0</v>
      </c>
      <c r="D228" s="261"/>
      <c r="E228" s="262"/>
      <c r="F228" s="263"/>
      <c r="G228" s="262"/>
      <c r="H228" s="261"/>
      <c r="I228" s="262"/>
      <c r="J228" s="261"/>
      <c r="K228" s="284"/>
      <c r="L228" s="34">
        <f t="shared" si="153"/>
        <v>0</v>
      </c>
      <c r="M228" s="27">
        <f t="shared" si="154"/>
        <v>0</v>
      </c>
      <c r="N228" s="261"/>
      <c r="O228" s="262"/>
      <c r="P228" s="263"/>
      <c r="Q228" s="262"/>
      <c r="R228" s="261"/>
      <c r="S228" s="262"/>
      <c r="T228" s="261"/>
      <c r="U228" s="284"/>
      <c r="W228" s="20"/>
      <c r="X228" s="68"/>
      <c r="Y228" s="21"/>
      <c r="Z228" s="21"/>
      <c r="AA228" s="68"/>
      <c r="AB228" s="184"/>
      <c r="AC228" s="68"/>
      <c r="AD228" s="21"/>
      <c r="AE228" s="21"/>
      <c r="AF228" s="68"/>
      <c r="AG228" s="184"/>
    </row>
    <row r="229" customHeight="1" spans="1:33">
      <c r="A229" s="260"/>
      <c r="B229" s="34">
        <f t="shared" si="150"/>
        <v>0</v>
      </c>
      <c r="C229" s="27">
        <f t="shared" si="151"/>
        <v>0</v>
      </c>
      <c r="D229" s="261"/>
      <c r="E229" s="262"/>
      <c r="F229" s="263"/>
      <c r="G229" s="262"/>
      <c r="H229" s="261"/>
      <c r="I229" s="262"/>
      <c r="J229" s="261"/>
      <c r="K229" s="292"/>
      <c r="L229" s="34">
        <f t="shared" si="153"/>
        <v>0</v>
      </c>
      <c r="M229" s="27">
        <f t="shared" si="154"/>
        <v>0</v>
      </c>
      <c r="N229" s="261"/>
      <c r="O229" s="262"/>
      <c r="P229" s="263"/>
      <c r="Q229" s="262"/>
      <c r="R229" s="261"/>
      <c r="S229" s="262"/>
      <c r="T229" s="261"/>
      <c r="U229" s="284"/>
      <c r="W229" s="20"/>
      <c r="X229" s="68"/>
      <c r="Y229" s="21"/>
      <c r="Z229" s="21"/>
      <c r="AA229" s="68"/>
      <c r="AB229" s="184"/>
      <c r="AC229" s="68"/>
      <c r="AD229" s="21"/>
      <c r="AE229" s="21"/>
      <c r="AF229" s="68"/>
      <c r="AG229" s="184"/>
    </row>
    <row r="230" customHeight="1" spans="1:33">
      <c r="A230" s="269"/>
      <c r="B230" s="34">
        <f t="shared" si="150"/>
        <v>0</v>
      </c>
      <c r="C230" s="27">
        <f t="shared" si="151"/>
        <v>0</v>
      </c>
      <c r="D230" s="270"/>
      <c r="E230" s="262"/>
      <c r="F230" s="263"/>
      <c r="G230" s="271"/>
      <c r="H230" s="270"/>
      <c r="I230" s="271"/>
      <c r="J230" s="261"/>
      <c r="K230" s="284"/>
      <c r="L230" s="34">
        <f t="shared" si="153"/>
        <v>0</v>
      </c>
      <c r="M230" s="27">
        <f t="shared" si="154"/>
        <v>0</v>
      </c>
      <c r="N230" s="270"/>
      <c r="O230" s="262"/>
      <c r="P230" s="263"/>
      <c r="Q230" s="271"/>
      <c r="R230" s="270"/>
      <c r="S230" s="271"/>
      <c r="T230" s="261"/>
      <c r="U230" s="284"/>
      <c r="W230" s="28"/>
      <c r="X230" s="74"/>
      <c r="Y230" s="29"/>
      <c r="Z230" s="29"/>
      <c r="AA230" s="68"/>
      <c r="AB230" s="184"/>
      <c r="AC230" s="74"/>
      <c r="AD230" s="29"/>
      <c r="AE230" s="29"/>
      <c r="AF230" s="68"/>
      <c r="AG230" s="184"/>
    </row>
    <row r="231" customHeight="1" spans="1:33">
      <c r="A231" s="260"/>
      <c r="B231" s="34">
        <f t="shared" si="150"/>
        <v>0</v>
      </c>
      <c r="C231" s="27">
        <f t="shared" si="151"/>
        <v>0</v>
      </c>
      <c r="D231" s="261"/>
      <c r="E231" s="262"/>
      <c r="F231" s="263"/>
      <c r="G231" s="262"/>
      <c r="H231" s="261"/>
      <c r="I231" s="262"/>
      <c r="J231" s="261"/>
      <c r="K231" s="284"/>
      <c r="L231" s="34">
        <f t="shared" si="153"/>
        <v>0</v>
      </c>
      <c r="M231" s="27">
        <f t="shared" si="154"/>
        <v>0</v>
      </c>
      <c r="N231" s="261"/>
      <c r="O231" s="262"/>
      <c r="P231" s="263"/>
      <c r="Q231" s="262"/>
      <c r="R231" s="261"/>
      <c r="S231" s="262"/>
      <c r="T231" s="261"/>
      <c r="U231" s="284"/>
      <c r="W231" s="20"/>
      <c r="X231" s="68"/>
      <c r="Y231" s="21"/>
      <c r="Z231" s="21"/>
      <c r="AA231" s="68"/>
      <c r="AB231" s="184"/>
      <c r="AC231" s="68"/>
      <c r="AD231" s="21"/>
      <c r="AE231" s="21"/>
      <c r="AF231" s="68"/>
      <c r="AG231" s="184"/>
    </row>
    <row r="232" customHeight="1" spans="1:33">
      <c r="A232" s="260"/>
      <c r="B232" s="34">
        <f t="shared" si="150"/>
        <v>0</v>
      </c>
      <c r="C232" s="27">
        <f t="shared" si="151"/>
        <v>0</v>
      </c>
      <c r="D232" s="261"/>
      <c r="E232" s="262"/>
      <c r="F232" s="263"/>
      <c r="G232" s="262"/>
      <c r="H232" s="261"/>
      <c r="I232" s="262"/>
      <c r="J232" s="261"/>
      <c r="K232" s="284"/>
      <c r="L232" s="34">
        <f t="shared" si="153"/>
        <v>0</v>
      </c>
      <c r="M232" s="27">
        <f t="shared" si="154"/>
        <v>0</v>
      </c>
      <c r="N232" s="261"/>
      <c r="O232" s="262"/>
      <c r="P232" s="263"/>
      <c r="Q232" s="262"/>
      <c r="R232" s="261"/>
      <c r="S232" s="262"/>
      <c r="T232" s="261"/>
      <c r="U232" s="284"/>
      <c r="W232" s="20"/>
      <c r="X232" s="68"/>
      <c r="Y232" s="21"/>
      <c r="Z232" s="21"/>
      <c r="AA232" s="68"/>
      <c r="AB232" s="184"/>
      <c r="AC232" s="68"/>
      <c r="AD232" s="21"/>
      <c r="AE232" s="21"/>
      <c r="AF232" s="68"/>
      <c r="AG232" s="184"/>
    </row>
    <row r="233" customHeight="1" spans="1:33">
      <c r="A233" s="264"/>
      <c r="B233" s="272">
        <f t="shared" si="150"/>
        <v>0</v>
      </c>
      <c r="C233" s="273">
        <f t="shared" si="151"/>
        <v>0</v>
      </c>
      <c r="D233" s="265"/>
      <c r="E233" s="266"/>
      <c r="F233" s="267"/>
      <c r="G233" s="266"/>
      <c r="H233" s="265"/>
      <c r="I233" s="266"/>
      <c r="J233" s="265"/>
      <c r="K233" s="285"/>
      <c r="L233" s="272">
        <f t="shared" si="153"/>
        <v>0</v>
      </c>
      <c r="M233" s="273">
        <f t="shared" si="154"/>
        <v>0</v>
      </c>
      <c r="N233" s="286"/>
      <c r="O233" s="287"/>
      <c r="P233" s="288"/>
      <c r="Q233" s="287"/>
      <c r="R233" s="286"/>
      <c r="S233" s="287"/>
      <c r="T233" s="286"/>
      <c r="U233" s="302"/>
      <c r="W233" s="23"/>
      <c r="X233" s="72"/>
      <c r="Y233" s="24"/>
      <c r="Z233" s="24"/>
      <c r="AA233" s="72"/>
      <c r="AB233" s="197"/>
      <c r="AC233" s="72"/>
      <c r="AD233" s="24"/>
      <c r="AE233" s="24"/>
      <c r="AF233" s="72"/>
      <c r="AG233" s="197"/>
    </row>
    <row r="234" customHeight="1" spans="1:33">
      <c r="A234" s="268" t="s">
        <v>21</v>
      </c>
      <c r="B234" s="274">
        <f t="shared" si="150"/>
        <v>85.9148145880293</v>
      </c>
      <c r="C234" s="275">
        <f t="shared" si="151"/>
        <v>214662.152297553</v>
      </c>
      <c r="D234" s="276">
        <v>76.8131961538462</v>
      </c>
      <c r="E234" s="277">
        <v>198088.668457383</v>
      </c>
      <c r="F234" s="276">
        <v>9.10161843418309</v>
      </c>
      <c r="G234" s="277">
        <v>16573.4838401698</v>
      </c>
      <c r="H234" s="276"/>
      <c r="I234" s="277"/>
      <c r="J234" s="276"/>
      <c r="K234" s="277"/>
      <c r="L234" s="274">
        <f t="shared" si="153"/>
        <v>84.7281154598826</v>
      </c>
      <c r="M234" s="275">
        <f t="shared" si="154"/>
        <v>208088.464672535</v>
      </c>
      <c r="N234" s="289">
        <f t="shared" ref="N234:U234" si="160">N214-N215-N221</f>
        <v>75.937</v>
      </c>
      <c r="O234" s="290">
        <f t="shared" si="160"/>
        <v>192288.84</v>
      </c>
      <c r="P234" s="289">
        <f t="shared" si="160"/>
        <v>8.7911154598826</v>
      </c>
      <c r="Q234" s="290">
        <f t="shared" si="160"/>
        <v>15799.6246725354</v>
      </c>
      <c r="R234" s="289">
        <f t="shared" si="160"/>
        <v>0</v>
      </c>
      <c r="S234" s="290">
        <f t="shared" si="160"/>
        <v>0</v>
      </c>
      <c r="T234" s="289">
        <f t="shared" si="160"/>
        <v>0</v>
      </c>
      <c r="U234" s="303">
        <f t="shared" si="160"/>
        <v>0</v>
      </c>
      <c r="W234" s="26" t="s">
        <v>21</v>
      </c>
      <c r="X234" s="85"/>
      <c r="Y234" s="30"/>
      <c r="Z234" s="30"/>
      <c r="AA234" s="85"/>
      <c r="AB234" s="85"/>
      <c r="AC234" s="34">
        <f t="shared" ref="AC234:AG234" si="161">AC214-AC215-AC221</f>
        <v>0</v>
      </c>
      <c r="AD234" s="27">
        <f t="shared" si="161"/>
        <v>0</v>
      </c>
      <c r="AE234" s="27">
        <f t="shared" si="161"/>
        <v>0</v>
      </c>
      <c r="AF234" s="34">
        <f t="shared" si="161"/>
        <v>0</v>
      </c>
      <c r="AG234" s="216">
        <f t="shared" si="161"/>
        <v>0</v>
      </c>
    </row>
    <row r="235" s="213" customFormat="1" customHeight="1" spans="1:33">
      <c r="A235" s="244" t="s">
        <v>22</v>
      </c>
      <c r="B235" s="34" t="e">
        <f t="shared" si="150"/>
        <v>#DIV/0!</v>
      </c>
      <c r="C235" s="27" t="e">
        <f t="shared" si="151"/>
        <v>#DIV/0!</v>
      </c>
      <c r="D235" s="245">
        <f t="shared" ref="D235:K235" si="162">N234*(D236+100)/100</f>
        <v>76.8131961538462</v>
      </c>
      <c r="E235" s="246">
        <f t="shared" si="162"/>
        <v>198088.668457383</v>
      </c>
      <c r="F235" s="245">
        <f t="shared" si="162"/>
        <v>9.10161843418309</v>
      </c>
      <c r="G235" s="246">
        <f t="shared" si="162"/>
        <v>16573.4838401698</v>
      </c>
      <c r="H235" s="245" t="e">
        <f t="shared" si="162"/>
        <v>#DIV/0!</v>
      </c>
      <c r="I235" s="246" t="e">
        <f t="shared" si="162"/>
        <v>#DIV/0!</v>
      </c>
      <c r="J235" s="245" t="e">
        <f t="shared" si="162"/>
        <v>#DIV/0!</v>
      </c>
      <c r="K235" s="246" t="e">
        <f t="shared" si="162"/>
        <v>#DIV/0!</v>
      </c>
      <c r="L235" s="59" t="s">
        <v>10</v>
      </c>
      <c r="M235" s="59" t="s">
        <v>10</v>
      </c>
      <c r="N235" s="245" t="s">
        <v>10</v>
      </c>
      <c r="O235" s="246" t="s">
        <v>10</v>
      </c>
      <c r="P235" s="245" t="s">
        <v>10</v>
      </c>
      <c r="Q235" s="246" t="s">
        <v>10</v>
      </c>
      <c r="R235" s="245" t="s">
        <v>10</v>
      </c>
      <c r="S235" s="246" t="s">
        <v>10</v>
      </c>
      <c r="T235" s="245" t="s">
        <v>10</v>
      </c>
      <c r="U235" s="294" t="s">
        <v>10</v>
      </c>
      <c r="V235" s="170"/>
      <c r="W235" s="31" t="s">
        <v>22</v>
      </c>
      <c r="X235" s="59" t="e">
        <f t="shared" ref="X235:AB235" si="163">AC234*(X236+100)/100</f>
        <v>#DIV/0!</v>
      </c>
      <c r="Y235" s="32" t="e">
        <f t="shared" si="163"/>
        <v>#DIV/0!</v>
      </c>
      <c r="Z235" s="32" t="e">
        <f t="shared" si="163"/>
        <v>#DIV/0!</v>
      </c>
      <c r="AA235" s="59" t="e">
        <f t="shared" si="163"/>
        <v>#DIV/0!</v>
      </c>
      <c r="AB235" s="59" t="e">
        <f t="shared" si="163"/>
        <v>#DIV/0!</v>
      </c>
      <c r="AC235" s="33" t="s">
        <v>10</v>
      </c>
      <c r="AD235" s="33" t="s">
        <v>10</v>
      </c>
      <c r="AE235" s="33" t="s">
        <v>10</v>
      </c>
      <c r="AF235" s="33" t="s">
        <v>10</v>
      </c>
      <c r="AG235" s="44" t="s">
        <v>10</v>
      </c>
    </row>
    <row r="236" s="213" customFormat="1" customHeight="1" spans="1:33">
      <c r="A236" s="244" t="s">
        <v>23</v>
      </c>
      <c r="B236" s="34">
        <f t="shared" ref="B236:K236" si="164">SUM(B237:B246)/SUM(L237:L246)*100-100</f>
        <v>1.50671470684571</v>
      </c>
      <c r="C236" s="34">
        <f t="shared" si="164"/>
        <v>3.14509365389992</v>
      </c>
      <c r="D236" s="289">
        <f t="shared" si="164"/>
        <v>1.15384615384617</v>
      </c>
      <c r="E236" s="290">
        <f t="shared" si="164"/>
        <v>3.01620648259305</v>
      </c>
      <c r="F236" s="289">
        <f t="shared" si="164"/>
        <v>3.53200883002206</v>
      </c>
      <c r="G236" s="290">
        <f t="shared" si="164"/>
        <v>4.89795918367346</v>
      </c>
      <c r="H236" s="289" t="e">
        <f t="shared" si="164"/>
        <v>#DIV/0!</v>
      </c>
      <c r="I236" s="290" t="e">
        <f t="shared" si="164"/>
        <v>#DIV/0!</v>
      </c>
      <c r="J236" s="289" t="e">
        <f t="shared" si="164"/>
        <v>#DIV/0!</v>
      </c>
      <c r="K236" s="290" t="e">
        <f t="shared" si="164"/>
        <v>#DIV/0!</v>
      </c>
      <c r="L236" s="59" t="s">
        <v>10</v>
      </c>
      <c r="M236" s="59" t="s">
        <v>10</v>
      </c>
      <c r="N236" s="245" t="s">
        <v>10</v>
      </c>
      <c r="O236" s="246" t="s">
        <v>10</v>
      </c>
      <c r="P236" s="245" t="s">
        <v>10</v>
      </c>
      <c r="Q236" s="246" t="s">
        <v>10</v>
      </c>
      <c r="R236" s="245" t="s">
        <v>10</v>
      </c>
      <c r="S236" s="246" t="s">
        <v>10</v>
      </c>
      <c r="T236" s="245" t="s">
        <v>10</v>
      </c>
      <c r="U236" s="294" t="s">
        <v>10</v>
      </c>
      <c r="V236" s="170"/>
      <c r="W236" s="31" t="s">
        <v>23</v>
      </c>
      <c r="X236" s="34" t="e">
        <f t="shared" ref="X236:AB236" si="165">SUM(X237:X246)/SUM(AC237:AC246)*100-100</f>
        <v>#DIV/0!</v>
      </c>
      <c r="Y236" s="34" t="e">
        <f t="shared" si="165"/>
        <v>#DIV/0!</v>
      </c>
      <c r="Z236" s="34" t="e">
        <f t="shared" si="165"/>
        <v>#DIV/0!</v>
      </c>
      <c r="AA236" s="34" t="e">
        <f t="shared" si="165"/>
        <v>#DIV/0!</v>
      </c>
      <c r="AB236" s="34" t="e">
        <f t="shared" si="165"/>
        <v>#DIV/0!</v>
      </c>
      <c r="AC236" s="33" t="s">
        <v>10</v>
      </c>
      <c r="AD236" s="33" t="s">
        <v>10</v>
      </c>
      <c r="AE236" s="33" t="s">
        <v>10</v>
      </c>
      <c r="AF236" s="33" t="s">
        <v>10</v>
      </c>
      <c r="AG236" s="44" t="s">
        <v>10</v>
      </c>
    </row>
    <row r="237" customHeight="1" spans="1:33">
      <c r="A237" s="306" t="s">
        <v>97</v>
      </c>
      <c r="B237" s="34">
        <f t="shared" ref="B237:B246" si="166">SUM(D237,F237,H237,J237)</f>
        <v>0.67</v>
      </c>
      <c r="C237" s="27">
        <f t="shared" ref="C237:C246" si="167">SUM(E237,G237,I237,K237)</f>
        <v>1678</v>
      </c>
      <c r="D237" s="261">
        <v>0.59</v>
      </c>
      <c r="E237" s="262">
        <v>1588</v>
      </c>
      <c r="F237" s="263">
        <v>0.08</v>
      </c>
      <c r="G237" s="262">
        <v>90</v>
      </c>
      <c r="H237" s="261"/>
      <c r="I237" s="262"/>
      <c r="J237" s="261"/>
      <c r="K237" s="284"/>
      <c r="L237" s="34">
        <f t="shared" ref="L237:L246" si="168">SUM(N237,P237,R237,T237)</f>
        <v>0.68</v>
      </c>
      <c r="M237" s="27">
        <f t="shared" ref="M237:M246" si="169">SUM(O237,Q237,S237,U237)</f>
        <v>1686</v>
      </c>
      <c r="N237" s="261">
        <v>0.6</v>
      </c>
      <c r="O237" s="262">
        <v>1598</v>
      </c>
      <c r="P237" s="263">
        <v>0.08</v>
      </c>
      <c r="Q237" s="262">
        <v>88</v>
      </c>
      <c r="R237" s="261"/>
      <c r="S237" s="262"/>
      <c r="T237" s="261"/>
      <c r="U237" s="284"/>
      <c r="W237" s="20"/>
      <c r="X237" s="68"/>
      <c r="Y237" s="21"/>
      <c r="Z237" s="21"/>
      <c r="AA237" s="68"/>
      <c r="AB237" s="184"/>
      <c r="AC237" s="68"/>
      <c r="AD237" s="21"/>
      <c r="AE237" s="21"/>
      <c r="AF237" s="68"/>
      <c r="AG237" s="184"/>
    </row>
    <row r="238" customHeight="1" spans="1:33">
      <c r="A238" s="306" t="s">
        <v>98</v>
      </c>
      <c r="B238" s="34">
        <f t="shared" si="166"/>
        <v>0.576</v>
      </c>
      <c r="C238" s="27">
        <f t="shared" si="167"/>
        <v>1424</v>
      </c>
      <c r="D238" s="261">
        <v>0.53</v>
      </c>
      <c r="E238" s="262">
        <v>1371</v>
      </c>
      <c r="F238" s="263">
        <v>0.046</v>
      </c>
      <c r="G238" s="262">
        <v>53</v>
      </c>
      <c r="H238" s="261"/>
      <c r="I238" s="262"/>
      <c r="J238" s="261"/>
      <c r="K238" s="284"/>
      <c r="L238" s="34">
        <f t="shared" si="168"/>
        <v>0.583</v>
      </c>
      <c r="M238" s="27">
        <f t="shared" si="169"/>
        <v>1426</v>
      </c>
      <c r="N238" s="261">
        <v>0.54</v>
      </c>
      <c r="O238" s="262">
        <v>1377</v>
      </c>
      <c r="P238" s="263">
        <v>0.043</v>
      </c>
      <c r="Q238" s="262">
        <v>49</v>
      </c>
      <c r="R238" s="261"/>
      <c r="S238" s="262"/>
      <c r="T238" s="261"/>
      <c r="U238" s="284"/>
      <c r="W238" s="20"/>
      <c r="X238" s="68"/>
      <c r="Y238" s="21"/>
      <c r="Z238" s="21"/>
      <c r="AA238" s="68"/>
      <c r="AB238" s="184"/>
      <c r="AC238" s="68"/>
      <c r="AD238" s="21"/>
      <c r="AE238" s="21"/>
      <c r="AF238" s="68"/>
      <c r="AG238" s="184"/>
    </row>
    <row r="239" customHeight="1" spans="1:33">
      <c r="A239" s="306" t="s">
        <v>99</v>
      </c>
      <c r="B239" s="34">
        <f t="shared" si="166"/>
        <v>0.51</v>
      </c>
      <c r="C239" s="27">
        <f t="shared" si="167"/>
        <v>1167</v>
      </c>
      <c r="D239" s="261">
        <v>0.41</v>
      </c>
      <c r="E239" s="262">
        <v>1062</v>
      </c>
      <c r="F239" s="263">
        <v>0.1</v>
      </c>
      <c r="G239" s="262">
        <v>105</v>
      </c>
      <c r="H239" s="261"/>
      <c r="I239" s="262"/>
      <c r="J239" s="261"/>
      <c r="K239" s="284"/>
      <c r="L239" s="34">
        <f t="shared" si="168"/>
        <v>0.51</v>
      </c>
      <c r="M239" s="27">
        <f t="shared" si="169"/>
        <v>1145</v>
      </c>
      <c r="N239" s="261">
        <v>0.41</v>
      </c>
      <c r="O239" s="262">
        <v>1043</v>
      </c>
      <c r="P239" s="263">
        <v>0.1</v>
      </c>
      <c r="Q239" s="262">
        <v>102</v>
      </c>
      <c r="R239" s="261"/>
      <c r="S239" s="262"/>
      <c r="T239" s="261"/>
      <c r="U239" s="284"/>
      <c r="W239" s="20"/>
      <c r="X239" s="68"/>
      <c r="Y239" s="21"/>
      <c r="Z239" s="21"/>
      <c r="AA239" s="68"/>
      <c r="AB239" s="184"/>
      <c r="AC239" s="68"/>
      <c r="AD239" s="21"/>
      <c r="AE239" s="21"/>
      <c r="AF239" s="68"/>
      <c r="AG239" s="184"/>
    </row>
    <row r="240" customHeight="1" spans="1:33">
      <c r="A240" s="306" t="s">
        <v>100</v>
      </c>
      <c r="B240" s="34">
        <f t="shared" si="166"/>
        <v>0.345</v>
      </c>
      <c r="C240" s="27">
        <f t="shared" si="167"/>
        <v>766</v>
      </c>
      <c r="D240" s="261">
        <v>0.27</v>
      </c>
      <c r="E240" s="262">
        <v>687</v>
      </c>
      <c r="F240" s="263">
        <v>0.075</v>
      </c>
      <c r="G240" s="262">
        <v>79</v>
      </c>
      <c r="H240" s="261"/>
      <c r="I240" s="262"/>
      <c r="J240" s="261"/>
      <c r="K240" s="284"/>
      <c r="L240" s="34">
        <f t="shared" si="168"/>
        <v>0.31</v>
      </c>
      <c r="M240" s="27">
        <f t="shared" si="169"/>
        <v>685</v>
      </c>
      <c r="N240" s="261">
        <v>0.25</v>
      </c>
      <c r="O240" s="262">
        <v>619</v>
      </c>
      <c r="P240" s="263">
        <v>0.06</v>
      </c>
      <c r="Q240" s="262">
        <v>66</v>
      </c>
      <c r="R240" s="261"/>
      <c r="S240" s="262"/>
      <c r="T240" s="261"/>
      <c r="U240" s="284"/>
      <c r="W240" s="20"/>
      <c r="X240" s="68"/>
      <c r="Y240" s="21"/>
      <c r="Z240" s="21"/>
      <c r="AA240" s="68"/>
      <c r="AB240" s="184"/>
      <c r="AC240" s="68"/>
      <c r="AD240" s="21"/>
      <c r="AE240" s="21"/>
      <c r="AF240" s="68"/>
      <c r="AG240" s="184"/>
    </row>
    <row r="241" customHeight="1" spans="1:33">
      <c r="A241" s="306" t="s">
        <v>101</v>
      </c>
      <c r="B241" s="34">
        <f t="shared" si="166"/>
        <v>0.577</v>
      </c>
      <c r="C241" s="27">
        <f t="shared" si="167"/>
        <v>1353</v>
      </c>
      <c r="D241" s="261">
        <v>0.48</v>
      </c>
      <c r="E241" s="262">
        <v>1250</v>
      </c>
      <c r="F241" s="263">
        <v>0.097</v>
      </c>
      <c r="G241" s="262">
        <v>103</v>
      </c>
      <c r="H241" s="261"/>
      <c r="I241" s="262"/>
      <c r="J241" s="261"/>
      <c r="K241" s="284"/>
      <c r="L241" s="34">
        <f t="shared" si="168"/>
        <v>0.56</v>
      </c>
      <c r="M241" s="27">
        <f t="shared" si="169"/>
        <v>1274</v>
      </c>
      <c r="N241" s="261">
        <v>0.46</v>
      </c>
      <c r="O241" s="262">
        <v>1174</v>
      </c>
      <c r="P241" s="263">
        <v>0.1</v>
      </c>
      <c r="Q241" s="262">
        <v>100</v>
      </c>
      <c r="R241" s="261"/>
      <c r="S241" s="262"/>
      <c r="T241" s="261"/>
      <c r="U241" s="284"/>
      <c r="W241" s="20"/>
      <c r="X241" s="68"/>
      <c r="Y241" s="21"/>
      <c r="Z241" s="21"/>
      <c r="AA241" s="68"/>
      <c r="AB241" s="184"/>
      <c r="AC241" s="68"/>
      <c r="AD241" s="21"/>
      <c r="AE241" s="21"/>
      <c r="AF241" s="68"/>
      <c r="AG241" s="184"/>
    </row>
    <row r="242" customHeight="1" spans="1:33">
      <c r="A242" s="306" t="s">
        <v>102</v>
      </c>
      <c r="B242" s="34">
        <f t="shared" si="166"/>
        <v>0.421</v>
      </c>
      <c r="C242" s="27">
        <f t="shared" si="167"/>
        <v>991</v>
      </c>
      <c r="D242" s="261">
        <v>0.35</v>
      </c>
      <c r="E242" s="262">
        <v>907</v>
      </c>
      <c r="F242" s="263">
        <v>0.071</v>
      </c>
      <c r="G242" s="262">
        <v>84</v>
      </c>
      <c r="H242" s="261"/>
      <c r="I242" s="262"/>
      <c r="J242" s="261"/>
      <c r="K242" s="284"/>
      <c r="L242" s="34">
        <f t="shared" si="168"/>
        <v>0.41</v>
      </c>
      <c r="M242" s="27">
        <f t="shared" si="169"/>
        <v>938</v>
      </c>
      <c r="N242" s="261">
        <v>0.34</v>
      </c>
      <c r="O242" s="262">
        <v>853</v>
      </c>
      <c r="P242" s="263">
        <v>0.07</v>
      </c>
      <c r="Q242" s="262">
        <v>85</v>
      </c>
      <c r="R242" s="261"/>
      <c r="S242" s="262"/>
      <c r="T242" s="261"/>
      <c r="U242" s="284"/>
      <c r="W242" s="20"/>
      <c r="X242" s="68"/>
      <c r="Y242" s="21"/>
      <c r="Z242" s="21"/>
      <c r="AA242" s="68"/>
      <c r="AB242" s="184"/>
      <c r="AC242" s="68"/>
      <c r="AD242" s="21"/>
      <c r="AE242" s="21"/>
      <c r="AF242" s="68"/>
      <c r="AG242" s="184"/>
    </row>
    <row r="243" customHeight="1" spans="1:33">
      <c r="A243" s="269"/>
      <c r="B243" s="34">
        <f t="shared" si="166"/>
        <v>0</v>
      </c>
      <c r="C243" s="27">
        <f t="shared" si="167"/>
        <v>0</v>
      </c>
      <c r="D243" s="270"/>
      <c r="E243" s="262"/>
      <c r="F243" s="263"/>
      <c r="G243" s="271"/>
      <c r="H243" s="261"/>
      <c r="I243" s="271"/>
      <c r="J243" s="261"/>
      <c r="K243" s="284"/>
      <c r="L243" s="34">
        <f t="shared" si="168"/>
        <v>0</v>
      </c>
      <c r="M243" s="27">
        <f t="shared" si="169"/>
        <v>0</v>
      </c>
      <c r="N243" s="270"/>
      <c r="O243" s="262"/>
      <c r="P243" s="263"/>
      <c r="Q243" s="271"/>
      <c r="R243" s="270"/>
      <c r="S243" s="271"/>
      <c r="T243" s="261"/>
      <c r="U243" s="284"/>
      <c r="W243" s="28"/>
      <c r="X243" s="74"/>
      <c r="Y243" s="29"/>
      <c r="Z243" s="29"/>
      <c r="AA243" s="68"/>
      <c r="AB243" s="184"/>
      <c r="AC243" s="74"/>
      <c r="AD243" s="29"/>
      <c r="AE243" s="29"/>
      <c r="AF243" s="68"/>
      <c r="AG243" s="184"/>
    </row>
    <row r="244" customHeight="1" spans="1:33">
      <c r="A244" s="260"/>
      <c r="B244" s="34">
        <f t="shared" si="166"/>
        <v>0</v>
      </c>
      <c r="C244" s="27">
        <f t="shared" si="167"/>
        <v>0</v>
      </c>
      <c r="D244" s="261"/>
      <c r="E244" s="262"/>
      <c r="F244" s="263"/>
      <c r="G244" s="262"/>
      <c r="H244" s="261"/>
      <c r="I244" s="262"/>
      <c r="J244" s="261"/>
      <c r="K244" s="284"/>
      <c r="L244" s="34">
        <f t="shared" si="168"/>
        <v>0</v>
      </c>
      <c r="M244" s="27">
        <f t="shared" si="169"/>
        <v>0</v>
      </c>
      <c r="N244" s="261"/>
      <c r="O244" s="262"/>
      <c r="P244" s="263"/>
      <c r="Q244" s="262"/>
      <c r="R244" s="261"/>
      <c r="S244" s="262"/>
      <c r="T244" s="261"/>
      <c r="U244" s="284"/>
      <c r="W244" s="20"/>
      <c r="X244" s="68"/>
      <c r="Y244" s="21"/>
      <c r="Z244" s="21"/>
      <c r="AA244" s="68"/>
      <c r="AB244" s="184"/>
      <c r="AC244" s="68"/>
      <c r="AD244" s="21"/>
      <c r="AE244" s="21"/>
      <c r="AF244" s="68"/>
      <c r="AG244" s="184"/>
    </row>
    <row r="245" customHeight="1" spans="1:33">
      <c r="A245" s="260"/>
      <c r="B245" s="34">
        <f t="shared" si="166"/>
        <v>0</v>
      </c>
      <c r="C245" s="27">
        <f t="shared" si="167"/>
        <v>0</v>
      </c>
      <c r="D245" s="261"/>
      <c r="E245" s="262"/>
      <c r="F245" s="263"/>
      <c r="G245" s="262"/>
      <c r="H245" s="261"/>
      <c r="I245" s="262"/>
      <c r="J245" s="261"/>
      <c r="K245" s="284"/>
      <c r="L245" s="34">
        <f t="shared" si="168"/>
        <v>0</v>
      </c>
      <c r="M245" s="27">
        <f t="shared" si="169"/>
        <v>0</v>
      </c>
      <c r="N245" s="261"/>
      <c r="O245" s="262"/>
      <c r="P245" s="263"/>
      <c r="Q245" s="262"/>
      <c r="R245" s="261"/>
      <c r="S245" s="262"/>
      <c r="T245" s="261"/>
      <c r="U245" s="284"/>
      <c r="W245" s="20"/>
      <c r="X245" s="68"/>
      <c r="Y245" s="21"/>
      <c r="Z245" s="21"/>
      <c r="AA245" s="68"/>
      <c r="AB245" s="184"/>
      <c r="AC245" s="68"/>
      <c r="AD245" s="21"/>
      <c r="AE245" s="21"/>
      <c r="AF245" s="68"/>
      <c r="AG245" s="184"/>
    </row>
    <row r="246" customHeight="1" spans="1:33">
      <c r="A246" s="307"/>
      <c r="B246" s="308">
        <f t="shared" si="166"/>
        <v>0</v>
      </c>
      <c r="C246" s="309">
        <f t="shared" si="167"/>
        <v>0</v>
      </c>
      <c r="D246" s="310"/>
      <c r="E246" s="311"/>
      <c r="F246" s="312"/>
      <c r="G246" s="311"/>
      <c r="H246" s="310"/>
      <c r="I246" s="311"/>
      <c r="J246" s="310"/>
      <c r="K246" s="317"/>
      <c r="L246" s="308">
        <f t="shared" si="168"/>
        <v>0</v>
      </c>
      <c r="M246" s="309">
        <f t="shared" si="169"/>
        <v>0</v>
      </c>
      <c r="N246" s="310"/>
      <c r="O246" s="311"/>
      <c r="P246" s="318"/>
      <c r="Q246" s="311"/>
      <c r="R246" s="310"/>
      <c r="S246" s="311"/>
      <c r="T246" s="310"/>
      <c r="U246" s="317"/>
      <c r="W246" s="35"/>
      <c r="X246" s="77"/>
      <c r="Y246" s="36"/>
      <c r="Z246" s="36"/>
      <c r="AA246" s="77"/>
      <c r="AB246" s="189"/>
      <c r="AC246" s="77"/>
      <c r="AD246" s="36"/>
      <c r="AE246" s="36"/>
      <c r="AF246" s="77"/>
      <c r="AG246" s="189"/>
    </row>
    <row r="247" customHeight="1" spans="1:33">
      <c r="A247" s="228" t="s">
        <v>115</v>
      </c>
      <c r="B247" s="178"/>
      <c r="C247" s="179"/>
      <c r="D247" s="250"/>
      <c r="E247" s="251"/>
      <c r="F247" s="250"/>
      <c r="G247" s="251"/>
      <c r="H247" s="250"/>
      <c r="I247" s="251"/>
      <c r="J247" s="250"/>
      <c r="K247" s="251" t="s">
        <v>16</v>
      </c>
      <c r="L247" s="190"/>
      <c r="M247" s="179"/>
      <c r="N247" s="250"/>
      <c r="O247" s="251"/>
      <c r="P247" s="250"/>
      <c r="Q247" s="251"/>
      <c r="R247" s="250"/>
      <c r="S247" s="296"/>
      <c r="T247" s="297"/>
      <c r="U247" s="296"/>
      <c r="W247" s="206" t="s">
        <v>15</v>
      </c>
      <c r="X247" s="178"/>
      <c r="Y247" s="179"/>
      <c r="Z247" s="179"/>
      <c r="AA247" s="178"/>
      <c r="AB247" s="178"/>
      <c r="AC247" s="210" t="s">
        <v>16</v>
      </c>
      <c r="AD247" s="179"/>
      <c r="AE247" s="179"/>
      <c r="AF247" s="178"/>
      <c r="AG247" s="178"/>
    </row>
    <row r="248" customHeight="1" spans="1:33">
      <c r="A248" s="228"/>
      <c r="B248" s="178"/>
      <c r="C248" s="179"/>
      <c r="D248" s="250"/>
      <c r="E248" s="251"/>
      <c r="F248" s="235"/>
      <c r="G248" s="236"/>
      <c r="H248" s="297"/>
      <c r="I248" s="296"/>
      <c r="J248" s="297"/>
      <c r="K248" s="296"/>
      <c r="M248" s="199"/>
      <c r="N248" s="235"/>
      <c r="O248" s="296"/>
      <c r="P248" s="297"/>
      <c r="Q248" s="296"/>
      <c r="R248" s="297"/>
      <c r="S248" s="296"/>
      <c r="T248" s="297"/>
      <c r="U248" s="296"/>
      <c r="W248" s="206"/>
      <c r="X248" s="178"/>
      <c r="Y248" s="179"/>
      <c r="Z248" s="179"/>
      <c r="AA248" s="178"/>
      <c r="AB248" s="178"/>
      <c r="AC248" s="210"/>
      <c r="AD248" s="179"/>
      <c r="AE248" s="179"/>
      <c r="AF248" s="178"/>
      <c r="AG248" s="178"/>
    </row>
    <row r="249" customHeight="1" spans="1:34">
      <c r="A249" s="255" t="s">
        <v>145</v>
      </c>
      <c r="B249" s="181" t="s">
        <v>146</v>
      </c>
      <c r="C249" s="182"/>
      <c r="D249" s="313"/>
      <c r="E249" s="314"/>
      <c r="F249" s="313"/>
      <c r="G249" s="314"/>
      <c r="H249" s="313"/>
      <c r="I249" s="314"/>
      <c r="J249" s="313"/>
      <c r="K249" s="314"/>
      <c r="L249" s="181"/>
      <c r="M249" s="182"/>
      <c r="N249" s="313"/>
      <c r="O249" s="314"/>
      <c r="P249" s="313"/>
      <c r="Q249" s="314"/>
      <c r="R249" s="313"/>
      <c r="S249" s="314"/>
      <c r="T249" s="313"/>
      <c r="U249" s="314"/>
      <c r="W249" s="81" t="s">
        <v>147</v>
      </c>
      <c r="X249" s="298" t="s">
        <v>148</v>
      </c>
      <c r="Y249" s="220"/>
      <c r="Z249" s="220"/>
      <c r="AA249" s="298"/>
      <c r="AB249" s="298"/>
      <c r="AC249" s="298"/>
      <c r="AD249" s="220"/>
      <c r="AE249" s="220"/>
      <c r="AF249" s="298"/>
      <c r="AG249" s="298"/>
      <c r="AH249" s="3"/>
    </row>
    <row r="250" customHeight="1" spans="1:33">
      <c r="A250" s="256" t="s">
        <v>2</v>
      </c>
      <c r="B250" s="172" t="s">
        <v>3</v>
      </c>
      <c r="C250" s="173"/>
      <c r="D250" s="237"/>
      <c r="E250" s="238"/>
      <c r="F250" s="237"/>
      <c r="G250" s="238"/>
      <c r="H250" s="237"/>
      <c r="I250" s="238"/>
      <c r="J250" s="237"/>
      <c r="K250" s="279"/>
      <c r="L250" s="280" t="s">
        <v>107</v>
      </c>
      <c r="M250" s="173"/>
      <c r="N250" s="237"/>
      <c r="O250" s="238"/>
      <c r="P250" s="237"/>
      <c r="Q250" s="238"/>
      <c r="R250" s="237"/>
      <c r="S250" s="238"/>
      <c r="T250" s="237"/>
      <c r="U250" s="279"/>
      <c r="W250" s="299" t="s">
        <v>2</v>
      </c>
      <c r="X250" s="172" t="s">
        <v>3</v>
      </c>
      <c r="Y250" s="173"/>
      <c r="Z250" s="173"/>
      <c r="AA250" s="172"/>
      <c r="AB250" s="172"/>
      <c r="AC250" s="280" t="s">
        <v>107</v>
      </c>
      <c r="AD250" s="173"/>
      <c r="AE250" s="173"/>
      <c r="AF250" s="172"/>
      <c r="AG250" s="211"/>
    </row>
    <row r="251" customHeight="1" spans="1:38">
      <c r="A251" s="15"/>
      <c r="B251" s="175" t="s">
        <v>108</v>
      </c>
      <c r="C251" s="176" t="s">
        <v>62</v>
      </c>
      <c r="D251" s="239" t="s">
        <v>109</v>
      </c>
      <c r="E251" s="240" t="s">
        <v>63</v>
      </c>
      <c r="F251" s="239" t="s">
        <v>110</v>
      </c>
      <c r="G251" s="240" t="s">
        <v>64</v>
      </c>
      <c r="H251" s="239" t="s">
        <v>111</v>
      </c>
      <c r="I251" s="240" t="s">
        <v>65</v>
      </c>
      <c r="J251" s="239" t="s">
        <v>112</v>
      </c>
      <c r="K251" s="281" t="s">
        <v>66</v>
      </c>
      <c r="L251" s="175" t="s">
        <v>108</v>
      </c>
      <c r="M251" s="176" t="s">
        <v>62</v>
      </c>
      <c r="N251" s="239" t="s">
        <v>109</v>
      </c>
      <c r="O251" s="240" t="s">
        <v>63</v>
      </c>
      <c r="P251" s="239" t="s">
        <v>110</v>
      </c>
      <c r="Q251" s="240" t="s">
        <v>64</v>
      </c>
      <c r="R251" s="239" t="s">
        <v>111</v>
      </c>
      <c r="S251" s="240" t="s">
        <v>65</v>
      </c>
      <c r="T251" s="239" t="s">
        <v>112</v>
      </c>
      <c r="U251" s="281" t="s">
        <v>66</v>
      </c>
      <c r="W251" s="15"/>
      <c r="X251" s="175" t="s">
        <v>5</v>
      </c>
      <c r="Y251" s="176" t="s">
        <v>113</v>
      </c>
      <c r="Z251" s="176" t="s">
        <v>69</v>
      </c>
      <c r="AA251" s="175" t="s">
        <v>70</v>
      </c>
      <c r="AB251" s="304" t="s">
        <v>114</v>
      </c>
      <c r="AC251" s="209" t="s">
        <v>5</v>
      </c>
      <c r="AD251" s="176" t="s">
        <v>113</v>
      </c>
      <c r="AE251" s="176" t="s">
        <v>69</v>
      </c>
      <c r="AF251" s="175" t="s">
        <v>70</v>
      </c>
      <c r="AG251" s="212" t="s">
        <v>114</v>
      </c>
      <c r="AL251" s="213"/>
    </row>
    <row r="252" customHeight="1" spans="1:33">
      <c r="A252" s="15" t="s">
        <v>20</v>
      </c>
      <c r="B252" s="33">
        <f t="shared" ref="B252:M252" si="170">SUM(B253,B259,B272)</f>
        <v>91.5839712686698</v>
      </c>
      <c r="C252" s="16">
        <f t="shared" si="170"/>
        <v>164099.748691758</v>
      </c>
      <c r="D252" s="241">
        <f t="shared" si="170"/>
        <v>63.7766743119266</v>
      </c>
      <c r="E252" s="242">
        <f t="shared" si="170"/>
        <v>139905.855291965</v>
      </c>
      <c r="F252" s="241">
        <f t="shared" si="170"/>
        <v>27.8072969567432</v>
      </c>
      <c r="G252" s="242">
        <f t="shared" si="170"/>
        <v>24193.893399793</v>
      </c>
      <c r="H252" s="241">
        <f t="shared" si="170"/>
        <v>0</v>
      </c>
      <c r="I252" s="242">
        <f t="shared" si="170"/>
        <v>0</v>
      </c>
      <c r="J252" s="241">
        <f t="shared" si="170"/>
        <v>0</v>
      </c>
      <c r="K252" s="242">
        <f t="shared" si="170"/>
        <v>0</v>
      </c>
      <c r="L252" s="33">
        <f t="shared" si="170"/>
        <v>89.6567698259188</v>
      </c>
      <c r="M252" s="16">
        <f t="shared" si="170"/>
        <v>158889.962701139</v>
      </c>
      <c r="N252" s="282">
        <v>63.025</v>
      </c>
      <c r="O252" s="283">
        <v>135816.23</v>
      </c>
      <c r="P252" s="282">
        <v>26.6317698259188</v>
      </c>
      <c r="Q252" s="283">
        <v>23073.7327011394</v>
      </c>
      <c r="R252" s="282"/>
      <c r="S252" s="283"/>
      <c r="T252" s="282"/>
      <c r="U252" s="300"/>
      <c r="W252" s="15" t="s">
        <v>20</v>
      </c>
      <c r="X252" s="33">
        <f t="shared" ref="X252:AB252" si="171">X253+X259+X272</f>
        <v>0</v>
      </c>
      <c r="Y252" s="16">
        <f t="shared" si="171"/>
        <v>0</v>
      </c>
      <c r="Z252" s="16">
        <f t="shared" si="171"/>
        <v>0</v>
      </c>
      <c r="AA252" s="33">
        <f t="shared" si="171"/>
        <v>0</v>
      </c>
      <c r="AB252" s="33">
        <f t="shared" si="171"/>
        <v>0</v>
      </c>
      <c r="AC252" s="66"/>
      <c r="AD252" s="17"/>
      <c r="AE252" s="17"/>
      <c r="AF252" s="66"/>
      <c r="AG252" s="214"/>
    </row>
    <row r="253" customHeight="1" spans="1:33">
      <c r="A253" s="257" t="s">
        <v>12</v>
      </c>
      <c r="B253" s="67">
        <f t="shared" ref="B253:B273" si="172">SUM(D253,F253,H253,J253)</f>
        <v>0</v>
      </c>
      <c r="C253" s="19">
        <f t="shared" ref="C253:C273" si="173">SUM(E253,G253,I253,K253)</f>
        <v>0</v>
      </c>
      <c r="D253" s="258">
        <f t="shared" ref="D253:K253" si="174">SUM(D254:D258)</f>
        <v>0</v>
      </c>
      <c r="E253" s="259">
        <f t="shared" si="174"/>
        <v>0</v>
      </c>
      <c r="F253" s="258">
        <f t="shared" si="174"/>
        <v>0</v>
      </c>
      <c r="G253" s="259">
        <f t="shared" si="174"/>
        <v>0</v>
      </c>
      <c r="H253" s="258">
        <f t="shared" si="174"/>
        <v>0</v>
      </c>
      <c r="I253" s="259">
        <f t="shared" si="174"/>
        <v>0</v>
      </c>
      <c r="J253" s="258">
        <f t="shared" si="174"/>
        <v>0</v>
      </c>
      <c r="K253" s="259">
        <f t="shared" si="174"/>
        <v>0</v>
      </c>
      <c r="L253" s="67">
        <f t="shared" ref="L253:L272" si="175">SUM(N253,P253,R253,T253)</f>
        <v>0</v>
      </c>
      <c r="M253" s="19">
        <f t="shared" ref="M253:M272" si="176">SUM(O253,Q253,S253,U253)</f>
        <v>0</v>
      </c>
      <c r="N253" s="258">
        <f t="shared" ref="N253:U253" si="177">SUM(N254:N258)</f>
        <v>0</v>
      </c>
      <c r="O253" s="259">
        <f t="shared" si="177"/>
        <v>0</v>
      </c>
      <c r="P253" s="258">
        <f t="shared" si="177"/>
        <v>0</v>
      </c>
      <c r="Q253" s="259">
        <f t="shared" si="177"/>
        <v>0</v>
      </c>
      <c r="R253" s="258">
        <f t="shared" si="177"/>
        <v>0</v>
      </c>
      <c r="S253" s="259">
        <f t="shared" si="177"/>
        <v>0</v>
      </c>
      <c r="T253" s="258">
        <f t="shared" si="177"/>
        <v>0</v>
      </c>
      <c r="U253" s="301">
        <f t="shared" si="177"/>
        <v>0</v>
      </c>
      <c r="W253" s="18" t="s">
        <v>12</v>
      </c>
      <c r="X253" s="67">
        <f t="shared" ref="X253:AG253" si="178">SUM(X254:X258)</f>
        <v>0</v>
      </c>
      <c r="Y253" s="19">
        <f t="shared" si="178"/>
        <v>0</v>
      </c>
      <c r="Z253" s="19">
        <f t="shared" si="178"/>
        <v>0</v>
      </c>
      <c r="AA253" s="67">
        <f t="shared" si="178"/>
        <v>0</v>
      </c>
      <c r="AB253" s="67">
        <f t="shared" si="178"/>
        <v>0</v>
      </c>
      <c r="AC253" s="67">
        <f t="shared" si="178"/>
        <v>0</v>
      </c>
      <c r="AD253" s="19">
        <f t="shared" si="178"/>
        <v>0</v>
      </c>
      <c r="AE253" s="19">
        <f t="shared" si="178"/>
        <v>0</v>
      </c>
      <c r="AF253" s="67">
        <f t="shared" si="178"/>
        <v>0</v>
      </c>
      <c r="AG253" s="215">
        <f t="shared" si="178"/>
        <v>0</v>
      </c>
    </row>
    <row r="254" customHeight="1" spans="1:33">
      <c r="A254" s="260"/>
      <c r="B254" s="67">
        <f t="shared" si="172"/>
        <v>0</v>
      </c>
      <c r="C254" s="19">
        <f t="shared" si="173"/>
        <v>0</v>
      </c>
      <c r="D254" s="261"/>
      <c r="E254" s="262"/>
      <c r="F254" s="263"/>
      <c r="G254" s="262"/>
      <c r="H254" s="261"/>
      <c r="I254" s="262"/>
      <c r="J254" s="261"/>
      <c r="K254" s="284"/>
      <c r="L254" s="67">
        <f t="shared" si="175"/>
        <v>0</v>
      </c>
      <c r="M254" s="19">
        <f t="shared" si="176"/>
        <v>0</v>
      </c>
      <c r="N254" s="261"/>
      <c r="O254" s="262"/>
      <c r="P254" s="263"/>
      <c r="Q254" s="262"/>
      <c r="R254" s="261"/>
      <c r="S254" s="262"/>
      <c r="T254" s="261"/>
      <c r="U254" s="284"/>
      <c r="W254" s="20"/>
      <c r="X254" s="68"/>
      <c r="Y254" s="21"/>
      <c r="Z254" s="21"/>
      <c r="AA254" s="68"/>
      <c r="AB254" s="184"/>
      <c r="AC254" s="68"/>
      <c r="AD254" s="21"/>
      <c r="AE254" s="21"/>
      <c r="AF254" s="68"/>
      <c r="AG254" s="184"/>
    </row>
    <row r="255" customHeight="1" spans="1:33">
      <c r="A255" s="260"/>
      <c r="B255" s="67">
        <f t="shared" si="172"/>
        <v>0</v>
      </c>
      <c r="C255" s="19">
        <f t="shared" si="173"/>
        <v>0</v>
      </c>
      <c r="D255" s="261"/>
      <c r="E255" s="262"/>
      <c r="F255" s="263"/>
      <c r="G255" s="262"/>
      <c r="H255" s="261"/>
      <c r="I255" s="262"/>
      <c r="J255" s="261"/>
      <c r="K255" s="284"/>
      <c r="L255" s="67">
        <f t="shared" si="175"/>
        <v>0</v>
      </c>
      <c r="M255" s="19">
        <f t="shared" si="176"/>
        <v>0</v>
      </c>
      <c r="N255" s="261"/>
      <c r="O255" s="262"/>
      <c r="P255" s="263"/>
      <c r="Q255" s="262"/>
      <c r="R255" s="261"/>
      <c r="S255" s="262"/>
      <c r="T255" s="261"/>
      <c r="U255" s="284"/>
      <c r="W255" s="20"/>
      <c r="X255" s="68"/>
      <c r="Y255" s="21"/>
      <c r="Z255" s="21"/>
      <c r="AA255" s="68"/>
      <c r="AB255" s="184"/>
      <c r="AC255" s="68"/>
      <c r="AD255" s="21"/>
      <c r="AE255" s="21"/>
      <c r="AF255" s="68"/>
      <c r="AG255" s="184"/>
    </row>
    <row r="256" customHeight="1" spans="1:33">
      <c r="A256" s="260"/>
      <c r="B256" s="67">
        <f t="shared" si="172"/>
        <v>0</v>
      </c>
      <c r="C256" s="19">
        <f t="shared" si="173"/>
        <v>0</v>
      </c>
      <c r="D256" s="261"/>
      <c r="E256" s="262"/>
      <c r="F256" s="263"/>
      <c r="G256" s="262"/>
      <c r="H256" s="261"/>
      <c r="I256" s="262"/>
      <c r="J256" s="261"/>
      <c r="K256" s="284"/>
      <c r="L256" s="67">
        <f t="shared" si="175"/>
        <v>0</v>
      </c>
      <c r="M256" s="19">
        <f t="shared" si="176"/>
        <v>0</v>
      </c>
      <c r="N256" s="261"/>
      <c r="O256" s="262"/>
      <c r="P256" s="263"/>
      <c r="Q256" s="262"/>
      <c r="R256" s="261"/>
      <c r="S256" s="262"/>
      <c r="T256" s="261"/>
      <c r="U256" s="284"/>
      <c r="W256" s="20"/>
      <c r="X256" s="68"/>
      <c r="Y256" s="21"/>
      <c r="Z256" s="21"/>
      <c r="AA256" s="68"/>
      <c r="AB256" s="184"/>
      <c r="AC256" s="68"/>
      <c r="AD256" s="21"/>
      <c r="AE256" s="21"/>
      <c r="AF256" s="68"/>
      <c r="AG256" s="184"/>
    </row>
    <row r="257" customHeight="1" spans="1:33">
      <c r="A257" s="260"/>
      <c r="B257" s="67">
        <f t="shared" si="172"/>
        <v>0</v>
      </c>
      <c r="C257" s="19">
        <f t="shared" si="173"/>
        <v>0</v>
      </c>
      <c r="D257" s="261"/>
      <c r="E257" s="262"/>
      <c r="F257" s="263"/>
      <c r="G257" s="262"/>
      <c r="H257" s="261"/>
      <c r="I257" s="262"/>
      <c r="J257" s="261"/>
      <c r="K257" s="284"/>
      <c r="L257" s="67">
        <f t="shared" si="175"/>
        <v>0</v>
      </c>
      <c r="M257" s="19">
        <f t="shared" si="176"/>
        <v>0</v>
      </c>
      <c r="N257" s="261"/>
      <c r="O257" s="262"/>
      <c r="P257" s="263"/>
      <c r="Q257" s="262"/>
      <c r="R257" s="261"/>
      <c r="S257" s="262"/>
      <c r="T257" s="261"/>
      <c r="U257" s="284"/>
      <c r="W257" s="20"/>
      <c r="X257" s="68"/>
      <c r="Y257" s="21"/>
      <c r="Z257" s="21"/>
      <c r="AA257" s="68"/>
      <c r="AB257" s="184"/>
      <c r="AC257" s="68"/>
      <c r="AD257" s="21"/>
      <c r="AE257" s="21"/>
      <c r="AF257" s="68"/>
      <c r="AG257" s="184"/>
    </row>
    <row r="258" customHeight="1" spans="1:33">
      <c r="A258" s="264"/>
      <c r="B258" s="185">
        <f t="shared" si="172"/>
        <v>0</v>
      </c>
      <c r="C258" s="70">
        <f t="shared" si="173"/>
        <v>0</v>
      </c>
      <c r="D258" s="265"/>
      <c r="E258" s="266"/>
      <c r="F258" s="267"/>
      <c r="G258" s="266"/>
      <c r="H258" s="265"/>
      <c r="I258" s="266"/>
      <c r="J258" s="265"/>
      <c r="K258" s="285"/>
      <c r="L258" s="185">
        <f t="shared" si="175"/>
        <v>0</v>
      </c>
      <c r="M258" s="70">
        <f t="shared" si="176"/>
        <v>0</v>
      </c>
      <c r="N258" s="286"/>
      <c r="O258" s="287"/>
      <c r="P258" s="288"/>
      <c r="Q258" s="287"/>
      <c r="R258" s="286"/>
      <c r="S258" s="287"/>
      <c r="T258" s="286"/>
      <c r="U258" s="302"/>
      <c r="W258" s="23"/>
      <c r="X258" s="72"/>
      <c r="Y258" s="24"/>
      <c r="Z258" s="24"/>
      <c r="AA258" s="72"/>
      <c r="AB258" s="197"/>
      <c r="AC258" s="72"/>
      <c r="AD258" s="24"/>
      <c r="AE258" s="24"/>
      <c r="AF258" s="72"/>
      <c r="AG258" s="197"/>
    </row>
    <row r="259" customHeight="1" spans="1:33">
      <c r="A259" s="268" t="s">
        <v>13</v>
      </c>
      <c r="B259" s="67">
        <f t="shared" si="172"/>
        <v>0</v>
      </c>
      <c r="C259" s="19">
        <f t="shared" si="173"/>
        <v>0</v>
      </c>
      <c r="D259" s="258">
        <f t="shared" ref="D259:K259" si="179">SUM(D260:D271)</f>
        <v>0</v>
      </c>
      <c r="E259" s="259">
        <f t="shared" si="179"/>
        <v>0</v>
      </c>
      <c r="F259" s="258">
        <f t="shared" si="179"/>
        <v>0</v>
      </c>
      <c r="G259" s="259">
        <f t="shared" si="179"/>
        <v>0</v>
      </c>
      <c r="H259" s="258">
        <f t="shared" si="179"/>
        <v>0</v>
      </c>
      <c r="I259" s="259">
        <f t="shared" si="179"/>
        <v>0</v>
      </c>
      <c r="J259" s="258">
        <f t="shared" si="179"/>
        <v>0</v>
      </c>
      <c r="K259" s="259">
        <f t="shared" si="179"/>
        <v>0</v>
      </c>
      <c r="L259" s="67">
        <f t="shared" si="175"/>
        <v>0</v>
      </c>
      <c r="M259" s="19">
        <f t="shared" si="176"/>
        <v>0</v>
      </c>
      <c r="N259" s="289">
        <f t="shared" ref="N259:U259" si="180">SUM(N260:N271)</f>
        <v>0</v>
      </c>
      <c r="O259" s="290">
        <f t="shared" si="180"/>
        <v>0</v>
      </c>
      <c r="P259" s="289">
        <f t="shared" si="180"/>
        <v>0</v>
      </c>
      <c r="Q259" s="290">
        <f t="shared" si="180"/>
        <v>0</v>
      </c>
      <c r="R259" s="289">
        <f t="shared" si="180"/>
        <v>0</v>
      </c>
      <c r="S259" s="290">
        <f t="shared" si="180"/>
        <v>0</v>
      </c>
      <c r="T259" s="289">
        <f t="shared" si="180"/>
        <v>0</v>
      </c>
      <c r="U259" s="303">
        <f t="shared" si="180"/>
        <v>0</v>
      </c>
      <c r="W259" s="26" t="s">
        <v>13</v>
      </c>
      <c r="X259" s="34">
        <f t="shared" ref="X259:AG259" si="181">SUM(X260:X271)</f>
        <v>0</v>
      </c>
      <c r="Y259" s="27">
        <f t="shared" si="181"/>
        <v>0</v>
      </c>
      <c r="Z259" s="27">
        <f t="shared" si="181"/>
        <v>0</v>
      </c>
      <c r="AA259" s="34">
        <f t="shared" si="181"/>
        <v>0</v>
      </c>
      <c r="AB259" s="34">
        <f t="shared" si="181"/>
        <v>0</v>
      </c>
      <c r="AC259" s="34">
        <f t="shared" si="181"/>
        <v>0</v>
      </c>
      <c r="AD259" s="27">
        <f t="shared" si="181"/>
        <v>0</v>
      </c>
      <c r="AE259" s="27">
        <f t="shared" si="181"/>
        <v>0</v>
      </c>
      <c r="AF259" s="34">
        <f t="shared" si="181"/>
        <v>0</v>
      </c>
      <c r="AG259" s="216">
        <f t="shared" si="181"/>
        <v>0</v>
      </c>
    </row>
    <row r="260" customHeight="1" spans="1:33">
      <c r="A260" s="260"/>
      <c r="B260" s="34">
        <f t="shared" si="172"/>
        <v>0</v>
      </c>
      <c r="C260" s="27">
        <f t="shared" si="173"/>
        <v>0</v>
      </c>
      <c r="D260" s="261"/>
      <c r="E260" s="262"/>
      <c r="F260" s="263"/>
      <c r="G260" s="262"/>
      <c r="H260" s="261"/>
      <c r="I260" s="262"/>
      <c r="J260" s="261"/>
      <c r="K260" s="284"/>
      <c r="L260" s="34">
        <f t="shared" si="175"/>
        <v>0</v>
      </c>
      <c r="M260" s="27">
        <f t="shared" si="176"/>
        <v>0</v>
      </c>
      <c r="N260" s="261"/>
      <c r="O260" s="262"/>
      <c r="P260" s="263"/>
      <c r="Q260" s="262"/>
      <c r="R260" s="261"/>
      <c r="S260" s="262"/>
      <c r="T260" s="261"/>
      <c r="U260" s="284"/>
      <c r="W260" s="20"/>
      <c r="X260" s="68"/>
      <c r="Y260" s="21"/>
      <c r="Z260" s="21"/>
      <c r="AA260" s="68"/>
      <c r="AB260" s="184"/>
      <c r="AC260" s="68"/>
      <c r="AD260" s="21"/>
      <c r="AE260" s="21"/>
      <c r="AF260" s="68"/>
      <c r="AG260" s="184"/>
    </row>
    <row r="261" customHeight="1" spans="1:33">
      <c r="A261" s="260"/>
      <c r="B261" s="34">
        <f t="shared" si="172"/>
        <v>0</v>
      </c>
      <c r="C261" s="27">
        <f t="shared" si="173"/>
        <v>0</v>
      </c>
      <c r="D261" s="261"/>
      <c r="E261" s="262"/>
      <c r="F261" s="263"/>
      <c r="G261" s="262"/>
      <c r="H261" s="261"/>
      <c r="I261" s="262"/>
      <c r="J261" s="261"/>
      <c r="K261" s="284"/>
      <c r="L261" s="34">
        <f t="shared" si="175"/>
        <v>0</v>
      </c>
      <c r="M261" s="27">
        <f t="shared" si="176"/>
        <v>0</v>
      </c>
      <c r="N261" s="261"/>
      <c r="O261" s="262"/>
      <c r="P261" s="263"/>
      <c r="Q261" s="262"/>
      <c r="R261" s="261"/>
      <c r="S261" s="262"/>
      <c r="T261" s="261"/>
      <c r="U261" s="284"/>
      <c r="W261" s="20"/>
      <c r="X261" s="68"/>
      <c r="Y261" s="21"/>
      <c r="Z261" s="21"/>
      <c r="AA261" s="68"/>
      <c r="AB261" s="184"/>
      <c r="AC261" s="68"/>
      <c r="AD261" s="21"/>
      <c r="AE261" s="21"/>
      <c r="AF261" s="68"/>
      <c r="AG261" s="184"/>
    </row>
    <row r="262" customHeight="1" spans="1:33">
      <c r="A262" s="260"/>
      <c r="B262" s="34">
        <f t="shared" si="172"/>
        <v>0</v>
      </c>
      <c r="C262" s="27">
        <f t="shared" si="173"/>
        <v>0</v>
      </c>
      <c r="D262" s="261"/>
      <c r="E262" s="262"/>
      <c r="F262" s="263"/>
      <c r="G262" s="262"/>
      <c r="H262" s="261"/>
      <c r="I262" s="262"/>
      <c r="J262" s="261"/>
      <c r="K262" s="284"/>
      <c r="L262" s="34">
        <f t="shared" si="175"/>
        <v>0</v>
      </c>
      <c r="M262" s="27">
        <f t="shared" si="176"/>
        <v>0</v>
      </c>
      <c r="N262" s="261"/>
      <c r="O262" s="262"/>
      <c r="P262" s="291"/>
      <c r="Q262" s="262"/>
      <c r="R262" s="261"/>
      <c r="S262" s="262"/>
      <c r="T262" s="261"/>
      <c r="U262" s="284"/>
      <c r="W262" s="20"/>
      <c r="X262" s="68"/>
      <c r="Y262" s="21"/>
      <c r="Z262" s="21"/>
      <c r="AA262" s="68"/>
      <c r="AB262" s="184"/>
      <c r="AC262" s="68"/>
      <c r="AD262" s="21"/>
      <c r="AE262" s="21"/>
      <c r="AF262" s="68"/>
      <c r="AG262" s="184"/>
    </row>
    <row r="263" customHeight="1" spans="2:33">
      <c r="B263" s="34">
        <f t="shared" si="172"/>
        <v>0</v>
      </c>
      <c r="C263" s="27">
        <f t="shared" si="173"/>
        <v>0</v>
      </c>
      <c r="D263" s="261"/>
      <c r="E263" s="262"/>
      <c r="F263" s="263"/>
      <c r="G263" s="262"/>
      <c r="H263" s="261"/>
      <c r="I263" s="262"/>
      <c r="J263" s="261"/>
      <c r="K263" s="284"/>
      <c r="L263" s="34">
        <f t="shared" si="175"/>
        <v>0</v>
      </c>
      <c r="M263" s="27">
        <f t="shared" si="176"/>
        <v>0</v>
      </c>
      <c r="N263" s="261"/>
      <c r="O263" s="262"/>
      <c r="P263" s="263"/>
      <c r="Q263" s="262"/>
      <c r="R263" s="261"/>
      <c r="S263" s="262"/>
      <c r="T263" s="261"/>
      <c r="U263" s="284"/>
      <c r="V263" s="48"/>
      <c r="X263" s="68"/>
      <c r="Y263" s="21"/>
      <c r="Z263" s="21"/>
      <c r="AA263" s="68"/>
      <c r="AB263" s="184"/>
      <c r="AC263" s="68"/>
      <c r="AD263" s="21"/>
      <c r="AE263" s="21"/>
      <c r="AF263" s="68"/>
      <c r="AG263" s="184"/>
    </row>
    <row r="264" customHeight="1" spans="1:33">
      <c r="A264" s="260"/>
      <c r="B264" s="34">
        <f t="shared" si="172"/>
        <v>0</v>
      </c>
      <c r="C264" s="27">
        <f t="shared" si="173"/>
        <v>0</v>
      </c>
      <c r="D264" s="261"/>
      <c r="E264" s="262"/>
      <c r="F264" s="263"/>
      <c r="G264" s="262"/>
      <c r="H264" s="261"/>
      <c r="I264" s="262"/>
      <c r="J264" s="261"/>
      <c r="K264" s="284"/>
      <c r="L264" s="34">
        <f t="shared" si="175"/>
        <v>0</v>
      </c>
      <c r="M264" s="27">
        <f t="shared" si="176"/>
        <v>0</v>
      </c>
      <c r="N264" s="261"/>
      <c r="O264" s="262"/>
      <c r="P264" s="263"/>
      <c r="Q264" s="262"/>
      <c r="R264" s="261"/>
      <c r="S264" s="262"/>
      <c r="T264" s="261"/>
      <c r="U264" s="284"/>
      <c r="W264" s="20"/>
      <c r="X264" s="68"/>
      <c r="Y264" s="21"/>
      <c r="Z264" s="21"/>
      <c r="AA264" s="68"/>
      <c r="AB264" s="184"/>
      <c r="AC264" s="68"/>
      <c r="AD264" s="21"/>
      <c r="AE264" s="21"/>
      <c r="AF264" s="68"/>
      <c r="AG264" s="184"/>
    </row>
    <row r="265" customHeight="1" spans="1:33">
      <c r="A265" s="260"/>
      <c r="B265" s="34">
        <f t="shared" si="172"/>
        <v>0</v>
      </c>
      <c r="C265" s="27">
        <f t="shared" si="173"/>
        <v>0</v>
      </c>
      <c r="D265" s="261"/>
      <c r="E265" s="262"/>
      <c r="F265" s="263"/>
      <c r="G265" s="262"/>
      <c r="H265" s="261"/>
      <c r="I265" s="262"/>
      <c r="J265" s="261"/>
      <c r="K265" s="284"/>
      <c r="L265" s="34">
        <f t="shared" si="175"/>
        <v>0</v>
      </c>
      <c r="M265" s="27">
        <f t="shared" si="176"/>
        <v>0</v>
      </c>
      <c r="N265" s="261"/>
      <c r="O265" s="262"/>
      <c r="P265" s="263"/>
      <c r="Q265" s="262"/>
      <c r="R265" s="261"/>
      <c r="S265" s="262"/>
      <c r="T265" s="261"/>
      <c r="U265" s="284"/>
      <c r="W265" s="20"/>
      <c r="X265" s="68"/>
      <c r="Y265" s="21"/>
      <c r="Z265" s="21"/>
      <c r="AA265" s="68"/>
      <c r="AB265" s="184"/>
      <c r="AC265" s="68"/>
      <c r="AD265" s="21"/>
      <c r="AE265" s="21"/>
      <c r="AF265" s="68"/>
      <c r="AG265" s="184"/>
    </row>
    <row r="266" customHeight="1" spans="1:33">
      <c r="A266" s="260"/>
      <c r="B266" s="34">
        <f t="shared" si="172"/>
        <v>0</v>
      </c>
      <c r="C266" s="27">
        <f t="shared" si="173"/>
        <v>0</v>
      </c>
      <c r="D266" s="261"/>
      <c r="E266" s="262"/>
      <c r="F266" s="263"/>
      <c r="G266" s="262"/>
      <c r="H266" s="261"/>
      <c r="I266" s="262"/>
      <c r="J266" s="261"/>
      <c r="K266" s="284"/>
      <c r="L266" s="34">
        <f t="shared" si="175"/>
        <v>0</v>
      </c>
      <c r="M266" s="27">
        <f t="shared" si="176"/>
        <v>0</v>
      </c>
      <c r="N266" s="261"/>
      <c r="O266" s="262"/>
      <c r="P266" s="263"/>
      <c r="Q266" s="262"/>
      <c r="R266" s="261"/>
      <c r="S266" s="262"/>
      <c r="T266" s="261"/>
      <c r="U266" s="284"/>
      <c r="W266" s="20"/>
      <c r="X266" s="68"/>
      <c r="Y266" s="21"/>
      <c r="Z266" s="21"/>
      <c r="AA266" s="68"/>
      <c r="AB266" s="184"/>
      <c r="AC266" s="68"/>
      <c r="AD266" s="21"/>
      <c r="AE266" s="21"/>
      <c r="AF266" s="68"/>
      <c r="AG266" s="184"/>
    </row>
    <row r="267" customHeight="1" spans="1:33">
      <c r="A267" s="260"/>
      <c r="B267" s="34">
        <f t="shared" si="172"/>
        <v>0</v>
      </c>
      <c r="C267" s="27">
        <f t="shared" si="173"/>
        <v>0</v>
      </c>
      <c r="D267" s="261"/>
      <c r="E267" s="262"/>
      <c r="F267" s="263"/>
      <c r="G267" s="262"/>
      <c r="H267" s="261"/>
      <c r="I267" s="262"/>
      <c r="J267" s="261"/>
      <c r="K267" s="292"/>
      <c r="L267" s="34">
        <f t="shared" si="175"/>
        <v>0</v>
      </c>
      <c r="M267" s="27">
        <f t="shared" si="176"/>
        <v>0</v>
      </c>
      <c r="N267" s="261"/>
      <c r="O267" s="262"/>
      <c r="P267" s="263"/>
      <c r="Q267" s="262"/>
      <c r="R267" s="261"/>
      <c r="S267" s="262"/>
      <c r="T267" s="261"/>
      <c r="U267" s="284"/>
      <c r="W267" s="20"/>
      <c r="X267" s="68"/>
      <c r="Y267" s="21"/>
      <c r="Z267" s="21"/>
      <c r="AA267" s="68"/>
      <c r="AB267" s="184"/>
      <c r="AC267" s="68"/>
      <c r="AD267" s="21"/>
      <c r="AE267" s="21"/>
      <c r="AF267" s="68"/>
      <c r="AG267" s="184"/>
    </row>
    <row r="268" customHeight="1" spans="1:33">
      <c r="A268" s="269"/>
      <c r="B268" s="34">
        <f t="shared" si="172"/>
        <v>0</v>
      </c>
      <c r="C268" s="27">
        <f t="shared" si="173"/>
        <v>0</v>
      </c>
      <c r="D268" s="270"/>
      <c r="E268" s="262"/>
      <c r="F268" s="263"/>
      <c r="G268" s="271"/>
      <c r="H268" s="270"/>
      <c r="I268" s="271"/>
      <c r="J268" s="261"/>
      <c r="K268" s="284"/>
      <c r="L268" s="34">
        <f t="shared" si="175"/>
        <v>0</v>
      </c>
      <c r="M268" s="27">
        <f t="shared" si="176"/>
        <v>0</v>
      </c>
      <c r="N268" s="270"/>
      <c r="O268" s="262"/>
      <c r="P268" s="263"/>
      <c r="Q268" s="271"/>
      <c r="R268" s="270"/>
      <c r="S268" s="271"/>
      <c r="T268" s="261"/>
      <c r="U268" s="284"/>
      <c r="W268" s="28"/>
      <c r="X268" s="74"/>
      <c r="Y268" s="29"/>
      <c r="Z268" s="29"/>
      <c r="AA268" s="68"/>
      <c r="AB268" s="184"/>
      <c r="AC268" s="74"/>
      <c r="AD268" s="29"/>
      <c r="AE268" s="29"/>
      <c r="AF268" s="68"/>
      <c r="AG268" s="184"/>
    </row>
    <row r="269" customHeight="1" spans="1:33">
      <c r="A269" s="260"/>
      <c r="B269" s="34">
        <f t="shared" si="172"/>
        <v>0</v>
      </c>
      <c r="C269" s="27">
        <f t="shared" si="173"/>
        <v>0</v>
      </c>
      <c r="D269" s="261"/>
      <c r="E269" s="262"/>
      <c r="F269" s="263"/>
      <c r="G269" s="262"/>
      <c r="H269" s="261"/>
      <c r="I269" s="262"/>
      <c r="J269" s="261"/>
      <c r="K269" s="284"/>
      <c r="L269" s="34">
        <f t="shared" si="175"/>
        <v>0</v>
      </c>
      <c r="M269" s="27">
        <f t="shared" si="176"/>
        <v>0</v>
      </c>
      <c r="N269" s="261"/>
      <c r="O269" s="262"/>
      <c r="P269" s="263"/>
      <c r="Q269" s="262"/>
      <c r="R269" s="261"/>
      <c r="S269" s="262"/>
      <c r="T269" s="261"/>
      <c r="U269" s="284"/>
      <c r="W269" s="20"/>
      <c r="X269" s="68"/>
      <c r="Y269" s="21"/>
      <c r="Z269" s="21"/>
      <c r="AA269" s="68"/>
      <c r="AB269" s="184"/>
      <c r="AC269" s="68"/>
      <c r="AD269" s="21"/>
      <c r="AE269" s="21"/>
      <c r="AF269" s="68"/>
      <c r="AG269" s="184"/>
    </row>
    <row r="270" customHeight="1" spans="1:33">
      <c r="A270" s="260"/>
      <c r="B270" s="34">
        <f t="shared" si="172"/>
        <v>0</v>
      </c>
      <c r="C270" s="27">
        <f t="shared" si="173"/>
        <v>0</v>
      </c>
      <c r="D270" s="261"/>
      <c r="E270" s="262"/>
      <c r="F270" s="263"/>
      <c r="G270" s="262"/>
      <c r="H270" s="261"/>
      <c r="I270" s="262"/>
      <c r="J270" s="261"/>
      <c r="K270" s="284"/>
      <c r="L270" s="34">
        <f t="shared" si="175"/>
        <v>0</v>
      </c>
      <c r="M270" s="27">
        <f t="shared" si="176"/>
        <v>0</v>
      </c>
      <c r="N270" s="261"/>
      <c r="O270" s="262"/>
      <c r="P270" s="263"/>
      <c r="Q270" s="262"/>
      <c r="R270" s="261"/>
      <c r="S270" s="262"/>
      <c r="T270" s="261"/>
      <c r="U270" s="284"/>
      <c r="W270" s="20"/>
      <c r="X270" s="68"/>
      <c r="Y270" s="21"/>
      <c r="Z270" s="21"/>
      <c r="AA270" s="68"/>
      <c r="AB270" s="184"/>
      <c r="AC270" s="68"/>
      <c r="AD270" s="21"/>
      <c r="AE270" s="21"/>
      <c r="AF270" s="68"/>
      <c r="AG270" s="184"/>
    </row>
    <row r="271" customHeight="1" spans="1:33">
      <c r="A271" s="264"/>
      <c r="B271" s="272">
        <f t="shared" si="172"/>
        <v>0</v>
      </c>
      <c r="C271" s="273">
        <f t="shared" si="173"/>
        <v>0</v>
      </c>
      <c r="D271" s="265"/>
      <c r="E271" s="266"/>
      <c r="F271" s="267"/>
      <c r="G271" s="266"/>
      <c r="H271" s="265"/>
      <c r="I271" s="266"/>
      <c r="J271" s="265"/>
      <c r="K271" s="285"/>
      <c r="L271" s="272">
        <f t="shared" si="175"/>
        <v>0</v>
      </c>
      <c r="M271" s="273">
        <f t="shared" si="176"/>
        <v>0</v>
      </c>
      <c r="N271" s="286"/>
      <c r="O271" s="287"/>
      <c r="P271" s="288"/>
      <c r="Q271" s="287"/>
      <c r="R271" s="286"/>
      <c r="S271" s="287"/>
      <c r="T271" s="286"/>
      <c r="U271" s="302"/>
      <c r="W271" s="23"/>
      <c r="X271" s="72"/>
      <c r="Y271" s="24"/>
      <c r="Z271" s="24"/>
      <c r="AA271" s="72"/>
      <c r="AB271" s="197"/>
      <c r="AC271" s="72"/>
      <c r="AD271" s="24"/>
      <c r="AE271" s="24"/>
      <c r="AF271" s="72"/>
      <c r="AG271" s="197"/>
    </row>
    <row r="272" customHeight="1" spans="1:33">
      <c r="A272" s="268" t="s">
        <v>21</v>
      </c>
      <c r="B272" s="274">
        <f t="shared" si="172"/>
        <v>91.5839712686698</v>
      </c>
      <c r="C272" s="275">
        <f t="shared" si="173"/>
        <v>164099.748691758</v>
      </c>
      <c r="D272" s="276">
        <v>63.7766743119266</v>
      </c>
      <c r="E272" s="277">
        <v>139905.855291965</v>
      </c>
      <c r="F272" s="276">
        <v>27.8072969567432</v>
      </c>
      <c r="G272" s="277">
        <v>24193.893399793</v>
      </c>
      <c r="H272" s="276"/>
      <c r="I272" s="277"/>
      <c r="J272" s="276"/>
      <c r="K272" s="277"/>
      <c r="L272" s="274">
        <f t="shared" si="175"/>
        <v>89.6567698259188</v>
      </c>
      <c r="M272" s="275">
        <f t="shared" si="176"/>
        <v>158889.962701139</v>
      </c>
      <c r="N272" s="289">
        <f t="shared" ref="N272:U272" si="182">N252-N253-N259</f>
        <v>63.025</v>
      </c>
      <c r="O272" s="290">
        <f t="shared" si="182"/>
        <v>135816.23</v>
      </c>
      <c r="P272" s="289">
        <f t="shared" si="182"/>
        <v>26.6317698259188</v>
      </c>
      <c r="Q272" s="290">
        <f t="shared" si="182"/>
        <v>23073.7327011394</v>
      </c>
      <c r="R272" s="289">
        <f t="shared" si="182"/>
        <v>0</v>
      </c>
      <c r="S272" s="290">
        <f t="shared" si="182"/>
        <v>0</v>
      </c>
      <c r="T272" s="289">
        <f t="shared" si="182"/>
        <v>0</v>
      </c>
      <c r="U272" s="303">
        <f t="shared" si="182"/>
        <v>0</v>
      </c>
      <c r="W272" s="26" t="s">
        <v>21</v>
      </c>
      <c r="X272" s="85"/>
      <c r="Y272" s="30"/>
      <c r="Z272" s="30"/>
      <c r="AA272" s="85"/>
      <c r="AB272" s="85"/>
      <c r="AC272" s="34">
        <f t="shared" ref="AC272:AG272" si="183">AC252-AC253-AC259</f>
        <v>0</v>
      </c>
      <c r="AD272" s="27">
        <f t="shared" si="183"/>
        <v>0</v>
      </c>
      <c r="AE272" s="27">
        <f t="shared" si="183"/>
        <v>0</v>
      </c>
      <c r="AF272" s="34">
        <f t="shared" si="183"/>
        <v>0</v>
      </c>
      <c r="AG272" s="216">
        <f t="shared" si="183"/>
        <v>0</v>
      </c>
    </row>
    <row r="273" s="213" customFormat="1" customHeight="1" spans="1:33">
      <c r="A273" s="244" t="s">
        <v>22</v>
      </c>
      <c r="B273" s="34" t="e">
        <f t="shared" si="172"/>
        <v>#DIV/0!</v>
      </c>
      <c r="C273" s="27" t="e">
        <f t="shared" si="173"/>
        <v>#DIV/0!</v>
      </c>
      <c r="D273" s="245">
        <f>N272*(D274+100)/100</f>
        <v>63.7766743119266</v>
      </c>
      <c r="E273" s="246">
        <f t="shared" ref="D273:K273" si="184">O272*(E274+100)/100</f>
        <v>139905.855291965</v>
      </c>
      <c r="F273" s="245">
        <f t="shared" si="184"/>
        <v>27.8072969567432</v>
      </c>
      <c r="G273" s="246">
        <f t="shared" si="184"/>
        <v>24193.893399793</v>
      </c>
      <c r="H273" s="245" t="e">
        <f t="shared" si="184"/>
        <v>#DIV/0!</v>
      </c>
      <c r="I273" s="246" t="e">
        <f t="shared" si="184"/>
        <v>#DIV/0!</v>
      </c>
      <c r="J273" s="245" t="e">
        <f t="shared" si="184"/>
        <v>#DIV/0!</v>
      </c>
      <c r="K273" s="246" t="e">
        <f t="shared" si="184"/>
        <v>#DIV/0!</v>
      </c>
      <c r="L273" s="59" t="s">
        <v>10</v>
      </c>
      <c r="M273" s="59" t="s">
        <v>10</v>
      </c>
      <c r="N273" s="245" t="s">
        <v>10</v>
      </c>
      <c r="O273" s="246" t="s">
        <v>10</v>
      </c>
      <c r="P273" s="245" t="s">
        <v>10</v>
      </c>
      <c r="Q273" s="246" t="s">
        <v>10</v>
      </c>
      <c r="R273" s="245" t="s">
        <v>10</v>
      </c>
      <c r="S273" s="246" t="s">
        <v>10</v>
      </c>
      <c r="T273" s="245" t="s">
        <v>10</v>
      </c>
      <c r="U273" s="294" t="s">
        <v>10</v>
      </c>
      <c r="V273" s="170"/>
      <c r="W273" s="31" t="s">
        <v>22</v>
      </c>
      <c r="X273" s="59" t="e">
        <f>AC272*(X274+100)/100</f>
        <v>#DIV/0!</v>
      </c>
      <c r="Y273" s="32" t="e">
        <f t="shared" ref="X273:AB273" si="185">AD272*(Y274+100)/100</f>
        <v>#DIV/0!</v>
      </c>
      <c r="Z273" s="32" t="e">
        <f t="shared" si="185"/>
        <v>#DIV/0!</v>
      </c>
      <c r="AA273" s="59" t="e">
        <f t="shared" si="185"/>
        <v>#DIV/0!</v>
      </c>
      <c r="AB273" s="59" t="e">
        <f t="shared" si="185"/>
        <v>#DIV/0!</v>
      </c>
      <c r="AC273" s="33" t="s">
        <v>10</v>
      </c>
      <c r="AD273" s="33" t="s">
        <v>10</v>
      </c>
      <c r="AE273" s="33" t="s">
        <v>10</v>
      </c>
      <c r="AF273" s="33" t="s">
        <v>10</v>
      </c>
      <c r="AG273" s="44" t="s">
        <v>10</v>
      </c>
    </row>
    <row r="274" s="213" customFormat="1" customHeight="1" spans="1:33">
      <c r="A274" s="244" t="s">
        <v>23</v>
      </c>
      <c r="B274" s="34">
        <f>SUM(B275:B284)/SUM(L275:L284)*100-100</f>
        <v>1.93866760662671</v>
      </c>
      <c r="C274" s="34">
        <f t="shared" ref="B274:K274" si="186">SUM(C275:C284)/SUM(M275:M284)*100-100</f>
        <v>3.17465130382048</v>
      </c>
      <c r="D274" s="289">
        <f t="shared" si="186"/>
        <v>1.1926605504587</v>
      </c>
      <c r="E274" s="290">
        <f t="shared" si="186"/>
        <v>3.01114623190817</v>
      </c>
      <c r="F274" s="289">
        <f t="shared" si="186"/>
        <v>4.41400304414002</v>
      </c>
      <c r="G274" s="290">
        <f t="shared" si="186"/>
        <v>4.85470085470085</v>
      </c>
      <c r="H274" s="289" t="e">
        <f t="shared" si="186"/>
        <v>#DIV/0!</v>
      </c>
      <c r="I274" s="290" t="e">
        <f t="shared" si="186"/>
        <v>#DIV/0!</v>
      </c>
      <c r="J274" s="289" t="e">
        <f t="shared" si="186"/>
        <v>#DIV/0!</v>
      </c>
      <c r="K274" s="290" t="e">
        <f t="shared" si="186"/>
        <v>#DIV/0!</v>
      </c>
      <c r="L274" s="59" t="s">
        <v>10</v>
      </c>
      <c r="M274" s="59" t="s">
        <v>10</v>
      </c>
      <c r="N274" s="245" t="s">
        <v>10</v>
      </c>
      <c r="O274" s="246" t="s">
        <v>10</v>
      </c>
      <c r="P274" s="245" t="s">
        <v>10</v>
      </c>
      <c r="Q274" s="246" t="s">
        <v>10</v>
      </c>
      <c r="R274" s="245" t="s">
        <v>10</v>
      </c>
      <c r="S274" s="246" t="s">
        <v>10</v>
      </c>
      <c r="T274" s="245" t="s">
        <v>10</v>
      </c>
      <c r="U274" s="294" t="s">
        <v>10</v>
      </c>
      <c r="V274" s="170"/>
      <c r="W274" s="31" t="s">
        <v>23</v>
      </c>
      <c r="X274" s="34" t="e">
        <f>SUM(X275:X284)/SUM(AC275:AC284)*100-100</f>
        <v>#DIV/0!</v>
      </c>
      <c r="Y274" s="34" t="e">
        <f t="shared" ref="X274:AB274" si="187">SUM(Y275:Y284)/SUM(AD275:AD284)*100-100</f>
        <v>#DIV/0!</v>
      </c>
      <c r="Z274" s="34" t="e">
        <f t="shared" si="187"/>
        <v>#DIV/0!</v>
      </c>
      <c r="AA274" s="34" t="e">
        <f t="shared" si="187"/>
        <v>#DIV/0!</v>
      </c>
      <c r="AB274" s="34" t="e">
        <f t="shared" si="187"/>
        <v>#DIV/0!</v>
      </c>
      <c r="AC274" s="33" t="s">
        <v>10</v>
      </c>
      <c r="AD274" s="33" t="s">
        <v>10</v>
      </c>
      <c r="AE274" s="33" t="s">
        <v>10</v>
      </c>
      <c r="AF274" s="33" t="s">
        <v>10</v>
      </c>
      <c r="AG274" s="44" t="s">
        <v>10</v>
      </c>
    </row>
    <row r="275" customHeight="1" spans="1:33">
      <c r="A275" s="319" t="s">
        <v>97</v>
      </c>
      <c r="B275" s="34">
        <f t="shared" ref="B275:B284" si="188">SUM(D275,F275,H275,J275)</f>
        <v>0.574</v>
      </c>
      <c r="C275" s="27">
        <f t="shared" ref="C275:C284" si="189">SUM(E275,G275,I275,K275)</f>
        <v>1334.4</v>
      </c>
      <c r="D275" s="261">
        <v>0.42</v>
      </c>
      <c r="E275" s="262">
        <v>1187</v>
      </c>
      <c r="F275" s="263">
        <v>0.154</v>
      </c>
      <c r="G275" s="262">
        <v>147.4</v>
      </c>
      <c r="H275" s="261"/>
      <c r="I275" s="262"/>
      <c r="J275" s="261"/>
      <c r="K275" s="284"/>
      <c r="L275" s="34">
        <f t="shared" ref="L275:L284" si="190">SUM(N275,P275,R275,T275)</f>
        <v>0.56</v>
      </c>
      <c r="M275" s="27">
        <f t="shared" ref="M275:M284" si="191">SUM(O275,Q275,S275,U275)</f>
        <v>1286</v>
      </c>
      <c r="N275" s="261">
        <v>0.41</v>
      </c>
      <c r="O275" s="262">
        <v>1144</v>
      </c>
      <c r="P275" s="263">
        <v>0.15</v>
      </c>
      <c r="Q275" s="262">
        <v>142</v>
      </c>
      <c r="R275" s="261"/>
      <c r="S275" s="262"/>
      <c r="T275" s="261"/>
      <c r="U275" s="284"/>
      <c r="W275" s="20"/>
      <c r="X275" s="68"/>
      <c r="Y275" s="21"/>
      <c r="Z275" s="21"/>
      <c r="AA275" s="68"/>
      <c r="AB275" s="184"/>
      <c r="AC275" s="68"/>
      <c r="AD275" s="21"/>
      <c r="AE275" s="21"/>
      <c r="AF275" s="68"/>
      <c r="AG275" s="184"/>
    </row>
    <row r="276" customHeight="1" spans="1:33">
      <c r="A276" s="306" t="s">
        <v>98</v>
      </c>
      <c r="B276" s="34">
        <f t="shared" si="188"/>
        <v>0.524</v>
      </c>
      <c r="C276" s="27">
        <f t="shared" si="189"/>
        <v>1301</v>
      </c>
      <c r="D276" s="261">
        <v>0.42</v>
      </c>
      <c r="E276" s="262">
        <v>1210</v>
      </c>
      <c r="F276" s="263">
        <v>0.104</v>
      </c>
      <c r="G276" s="262">
        <v>91</v>
      </c>
      <c r="H276" s="261"/>
      <c r="I276" s="262"/>
      <c r="J276" s="261"/>
      <c r="K276" s="284"/>
      <c r="L276" s="34">
        <f t="shared" si="190"/>
        <v>0.53</v>
      </c>
      <c r="M276" s="27">
        <f t="shared" si="191"/>
        <v>1278</v>
      </c>
      <c r="N276" s="261">
        <v>0.43</v>
      </c>
      <c r="O276" s="262">
        <v>1192</v>
      </c>
      <c r="P276" s="263">
        <v>0.1</v>
      </c>
      <c r="Q276" s="262">
        <v>86</v>
      </c>
      <c r="R276" s="261"/>
      <c r="S276" s="262"/>
      <c r="T276" s="261"/>
      <c r="U276" s="284"/>
      <c r="W276" s="20"/>
      <c r="X276" s="68"/>
      <c r="Y276" s="21"/>
      <c r="Z276" s="21"/>
      <c r="AA276" s="68"/>
      <c r="AB276" s="184"/>
      <c r="AC276" s="68"/>
      <c r="AD276" s="21"/>
      <c r="AE276" s="21"/>
      <c r="AF276" s="68"/>
      <c r="AG276" s="184"/>
    </row>
    <row r="277" customHeight="1" spans="1:33">
      <c r="A277" s="306" t="s">
        <v>99</v>
      </c>
      <c r="B277" s="34">
        <f t="shared" si="188"/>
        <v>0.478</v>
      </c>
      <c r="C277" s="27">
        <f t="shared" si="189"/>
        <v>1166</v>
      </c>
      <c r="D277" s="261">
        <v>0.38</v>
      </c>
      <c r="E277" s="262">
        <v>1081</v>
      </c>
      <c r="F277" s="263">
        <v>0.098</v>
      </c>
      <c r="G277" s="262">
        <v>85</v>
      </c>
      <c r="H277" s="261"/>
      <c r="I277" s="262"/>
      <c r="J277" s="261"/>
      <c r="K277" s="284"/>
      <c r="L277" s="34">
        <f t="shared" si="190"/>
        <v>0.467</v>
      </c>
      <c r="M277" s="27">
        <f t="shared" si="191"/>
        <v>1134</v>
      </c>
      <c r="N277" s="261">
        <v>0.37</v>
      </c>
      <c r="O277" s="262">
        <v>1051</v>
      </c>
      <c r="P277" s="263">
        <v>0.097</v>
      </c>
      <c r="Q277" s="262">
        <v>83</v>
      </c>
      <c r="R277" s="261"/>
      <c r="S277" s="262"/>
      <c r="T277" s="261"/>
      <c r="U277" s="284"/>
      <c r="W277" s="20"/>
      <c r="X277" s="68"/>
      <c r="Y277" s="21"/>
      <c r="Z277" s="21"/>
      <c r="AA277" s="68"/>
      <c r="AB277" s="184"/>
      <c r="AC277" s="68"/>
      <c r="AD277" s="21"/>
      <c r="AE277" s="21"/>
      <c r="AF277" s="68"/>
      <c r="AG277" s="184"/>
    </row>
    <row r="278" customHeight="1" spans="1:33">
      <c r="A278" s="306" t="s">
        <v>100</v>
      </c>
      <c r="B278" s="34">
        <f t="shared" si="188"/>
        <v>0.494</v>
      </c>
      <c r="C278" s="27">
        <f t="shared" si="189"/>
        <v>1096</v>
      </c>
      <c r="D278" s="261">
        <v>0.34</v>
      </c>
      <c r="E278" s="262">
        <v>965</v>
      </c>
      <c r="F278" s="263">
        <v>0.154</v>
      </c>
      <c r="G278" s="262">
        <v>131</v>
      </c>
      <c r="H278" s="261"/>
      <c r="I278" s="262"/>
      <c r="J278" s="261"/>
      <c r="K278" s="284"/>
      <c r="L278" s="34">
        <f t="shared" si="190"/>
        <v>0.5</v>
      </c>
      <c r="M278" s="27">
        <f t="shared" si="191"/>
        <v>1079</v>
      </c>
      <c r="N278" s="261">
        <v>0.35</v>
      </c>
      <c r="O278" s="262">
        <v>953</v>
      </c>
      <c r="P278" s="263">
        <v>0.15</v>
      </c>
      <c r="Q278" s="262">
        <v>126</v>
      </c>
      <c r="R278" s="261"/>
      <c r="S278" s="262"/>
      <c r="T278" s="261"/>
      <c r="U278" s="284"/>
      <c r="W278" s="20"/>
      <c r="X278" s="68"/>
      <c r="Y278" s="21"/>
      <c r="Z278" s="21"/>
      <c r="AA278" s="68"/>
      <c r="AB278" s="184"/>
      <c r="AC278" s="68"/>
      <c r="AD278" s="21"/>
      <c r="AE278" s="21"/>
      <c r="AF278" s="68"/>
      <c r="AG278" s="184"/>
    </row>
    <row r="279" customHeight="1" spans="1:33">
      <c r="A279" s="306" t="s">
        <v>101</v>
      </c>
      <c r="B279" s="34">
        <f t="shared" si="188"/>
        <v>0.426</v>
      </c>
      <c r="C279" s="27">
        <f t="shared" si="189"/>
        <v>965</v>
      </c>
      <c r="D279" s="261">
        <v>0.33</v>
      </c>
      <c r="E279" s="262">
        <v>881</v>
      </c>
      <c r="F279" s="263">
        <v>0.096</v>
      </c>
      <c r="G279" s="262">
        <v>84</v>
      </c>
      <c r="H279" s="261"/>
      <c r="I279" s="262"/>
      <c r="J279" s="261"/>
      <c r="K279" s="284"/>
      <c r="L279" s="34">
        <f t="shared" si="190"/>
        <v>0.41</v>
      </c>
      <c r="M279" s="27">
        <f t="shared" si="191"/>
        <v>926</v>
      </c>
      <c r="N279" s="261">
        <v>0.32</v>
      </c>
      <c r="O279" s="262">
        <v>848</v>
      </c>
      <c r="P279" s="263">
        <v>0.09</v>
      </c>
      <c r="Q279" s="262">
        <v>78</v>
      </c>
      <c r="R279" s="261"/>
      <c r="S279" s="262"/>
      <c r="T279" s="261"/>
      <c r="U279" s="284"/>
      <c r="W279" s="20"/>
      <c r="X279" s="68"/>
      <c r="Y279" s="21"/>
      <c r="Z279" s="21"/>
      <c r="AA279" s="68"/>
      <c r="AB279" s="184"/>
      <c r="AC279" s="68"/>
      <c r="AD279" s="21"/>
      <c r="AE279" s="21"/>
      <c r="AF279" s="68"/>
      <c r="AG279" s="184"/>
    </row>
    <row r="280" customHeight="1" spans="1:33">
      <c r="A280" s="306" t="s">
        <v>102</v>
      </c>
      <c r="B280" s="34">
        <f t="shared" si="188"/>
        <v>0.396</v>
      </c>
      <c r="C280" s="27">
        <f t="shared" si="189"/>
        <v>943</v>
      </c>
      <c r="D280" s="261">
        <v>0.316</v>
      </c>
      <c r="E280" s="262">
        <v>868</v>
      </c>
      <c r="F280" s="263">
        <v>0.08</v>
      </c>
      <c r="G280" s="262">
        <v>75</v>
      </c>
      <c r="H280" s="261"/>
      <c r="I280" s="262"/>
      <c r="J280" s="261"/>
      <c r="K280" s="284"/>
      <c r="L280" s="34">
        <f t="shared" si="190"/>
        <v>0.37</v>
      </c>
      <c r="M280" s="27">
        <f t="shared" si="191"/>
        <v>893</v>
      </c>
      <c r="N280" s="261">
        <v>0.3</v>
      </c>
      <c r="O280" s="262">
        <v>823</v>
      </c>
      <c r="P280" s="263">
        <v>0.07</v>
      </c>
      <c r="Q280" s="262">
        <v>70</v>
      </c>
      <c r="R280" s="261"/>
      <c r="S280" s="262"/>
      <c r="T280" s="261"/>
      <c r="U280" s="284"/>
      <c r="W280" s="20"/>
      <c r="X280" s="68"/>
      <c r="Y280" s="21"/>
      <c r="Z280" s="21"/>
      <c r="AA280" s="68"/>
      <c r="AB280" s="184"/>
      <c r="AC280" s="68"/>
      <c r="AD280" s="21"/>
      <c r="AE280" s="21"/>
      <c r="AF280" s="68"/>
      <c r="AG280" s="184"/>
    </row>
    <row r="281" customHeight="1" spans="1:33">
      <c r="A281" s="269"/>
      <c r="B281" s="34">
        <f t="shared" si="188"/>
        <v>0</v>
      </c>
      <c r="C281" s="27">
        <f t="shared" si="189"/>
        <v>0</v>
      </c>
      <c r="D281" s="270"/>
      <c r="E281" s="262"/>
      <c r="F281" s="263"/>
      <c r="G281" s="271"/>
      <c r="H281" s="270"/>
      <c r="I281" s="271"/>
      <c r="J281" s="261"/>
      <c r="K281" s="284"/>
      <c r="L281" s="34">
        <f t="shared" si="190"/>
        <v>0</v>
      </c>
      <c r="M281" s="27">
        <f t="shared" si="191"/>
        <v>0</v>
      </c>
      <c r="N281" s="270"/>
      <c r="O281" s="262"/>
      <c r="P281" s="263"/>
      <c r="Q281" s="271"/>
      <c r="R281" s="270"/>
      <c r="S281" s="271"/>
      <c r="T281" s="261"/>
      <c r="U281" s="284"/>
      <c r="W281" s="28"/>
      <c r="X281" s="74"/>
      <c r="Y281" s="29"/>
      <c r="Z281" s="29"/>
      <c r="AA281" s="68"/>
      <c r="AB281" s="184"/>
      <c r="AC281" s="74"/>
      <c r="AD281" s="29"/>
      <c r="AE281" s="29"/>
      <c r="AF281" s="68"/>
      <c r="AG281" s="184"/>
    </row>
    <row r="282" customHeight="1" spans="1:33">
      <c r="A282" s="260"/>
      <c r="B282" s="34">
        <f t="shared" si="188"/>
        <v>0</v>
      </c>
      <c r="C282" s="27">
        <f t="shared" si="189"/>
        <v>0</v>
      </c>
      <c r="D282" s="261"/>
      <c r="E282" s="262"/>
      <c r="F282" s="263"/>
      <c r="G282" s="262"/>
      <c r="H282" s="261"/>
      <c r="I282" s="262"/>
      <c r="J282" s="261"/>
      <c r="K282" s="284"/>
      <c r="L282" s="34">
        <f t="shared" si="190"/>
        <v>0</v>
      </c>
      <c r="M282" s="27">
        <f t="shared" si="191"/>
        <v>0</v>
      </c>
      <c r="N282" s="261"/>
      <c r="O282" s="262"/>
      <c r="P282" s="263"/>
      <c r="Q282" s="262"/>
      <c r="R282" s="261"/>
      <c r="S282" s="262"/>
      <c r="T282" s="261"/>
      <c r="U282" s="284"/>
      <c r="W282" s="20"/>
      <c r="X282" s="68"/>
      <c r="Y282" s="21"/>
      <c r="Z282" s="21"/>
      <c r="AA282" s="68"/>
      <c r="AB282" s="184"/>
      <c r="AC282" s="68"/>
      <c r="AD282" s="21"/>
      <c r="AE282" s="21"/>
      <c r="AF282" s="68"/>
      <c r="AG282" s="184"/>
    </row>
    <row r="283" customHeight="1" spans="1:33">
      <c r="A283" s="260"/>
      <c r="B283" s="34">
        <f t="shared" si="188"/>
        <v>0</v>
      </c>
      <c r="C283" s="27">
        <f t="shared" si="189"/>
        <v>0</v>
      </c>
      <c r="D283" s="261"/>
      <c r="E283" s="262"/>
      <c r="F283" s="263"/>
      <c r="G283" s="262"/>
      <c r="H283" s="261"/>
      <c r="I283" s="262"/>
      <c r="J283" s="261"/>
      <c r="K283" s="284"/>
      <c r="L283" s="34">
        <f t="shared" si="190"/>
        <v>0</v>
      </c>
      <c r="M283" s="27">
        <f t="shared" si="191"/>
        <v>0</v>
      </c>
      <c r="N283" s="261"/>
      <c r="O283" s="262"/>
      <c r="P283" s="263"/>
      <c r="Q283" s="262"/>
      <c r="R283" s="261"/>
      <c r="S283" s="262"/>
      <c r="T283" s="261"/>
      <c r="U283" s="284"/>
      <c r="W283" s="20"/>
      <c r="X283" s="68"/>
      <c r="Y283" s="21"/>
      <c r="Z283" s="21"/>
      <c r="AA283" s="68"/>
      <c r="AB283" s="184"/>
      <c r="AC283" s="68"/>
      <c r="AD283" s="21"/>
      <c r="AE283" s="21"/>
      <c r="AF283" s="68"/>
      <c r="AG283" s="184"/>
    </row>
    <row r="284" customHeight="1" spans="1:33">
      <c r="A284" s="307"/>
      <c r="B284" s="308">
        <f t="shared" si="188"/>
        <v>0</v>
      </c>
      <c r="C284" s="309">
        <f t="shared" si="189"/>
        <v>0</v>
      </c>
      <c r="D284" s="310"/>
      <c r="E284" s="311"/>
      <c r="F284" s="312"/>
      <c r="G284" s="311"/>
      <c r="H284" s="310"/>
      <c r="I284" s="311"/>
      <c r="J284" s="310"/>
      <c r="K284" s="317"/>
      <c r="L284" s="308">
        <f t="shared" si="190"/>
        <v>0</v>
      </c>
      <c r="M284" s="309">
        <f t="shared" si="191"/>
        <v>0</v>
      </c>
      <c r="N284" s="310"/>
      <c r="O284" s="311"/>
      <c r="P284" s="318"/>
      <c r="Q284" s="311"/>
      <c r="R284" s="310"/>
      <c r="S284" s="311"/>
      <c r="T284" s="310"/>
      <c r="U284" s="317"/>
      <c r="W284" s="35"/>
      <c r="X284" s="77"/>
      <c r="Y284" s="36"/>
      <c r="Z284" s="36"/>
      <c r="AA284" s="77"/>
      <c r="AB284" s="189"/>
      <c r="AC284" s="77"/>
      <c r="AD284" s="36"/>
      <c r="AE284" s="36"/>
      <c r="AF284" s="77"/>
      <c r="AG284" s="189"/>
    </row>
    <row r="285" customHeight="1" spans="1:37">
      <c r="A285" s="228" t="s">
        <v>115</v>
      </c>
      <c r="B285" s="178"/>
      <c r="C285" s="179"/>
      <c r="D285" s="250"/>
      <c r="E285" s="251"/>
      <c r="F285" s="250"/>
      <c r="G285" s="251"/>
      <c r="H285" s="250"/>
      <c r="I285" s="251"/>
      <c r="J285" s="250"/>
      <c r="K285" s="251" t="s">
        <v>16</v>
      </c>
      <c r="L285" s="190"/>
      <c r="M285" s="179"/>
      <c r="N285" s="250"/>
      <c r="O285" s="251"/>
      <c r="P285" s="250"/>
      <c r="Q285" s="251"/>
      <c r="R285" s="250"/>
      <c r="S285" s="296"/>
      <c r="T285" s="297"/>
      <c r="U285" s="296"/>
      <c r="W285" s="206" t="s">
        <v>15</v>
      </c>
      <c r="X285" s="178"/>
      <c r="Y285" s="179"/>
      <c r="Z285" s="179"/>
      <c r="AA285" s="178"/>
      <c r="AB285" s="178"/>
      <c r="AC285" s="210" t="s">
        <v>16</v>
      </c>
      <c r="AD285" s="179"/>
      <c r="AE285" s="179"/>
      <c r="AF285" s="178"/>
      <c r="AG285" s="178"/>
      <c r="AJ285" s="213"/>
      <c r="AK285" s="213"/>
    </row>
    <row r="286" customHeight="1" spans="1:33">
      <c r="A286" s="228"/>
      <c r="B286" s="178"/>
      <c r="C286" s="179"/>
      <c r="D286" s="250"/>
      <c r="E286" s="251"/>
      <c r="F286" s="235"/>
      <c r="G286" s="236"/>
      <c r="H286" s="297"/>
      <c r="I286" s="296"/>
      <c r="J286" s="297"/>
      <c r="K286" s="296"/>
      <c r="M286" s="199"/>
      <c r="N286" s="235"/>
      <c r="O286" s="296"/>
      <c r="P286" s="297"/>
      <c r="Q286" s="296"/>
      <c r="R286" s="297"/>
      <c r="S286" s="296"/>
      <c r="T286" s="297"/>
      <c r="U286" s="296"/>
      <c r="W286" s="206"/>
      <c r="X286" s="178"/>
      <c r="Y286" s="179"/>
      <c r="Z286" s="179"/>
      <c r="AA286" s="178"/>
      <c r="AB286" s="178"/>
      <c r="AC286" s="210"/>
      <c r="AD286" s="179"/>
      <c r="AE286" s="179"/>
      <c r="AF286" s="178"/>
      <c r="AG286" s="178"/>
    </row>
    <row r="287" customHeight="1" spans="1:33">
      <c r="A287" s="6" t="s">
        <v>149</v>
      </c>
      <c r="B287" s="320"/>
      <c r="C287" s="321"/>
      <c r="D287" s="322"/>
      <c r="E287" s="323"/>
      <c r="F287" s="322"/>
      <c r="G287" s="323"/>
      <c r="H287" s="322"/>
      <c r="I287" s="323"/>
      <c r="J287" s="322"/>
      <c r="K287" s="323"/>
      <c r="L287" s="320"/>
      <c r="M287" s="321"/>
      <c r="N287" s="322"/>
      <c r="O287" s="323"/>
      <c r="P287" s="322"/>
      <c r="Q287" s="323"/>
      <c r="R287" s="322"/>
      <c r="S287" s="323"/>
      <c r="T287" s="322"/>
      <c r="U287" s="323"/>
      <c r="W287" s="8" t="s">
        <v>150</v>
      </c>
      <c r="X287" s="49"/>
      <c r="Y287" s="9"/>
      <c r="Z287" s="9"/>
      <c r="AA287" s="49"/>
      <c r="AB287" s="49"/>
      <c r="AC287" s="49"/>
      <c r="AD287" s="9"/>
      <c r="AE287" s="9"/>
      <c r="AF287" s="49"/>
      <c r="AG287" s="49"/>
    </row>
    <row r="288" customHeight="1" spans="1:33">
      <c r="A288" s="255" t="s">
        <v>151</v>
      </c>
      <c r="B288" s="190"/>
      <c r="C288" s="191"/>
      <c r="D288" s="235"/>
      <c r="E288" s="236"/>
      <c r="F288" s="235"/>
      <c r="G288" s="236"/>
      <c r="H288" s="235"/>
      <c r="I288" s="236"/>
      <c r="J288" s="235"/>
      <c r="K288" s="278"/>
      <c r="L288" s="190"/>
      <c r="M288" s="191"/>
      <c r="N288" s="235"/>
      <c r="O288" s="236"/>
      <c r="P288" s="235"/>
      <c r="Q288" s="236"/>
      <c r="R288" s="235"/>
      <c r="S288" s="236"/>
      <c r="T288" s="235"/>
      <c r="U288" s="236"/>
      <c r="W288" s="81" t="s">
        <v>152</v>
      </c>
      <c r="X288" s="324"/>
      <c r="Y288" s="325"/>
      <c r="Z288" s="325"/>
      <c r="AA288" s="324"/>
      <c r="AB288" s="324"/>
      <c r="AC288" s="324"/>
      <c r="AD288" s="325"/>
      <c r="AE288" s="325"/>
      <c r="AF288" s="324"/>
      <c r="AG288" s="324"/>
    </row>
    <row r="289" customHeight="1" spans="1:33">
      <c r="A289" s="171" t="s">
        <v>2</v>
      </c>
      <c r="B289" s="172" t="s">
        <v>3</v>
      </c>
      <c r="C289" s="173"/>
      <c r="D289" s="237"/>
      <c r="E289" s="238"/>
      <c r="F289" s="237"/>
      <c r="G289" s="238"/>
      <c r="H289" s="237"/>
      <c r="I289" s="238"/>
      <c r="J289" s="237"/>
      <c r="K289" s="279"/>
      <c r="L289" s="280" t="s">
        <v>107</v>
      </c>
      <c r="M289" s="173"/>
      <c r="N289" s="237"/>
      <c r="O289" s="238"/>
      <c r="P289" s="237"/>
      <c r="Q289" s="238"/>
      <c r="R289" s="237"/>
      <c r="S289" s="238"/>
      <c r="T289" s="237"/>
      <c r="U289" s="279"/>
      <c r="W289" s="171" t="s">
        <v>2</v>
      </c>
      <c r="X289" s="172" t="s">
        <v>3</v>
      </c>
      <c r="Y289" s="173"/>
      <c r="Z289" s="173"/>
      <c r="AA289" s="172"/>
      <c r="AB289" s="172"/>
      <c r="AC289" s="280" t="s">
        <v>107</v>
      </c>
      <c r="AD289" s="173"/>
      <c r="AE289" s="173"/>
      <c r="AF289" s="172"/>
      <c r="AG289" s="211"/>
    </row>
    <row r="290" customHeight="1" spans="1:33">
      <c r="A290" s="174"/>
      <c r="B290" s="175" t="s">
        <v>108</v>
      </c>
      <c r="C290" s="176" t="s">
        <v>62</v>
      </c>
      <c r="D290" s="239" t="s">
        <v>109</v>
      </c>
      <c r="E290" s="240" t="s">
        <v>63</v>
      </c>
      <c r="F290" s="239" t="s">
        <v>110</v>
      </c>
      <c r="G290" s="240" t="s">
        <v>64</v>
      </c>
      <c r="H290" s="239" t="s">
        <v>111</v>
      </c>
      <c r="I290" s="240" t="s">
        <v>65</v>
      </c>
      <c r="J290" s="239" t="s">
        <v>112</v>
      </c>
      <c r="K290" s="281" t="s">
        <v>66</v>
      </c>
      <c r="L290" s="175" t="s">
        <v>108</v>
      </c>
      <c r="M290" s="176" t="s">
        <v>62</v>
      </c>
      <c r="N290" s="239" t="s">
        <v>109</v>
      </c>
      <c r="O290" s="240" t="s">
        <v>63</v>
      </c>
      <c r="P290" s="239" t="s">
        <v>110</v>
      </c>
      <c r="Q290" s="240" t="s">
        <v>64</v>
      </c>
      <c r="R290" s="239" t="s">
        <v>111</v>
      </c>
      <c r="S290" s="240" t="s">
        <v>65</v>
      </c>
      <c r="T290" s="239" t="s">
        <v>112</v>
      </c>
      <c r="U290" s="281" t="s">
        <v>66</v>
      </c>
      <c r="W290" s="174"/>
      <c r="X290" s="175" t="s">
        <v>5</v>
      </c>
      <c r="Y290" s="176" t="s">
        <v>113</v>
      </c>
      <c r="Z290" s="176" t="s">
        <v>69</v>
      </c>
      <c r="AA290" s="175" t="s">
        <v>70</v>
      </c>
      <c r="AB290" s="304" t="s">
        <v>114</v>
      </c>
      <c r="AC290" s="209" t="s">
        <v>5</v>
      </c>
      <c r="AD290" s="176" t="s">
        <v>113</v>
      </c>
      <c r="AE290" s="176" t="s">
        <v>69</v>
      </c>
      <c r="AF290" s="175" t="s">
        <v>70</v>
      </c>
      <c r="AG290" s="212" t="s">
        <v>114</v>
      </c>
    </row>
    <row r="291" customHeight="1" spans="1:33">
      <c r="A291" s="15" t="s">
        <v>8</v>
      </c>
      <c r="B291" s="33">
        <f>SUM(B308,B346)</f>
        <v>5.66947890818858</v>
      </c>
      <c r="C291" s="16">
        <f t="shared" ref="C291:U291" si="192">SUM(C308,C346)</f>
        <v>5198.99963263345</v>
      </c>
      <c r="D291" s="241">
        <f t="shared" si="192"/>
        <v>0</v>
      </c>
      <c r="E291" s="242">
        <f t="shared" si="192"/>
        <v>0</v>
      </c>
      <c r="F291" s="241">
        <f t="shared" si="192"/>
        <v>5.66947890818858</v>
      </c>
      <c r="G291" s="242">
        <f t="shared" si="192"/>
        <v>5198.99963263345</v>
      </c>
      <c r="H291" s="241">
        <f t="shared" si="192"/>
        <v>0</v>
      </c>
      <c r="I291" s="242">
        <f t="shared" si="192"/>
        <v>0</v>
      </c>
      <c r="J291" s="241">
        <f t="shared" si="192"/>
        <v>0</v>
      </c>
      <c r="K291" s="242">
        <f t="shared" si="192"/>
        <v>0</v>
      </c>
      <c r="L291" s="33">
        <f t="shared" si="192"/>
        <v>5.45508684863523</v>
      </c>
      <c r="M291" s="16">
        <f t="shared" si="192"/>
        <v>4956.30033628168</v>
      </c>
      <c r="N291" s="241">
        <f t="shared" si="192"/>
        <v>0</v>
      </c>
      <c r="O291" s="242">
        <f t="shared" si="192"/>
        <v>0</v>
      </c>
      <c r="P291" s="241">
        <f t="shared" si="192"/>
        <v>5.45508684863523</v>
      </c>
      <c r="Q291" s="242">
        <f t="shared" si="192"/>
        <v>4956.30033628168</v>
      </c>
      <c r="R291" s="241">
        <f t="shared" si="192"/>
        <v>0</v>
      </c>
      <c r="S291" s="242">
        <f t="shared" si="192"/>
        <v>0</v>
      </c>
      <c r="T291" s="241">
        <f t="shared" si="192"/>
        <v>0</v>
      </c>
      <c r="U291" s="293">
        <f t="shared" si="192"/>
        <v>0</v>
      </c>
      <c r="W291" s="15" t="s">
        <v>8</v>
      </c>
      <c r="X291" s="33">
        <f t="shared" ref="X291:AG291" si="193">SUM(X308,X346,X384,X422)</f>
        <v>0</v>
      </c>
      <c r="Y291" s="16">
        <f t="shared" si="193"/>
        <v>0</v>
      </c>
      <c r="Z291" s="16">
        <f t="shared" si="193"/>
        <v>0</v>
      </c>
      <c r="AA291" s="33">
        <f t="shared" si="193"/>
        <v>0</v>
      </c>
      <c r="AB291" s="33">
        <f t="shared" si="193"/>
        <v>0</v>
      </c>
      <c r="AC291" s="33">
        <f t="shared" si="193"/>
        <v>0</v>
      </c>
      <c r="AD291" s="16">
        <f t="shared" si="193"/>
        <v>0</v>
      </c>
      <c r="AE291" s="16">
        <f t="shared" si="193"/>
        <v>0</v>
      </c>
      <c r="AF291" s="33">
        <f t="shared" si="193"/>
        <v>0</v>
      </c>
      <c r="AG291" s="44">
        <f t="shared" si="193"/>
        <v>0</v>
      </c>
    </row>
    <row r="292" s="168" customFormat="1" customHeight="1" spans="1:33">
      <c r="A292" s="243" t="s">
        <v>9</v>
      </c>
      <c r="B292" s="33" t="s">
        <v>10</v>
      </c>
      <c r="C292" s="33">
        <f>C291/B291</f>
        <v>917.015428900246</v>
      </c>
      <c r="D292" s="241" t="s">
        <v>10</v>
      </c>
      <c r="E292" s="242" t="e">
        <f t="shared" ref="D292:U292" si="194">E291/D291</f>
        <v>#DIV/0!</v>
      </c>
      <c r="F292" s="241" t="s">
        <v>10</v>
      </c>
      <c r="G292" s="242">
        <f t="shared" si="194"/>
        <v>917.015428900246</v>
      </c>
      <c r="H292" s="241" t="s">
        <v>10</v>
      </c>
      <c r="I292" s="242" t="e">
        <f t="shared" si="194"/>
        <v>#DIV/0!</v>
      </c>
      <c r="J292" s="241" t="s">
        <v>10</v>
      </c>
      <c r="K292" s="242" t="e">
        <f t="shared" si="194"/>
        <v>#DIV/0!</v>
      </c>
      <c r="L292" s="33" t="s">
        <v>10</v>
      </c>
      <c r="M292" s="33">
        <f t="shared" si="194"/>
        <v>908.564881514519</v>
      </c>
      <c r="N292" s="241" t="s">
        <v>10</v>
      </c>
      <c r="O292" s="242" t="e">
        <f t="shared" si="194"/>
        <v>#DIV/0!</v>
      </c>
      <c r="P292" s="241" t="s">
        <v>10</v>
      </c>
      <c r="Q292" s="242">
        <f t="shared" si="194"/>
        <v>908.564881514519</v>
      </c>
      <c r="R292" s="241" t="s">
        <v>10</v>
      </c>
      <c r="S292" s="242" t="e">
        <f t="shared" si="194"/>
        <v>#DIV/0!</v>
      </c>
      <c r="T292" s="241" t="s">
        <v>10</v>
      </c>
      <c r="U292" s="293" t="e">
        <f t="shared" si="194"/>
        <v>#DIV/0!</v>
      </c>
      <c r="V292" s="205"/>
      <c r="W292" s="58" t="s">
        <v>9</v>
      </c>
      <c r="X292" s="33" t="s">
        <v>10</v>
      </c>
      <c r="Y292" s="33" t="e">
        <f>Y291/X291</f>
        <v>#DIV/0!</v>
      </c>
      <c r="Z292" s="33" t="s">
        <v>10</v>
      </c>
      <c r="AA292" s="33" t="s">
        <v>10</v>
      </c>
      <c r="AB292" s="33" t="s">
        <v>10</v>
      </c>
      <c r="AC292" s="33" t="s">
        <v>10</v>
      </c>
      <c r="AD292" s="33" t="e">
        <f>AD291/AC291</f>
        <v>#DIV/0!</v>
      </c>
      <c r="AE292" s="33" t="s">
        <v>10</v>
      </c>
      <c r="AF292" s="33" t="s">
        <v>10</v>
      </c>
      <c r="AG292" s="44" t="s">
        <v>10</v>
      </c>
    </row>
    <row r="293" s="168" customFormat="1" customHeight="1" spans="1:33">
      <c r="A293" s="243" t="s">
        <v>11</v>
      </c>
      <c r="B293" s="33">
        <f>(B291/L291-1)*100</f>
        <v>3.93013100436681</v>
      </c>
      <c r="C293" s="33">
        <f t="shared" ref="C293:U293" si="195">(C291/M291-1)*100</f>
        <v>4.89678348535765</v>
      </c>
      <c r="D293" s="241" t="e">
        <f t="shared" si="195"/>
        <v>#DIV/0!</v>
      </c>
      <c r="E293" s="242" t="e">
        <f t="shared" si="195"/>
        <v>#DIV/0!</v>
      </c>
      <c r="F293" s="241">
        <f t="shared" si="195"/>
        <v>3.93013100436681</v>
      </c>
      <c r="G293" s="242">
        <f t="shared" si="195"/>
        <v>4.89678348535765</v>
      </c>
      <c r="H293" s="241" t="e">
        <f t="shared" si="195"/>
        <v>#DIV/0!</v>
      </c>
      <c r="I293" s="242" t="e">
        <f t="shared" si="195"/>
        <v>#DIV/0!</v>
      </c>
      <c r="J293" s="241" t="e">
        <f t="shared" si="195"/>
        <v>#DIV/0!</v>
      </c>
      <c r="K293" s="242" t="e">
        <f t="shared" si="195"/>
        <v>#DIV/0!</v>
      </c>
      <c r="L293" s="33" t="s">
        <v>10</v>
      </c>
      <c r="M293" s="33" t="s">
        <v>10</v>
      </c>
      <c r="N293" s="241" t="s">
        <v>10</v>
      </c>
      <c r="O293" s="242" t="s">
        <v>10</v>
      </c>
      <c r="P293" s="241" t="s">
        <v>10</v>
      </c>
      <c r="Q293" s="242" t="s">
        <v>10</v>
      </c>
      <c r="R293" s="241" t="s">
        <v>10</v>
      </c>
      <c r="S293" s="242" t="s">
        <v>10</v>
      </c>
      <c r="T293" s="241" t="s">
        <v>10</v>
      </c>
      <c r="U293" s="293" t="s">
        <v>10</v>
      </c>
      <c r="V293" s="205"/>
      <c r="W293" s="58" t="s">
        <v>11</v>
      </c>
      <c r="X293" s="33" t="e">
        <f t="shared" ref="X293:AB293" si="196">(X291/AC291-1)*100</f>
        <v>#DIV/0!</v>
      </c>
      <c r="Y293" s="33" t="e">
        <f t="shared" si="196"/>
        <v>#DIV/0!</v>
      </c>
      <c r="Z293" s="33" t="e">
        <f t="shared" si="196"/>
        <v>#DIV/0!</v>
      </c>
      <c r="AA293" s="33" t="e">
        <f t="shared" si="196"/>
        <v>#DIV/0!</v>
      </c>
      <c r="AB293" s="33" t="e">
        <f t="shared" si="196"/>
        <v>#DIV/0!</v>
      </c>
      <c r="AC293" s="33" t="s">
        <v>10</v>
      </c>
      <c r="AD293" s="33" t="s">
        <v>10</v>
      </c>
      <c r="AE293" s="33" t="s">
        <v>10</v>
      </c>
      <c r="AF293" s="33" t="s">
        <v>10</v>
      </c>
      <c r="AG293" s="44" t="s">
        <v>10</v>
      </c>
    </row>
    <row r="294" customHeight="1" spans="1:33">
      <c r="A294" s="244" t="s">
        <v>12</v>
      </c>
      <c r="B294" s="59">
        <f>SUM(B309,B347)</f>
        <v>0</v>
      </c>
      <c r="C294" s="32">
        <f t="shared" ref="C294:U294" si="197">SUM(C309,C347)</f>
        <v>0</v>
      </c>
      <c r="D294" s="245">
        <f t="shared" si="197"/>
        <v>0</v>
      </c>
      <c r="E294" s="246">
        <f t="shared" si="197"/>
        <v>0</v>
      </c>
      <c r="F294" s="245">
        <f t="shared" si="197"/>
        <v>0</v>
      </c>
      <c r="G294" s="246">
        <f t="shared" si="197"/>
        <v>0</v>
      </c>
      <c r="H294" s="245">
        <f t="shared" si="197"/>
        <v>0</v>
      </c>
      <c r="I294" s="246">
        <f t="shared" si="197"/>
        <v>0</v>
      </c>
      <c r="J294" s="245">
        <f t="shared" si="197"/>
        <v>0</v>
      </c>
      <c r="K294" s="246">
        <f t="shared" si="197"/>
        <v>0</v>
      </c>
      <c r="L294" s="59">
        <f t="shared" si="197"/>
        <v>0</v>
      </c>
      <c r="M294" s="32">
        <f t="shared" si="197"/>
        <v>0</v>
      </c>
      <c r="N294" s="245">
        <f t="shared" si="197"/>
        <v>0</v>
      </c>
      <c r="O294" s="246">
        <f t="shared" si="197"/>
        <v>0</v>
      </c>
      <c r="P294" s="245">
        <f t="shared" si="197"/>
        <v>0</v>
      </c>
      <c r="Q294" s="246">
        <f t="shared" si="197"/>
        <v>0</v>
      </c>
      <c r="R294" s="245">
        <f t="shared" si="197"/>
        <v>0</v>
      </c>
      <c r="S294" s="246">
        <f t="shared" si="197"/>
        <v>0</v>
      </c>
      <c r="T294" s="245">
        <f t="shared" si="197"/>
        <v>0</v>
      </c>
      <c r="U294" s="294">
        <f t="shared" si="197"/>
        <v>0</v>
      </c>
      <c r="W294" s="31" t="s">
        <v>12</v>
      </c>
      <c r="X294" s="59" t="e">
        <f t="shared" ref="X294:AG294" si="198">SUM(X309,X347,X385,X423)</f>
        <v>#DIV/0!</v>
      </c>
      <c r="Y294" s="32" t="e">
        <f t="shared" si="198"/>
        <v>#DIV/0!</v>
      </c>
      <c r="Z294" s="32" t="e">
        <f t="shared" si="198"/>
        <v>#DIV/0!</v>
      </c>
      <c r="AA294" s="59" t="e">
        <f t="shared" si="198"/>
        <v>#DIV/0!</v>
      </c>
      <c r="AB294" s="59" t="e">
        <f t="shared" si="198"/>
        <v>#DIV/0!</v>
      </c>
      <c r="AC294" s="59">
        <f t="shared" si="198"/>
        <v>0</v>
      </c>
      <c r="AD294" s="32">
        <f t="shared" si="198"/>
        <v>0</v>
      </c>
      <c r="AE294" s="32">
        <f t="shared" si="198"/>
        <v>0</v>
      </c>
      <c r="AF294" s="59">
        <f t="shared" si="198"/>
        <v>0</v>
      </c>
      <c r="AG294" s="91">
        <f t="shared" si="198"/>
        <v>0</v>
      </c>
    </row>
    <row r="295" s="168" customFormat="1" customHeight="1" spans="1:33">
      <c r="A295" s="243" t="s">
        <v>9</v>
      </c>
      <c r="B295" s="33" t="s">
        <v>10</v>
      </c>
      <c r="C295" s="59" t="e">
        <f>C294/B294</f>
        <v>#DIV/0!</v>
      </c>
      <c r="D295" s="241" t="s">
        <v>10</v>
      </c>
      <c r="E295" s="246" t="e">
        <f t="shared" ref="D295:U295" si="199">E294/D294</f>
        <v>#DIV/0!</v>
      </c>
      <c r="F295" s="241" t="s">
        <v>10</v>
      </c>
      <c r="G295" s="246" t="e">
        <f t="shared" si="199"/>
        <v>#DIV/0!</v>
      </c>
      <c r="H295" s="241" t="s">
        <v>10</v>
      </c>
      <c r="I295" s="246" t="e">
        <f t="shared" si="199"/>
        <v>#DIV/0!</v>
      </c>
      <c r="J295" s="241" t="s">
        <v>10</v>
      </c>
      <c r="K295" s="246" t="e">
        <f t="shared" si="199"/>
        <v>#DIV/0!</v>
      </c>
      <c r="L295" s="33" t="s">
        <v>10</v>
      </c>
      <c r="M295" s="59" t="e">
        <f t="shared" si="199"/>
        <v>#DIV/0!</v>
      </c>
      <c r="N295" s="241" t="s">
        <v>10</v>
      </c>
      <c r="O295" s="246" t="e">
        <f t="shared" si="199"/>
        <v>#DIV/0!</v>
      </c>
      <c r="P295" s="241" t="s">
        <v>10</v>
      </c>
      <c r="Q295" s="246" t="e">
        <f t="shared" si="199"/>
        <v>#DIV/0!</v>
      </c>
      <c r="R295" s="241" t="s">
        <v>10</v>
      </c>
      <c r="S295" s="246" t="e">
        <f t="shared" si="199"/>
        <v>#DIV/0!</v>
      </c>
      <c r="T295" s="241" t="s">
        <v>10</v>
      </c>
      <c r="U295" s="294" t="e">
        <f t="shared" si="199"/>
        <v>#DIV/0!</v>
      </c>
      <c r="V295" s="205"/>
      <c r="W295" s="58" t="s">
        <v>9</v>
      </c>
      <c r="X295" s="33" t="s">
        <v>10</v>
      </c>
      <c r="Y295" s="33" t="e">
        <f>Y294/X294</f>
        <v>#DIV/0!</v>
      </c>
      <c r="Z295" s="33" t="s">
        <v>10</v>
      </c>
      <c r="AA295" s="33" t="s">
        <v>10</v>
      </c>
      <c r="AB295" s="33" t="s">
        <v>10</v>
      </c>
      <c r="AC295" s="33" t="s">
        <v>10</v>
      </c>
      <c r="AD295" s="33" t="e">
        <f>AD294/AC294</f>
        <v>#DIV/0!</v>
      </c>
      <c r="AE295" s="33" t="s">
        <v>10</v>
      </c>
      <c r="AF295" s="33" t="s">
        <v>10</v>
      </c>
      <c r="AG295" s="44" t="s">
        <v>10</v>
      </c>
    </row>
    <row r="296" s="168" customFormat="1" customHeight="1" spans="1:33">
      <c r="A296" s="243" t="s">
        <v>11</v>
      </c>
      <c r="B296" s="59" t="e">
        <f>(B294/L294-1)*100</f>
        <v>#DIV/0!</v>
      </c>
      <c r="C296" s="59" t="e">
        <f t="shared" ref="C296:K296" si="200">(C294/M294-1)*100</f>
        <v>#DIV/0!</v>
      </c>
      <c r="D296" s="245" t="e">
        <f t="shared" si="200"/>
        <v>#DIV/0!</v>
      </c>
      <c r="E296" s="246" t="e">
        <f t="shared" si="200"/>
        <v>#DIV/0!</v>
      </c>
      <c r="F296" s="245" t="e">
        <f t="shared" si="200"/>
        <v>#DIV/0!</v>
      </c>
      <c r="G296" s="246" t="e">
        <f t="shared" si="200"/>
        <v>#DIV/0!</v>
      </c>
      <c r="H296" s="245" t="e">
        <f t="shared" si="200"/>
        <v>#DIV/0!</v>
      </c>
      <c r="I296" s="246" t="e">
        <f t="shared" si="200"/>
        <v>#DIV/0!</v>
      </c>
      <c r="J296" s="245" t="e">
        <f t="shared" si="200"/>
        <v>#DIV/0!</v>
      </c>
      <c r="K296" s="246" t="e">
        <f t="shared" si="200"/>
        <v>#DIV/0!</v>
      </c>
      <c r="L296" s="33" t="s">
        <v>10</v>
      </c>
      <c r="M296" s="33" t="s">
        <v>10</v>
      </c>
      <c r="N296" s="241" t="s">
        <v>10</v>
      </c>
      <c r="O296" s="242" t="s">
        <v>10</v>
      </c>
      <c r="P296" s="241" t="s">
        <v>10</v>
      </c>
      <c r="Q296" s="242" t="s">
        <v>10</v>
      </c>
      <c r="R296" s="241" t="s">
        <v>10</v>
      </c>
      <c r="S296" s="242" t="s">
        <v>10</v>
      </c>
      <c r="T296" s="241" t="s">
        <v>10</v>
      </c>
      <c r="U296" s="293" t="s">
        <v>10</v>
      </c>
      <c r="V296" s="205"/>
      <c r="W296" s="58" t="s">
        <v>11</v>
      </c>
      <c r="X296" s="33" t="e">
        <f t="shared" ref="X296:AB296" si="201">(X294/AC294-1)*100</f>
        <v>#DIV/0!</v>
      </c>
      <c r="Y296" s="33" t="e">
        <f t="shared" si="201"/>
        <v>#DIV/0!</v>
      </c>
      <c r="Z296" s="33" t="e">
        <f t="shared" si="201"/>
        <v>#DIV/0!</v>
      </c>
      <c r="AA296" s="33" t="e">
        <f t="shared" si="201"/>
        <v>#DIV/0!</v>
      </c>
      <c r="AB296" s="33" t="e">
        <f t="shared" si="201"/>
        <v>#DIV/0!</v>
      </c>
      <c r="AC296" s="33" t="s">
        <v>10</v>
      </c>
      <c r="AD296" s="33" t="s">
        <v>10</v>
      </c>
      <c r="AE296" s="33" t="s">
        <v>10</v>
      </c>
      <c r="AF296" s="33" t="s">
        <v>10</v>
      </c>
      <c r="AG296" s="44" t="s">
        <v>10</v>
      </c>
    </row>
    <row r="297" customHeight="1" spans="1:33">
      <c r="A297" s="244" t="s">
        <v>13</v>
      </c>
      <c r="B297" s="59">
        <f>SUM(B315,B353)</f>
        <v>0</v>
      </c>
      <c r="C297" s="32">
        <f t="shared" ref="C297:U297" si="202">SUM(C315,C353)</f>
        <v>0</v>
      </c>
      <c r="D297" s="245">
        <f t="shared" si="202"/>
        <v>0</v>
      </c>
      <c r="E297" s="246">
        <f t="shared" si="202"/>
        <v>0</v>
      </c>
      <c r="F297" s="245">
        <f t="shared" si="202"/>
        <v>0</v>
      </c>
      <c r="G297" s="246">
        <f t="shared" si="202"/>
        <v>0</v>
      </c>
      <c r="H297" s="245">
        <f t="shared" si="202"/>
        <v>0</v>
      </c>
      <c r="I297" s="246">
        <f t="shared" si="202"/>
        <v>0</v>
      </c>
      <c r="J297" s="245">
        <f t="shared" si="202"/>
        <v>0</v>
      </c>
      <c r="K297" s="246">
        <f t="shared" si="202"/>
        <v>0</v>
      </c>
      <c r="L297" s="59">
        <f t="shared" si="202"/>
        <v>0</v>
      </c>
      <c r="M297" s="32">
        <f t="shared" si="202"/>
        <v>0</v>
      </c>
      <c r="N297" s="245">
        <f t="shared" si="202"/>
        <v>0</v>
      </c>
      <c r="O297" s="246">
        <f t="shared" si="202"/>
        <v>0</v>
      </c>
      <c r="P297" s="245">
        <f t="shared" si="202"/>
        <v>0</v>
      </c>
      <c r="Q297" s="246">
        <f t="shared" si="202"/>
        <v>0</v>
      </c>
      <c r="R297" s="245">
        <f t="shared" si="202"/>
        <v>0</v>
      </c>
      <c r="S297" s="246">
        <f t="shared" si="202"/>
        <v>0</v>
      </c>
      <c r="T297" s="245">
        <f t="shared" si="202"/>
        <v>0</v>
      </c>
      <c r="U297" s="294">
        <f t="shared" si="202"/>
        <v>0</v>
      </c>
      <c r="W297" s="31" t="s">
        <v>13</v>
      </c>
      <c r="X297" s="59">
        <f t="shared" ref="X297:AG297" si="203">SUM(X315,X353,X391,X429)</f>
        <v>0</v>
      </c>
      <c r="Y297" s="32">
        <f t="shared" si="203"/>
        <v>0</v>
      </c>
      <c r="Z297" s="32">
        <f t="shared" si="203"/>
        <v>0</v>
      </c>
      <c r="AA297" s="59">
        <f t="shared" si="203"/>
        <v>0</v>
      </c>
      <c r="AB297" s="59">
        <f t="shared" si="203"/>
        <v>0</v>
      </c>
      <c r="AC297" s="59">
        <f t="shared" si="203"/>
        <v>0</v>
      </c>
      <c r="AD297" s="32">
        <f t="shared" si="203"/>
        <v>0</v>
      </c>
      <c r="AE297" s="32">
        <f t="shared" si="203"/>
        <v>0</v>
      </c>
      <c r="AF297" s="59">
        <f t="shared" si="203"/>
        <v>0</v>
      </c>
      <c r="AG297" s="91">
        <f t="shared" si="203"/>
        <v>0</v>
      </c>
    </row>
    <row r="298" s="168" customFormat="1" customHeight="1" spans="1:33">
      <c r="A298" s="243" t="s">
        <v>9</v>
      </c>
      <c r="B298" s="33" t="s">
        <v>10</v>
      </c>
      <c r="C298" s="59" t="e">
        <f>C297/B297</f>
        <v>#DIV/0!</v>
      </c>
      <c r="D298" s="241" t="s">
        <v>10</v>
      </c>
      <c r="E298" s="246" t="e">
        <f t="shared" ref="D298:U298" si="204">E297/D297</f>
        <v>#DIV/0!</v>
      </c>
      <c r="F298" s="241" t="s">
        <v>10</v>
      </c>
      <c r="G298" s="246" t="e">
        <f t="shared" si="204"/>
        <v>#DIV/0!</v>
      </c>
      <c r="H298" s="241" t="s">
        <v>10</v>
      </c>
      <c r="I298" s="246" t="e">
        <f t="shared" si="204"/>
        <v>#DIV/0!</v>
      </c>
      <c r="J298" s="241" t="s">
        <v>10</v>
      </c>
      <c r="K298" s="246" t="e">
        <f t="shared" si="204"/>
        <v>#DIV/0!</v>
      </c>
      <c r="L298" s="33" t="s">
        <v>10</v>
      </c>
      <c r="M298" s="59" t="e">
        <f t="shared" si="204"/>
        <v>#DIV/0!</v>
      </c>
      <c r="N298" s="241" t="s">
        <v>10</v>
      </c>
      <c r="O298" s="246" t="e">
        <f t="shared" si="204"/>
        <v>#DIV/0!</v>
      </c>
      <c r="P298" s="241" t="s">
        <v>10</v>
      </c>
      <c r="Q298" s="246" t="e">
        <f t="shared" si="204"/>
        <v>#DIV/0!</v>
      </c>
      <c r="R298" s="241" t="s">
        <v>10</v>
      </c>
      <c r="S298" s="246" t="e">
        <f t="shared" si="204"/>
        <v>#DIV/0!</v>
      </c>
      <c r="T298" s="241" t="s">
        <v>10</v>
      </c>
      <c r="U298" s="294" t="e">
        <f t="shared" si="204"/>
        <v>#DIV/0!</v>
      </c>
      <c r="V298" s="205"/>
      <c r="W298" s="58" t="s">
        <v>9</v>
      </c>
      <c r="X298" s="33" t="s">
        <v>10</v>
      </c>
      <c r="Y298" s="33" t="e">
        <f>Y297/X297</f>
        <v>#DIV/0!</v>
      </c>
      <c r="Z298" s="33" t="s">
        <v>10</v>
      </c>
      <c r="AA298" s="33" t="s">
        <v>10</v>
      </c>
      <c r="AB298" s="33" t="s">
        <v>10</v>
      </c>
      <c r="AC298" s="33" t="s">
        <v>10</v>
      </c>
      <c r="AD298" s="33" t="e">
        <f>AD297/AC297</f>
        <v>#DIV/0!</v>
      </c>
      <c r="AE298" s="33" t="s">
        <v>10</v>
      </c>
      <c r="AF298" s="33" t="s">
        <v>10</v>
      </c>
      <c r="AG298" s="44" t="s">
        <v>10</v>
      </c>
    </row>
    <row r="299" s="168" customFormat="1" customHeight="1" spans="1:33">
      <c r="A299" s="243" t="s">
        <v>11</v>
      </c>
      <c r="B299" s="59" t="e">
        <f>(B297/L297-1)*100</f>
        <v>#DIV/0!</v>
      </c>
      <c r="C299" s="59" t="e">
        <f t="shared" ref="C299:K299" si="205">(C297/M297-1)*100</f>
        <v>#DIV/0!</v>
      </c>
      <c r="D299" s="245" t="e">
        <f t="shared" si="205"/>
        <v>#DIV/0!</v>
      </c>
      <c r="E299" s="246" t="e">
        <f t="shared" si="205"/>
        <v>#DIV/0!</v>
      </c>
      <c r="F299" s="245" t="e">
        <f t="shared" si="205"/>
        <v>#DIV/0!</v>
      </c>
      <c r="G299" s="246" t="e">
        <f t="shared" si="205"/>
        <v>#DIV/0!</v>
      </c>
      <c r="H299" s="245" t="e">
        <f t="shared" si="205"/>
        <v>#DIV/0!</v>
      </c>
      <c r="I299" s="246" t="e">
        <f t="shared" si="205"/>
        <v>#DIV/0!</v>
      </c>
      <c r="J299" s="245" t="e">
        <f t="shared" si="205"/>
        <v>#DIV/0!</v>
      </c>
      <c r="K299" s="246" t="e">
        <f t="shared" si="205"/>
        <v>#DIV/0!</v>
      </c>
      <c r="L299" s="33" t="s">
        <v>10</v>
      </c>
      <c r="M299" s="33" t="s">
        <v>10</v>
      </c>
      <c r="N299" s="241" t="s">
        <v>10</v>
      </c>
      <c r="O299" s="242" t="s">
        <v>10</v>
      </c>
      <c r="P299" s="241" t="s">
        <v>10</v>
      </c>
      <c r="Q299" s="242" t="s">
        <v>10</v>
      </c>
      <c r="R299" s="241" t="s">
        <v>10</v>
      </c>
      <c r="S299" s="242" t="s">
        <v>10</v>
      </c>
      <c r="T299" s="241" t="s">
        <v>10</v>
      </c>
      <c r="U299" s="293" t="s">
        <v>10</v>
      </c>
      <c r="V299" s="205"/>
      <c r="W299" s="58" t="s">
        <v>11</v>
      </c>
      <c r="X299" s="33" t="e">
        <f t="shared" ref="X299:AB299" si="206">(X297/AC297-1)*100</f>
        <v>#DIV/0!</v>
      </c>
      <c r="Y299" s="33" t="e">
        <f t="shared" si="206"/>
        <v>#DIV/0!</v>
      </c>
      <c r="Z299" s="33" t="e">
        <f t="shared" si="206"/>
        <v>#DIV/0!</v>
      </c>
      <c r="AA299" s="33" t="e">
        <f t="shared" si="206"/>
        <v>#DIV/0!</v>
      </c>
      <c r="AB299" s="33" t="e">
        <f t="shared" si="206"/>
        <v>#DIV/0!</v>
      </c>
      <c r="AC299" s="33" t="s">
        <v>10</v>
      </c>
      <c r="AD299" s="33" t="s">
        <v>10</v>
      </c>
      <c r="AE299" s="33" t="s">
        <v>10</v>
      </c>
      <c r="AF299" s="33" t="s">
        <v>10</v>
      </c>
      <c r="AG299" s="44" t="s">
        <v>10</v>
      </c>
    </row>
    <row r="300" customHeight="1" spans="1:33">
      <c r="A300" s="244" t="s">
        <v>14</v>
      </c>
      <c r="B300" s="59">
        <f>SUM(B328,B366)</f>
        <v>5.66947890818858</v>
      </c>
      <c r="C300" s="32">
        <f t="shared" ref="C300:U300" si="207">SUM(C328,C366)</f>
        <v>5198.99963263345</v>
      </c>
      <c r="D300" s="245">
        <f t="shared" si="207"/>
        <v>0</v>
      </c>
      <c r="E300" s="246">
        <f t="shared" si="207"/>
        <v>0</v>
      </c>
      <c r="F300" s="245">
        <f t="shared" si="207"/>
        <v>5.66947890818858</v>
      </c>
      <c r="G300" s="246">
        <f t="shared" si="207"/>
        <v>5198.99963263345</v>
      </c>
      <c r="H300" s="245">
        <f t="shared" si="207"/>
        <v>0</v>
      </c>
      <c r="I300" s="246">
        <f t="shared" si="207"/>
        <v>0</v>
      </c>
      <c r="J300" s="245">
        <f t="shared" si="207"/>
        <v>0</v>
      </c>
      <c r="K300" s="246">
        <f t="shared" si="207"/>
        <v>0</v>
      </c>
      <c r="L300" s="59">
        <f t="shared" si="207"/>
        <v>5.45508684863523</v>
      </c>
      <c r="M300" s="32">
        <f t="shared" si="207"/>
        <v>4956.30033628168</v>
      </c>
      <c r="N300" s="245">
        <f t="shared" si="207"/>
        <v>0</v>
      </c>
      <c r="O300" s="246">
        <f t="shared" si="207"/>
        <v>0</v>
      </c>
      <c r="P300" s="245">
        <f t="shared" si="207"/>
        <v>5.45508684863523</v>
      </c>
      <c r="Q300" s="246">
        <f t="shared" si="207"/>
        <v>4956.30033628168</v>
      </c>
      <c r="R300" s="245">
        <f t="shared" si="207"/>
        <v>0</v>
      </c>
      <c r="S300" s="246">
        <f t="shared" si="207"/>
        <v>0</v>
      </c>
      <c r="T300" s="245">
        <f t="shared" si="207"/>
        <v>0</v>
      </c>
      <c r="U300" s="294">
        <f t="shared" si="207"/>
        <v>0</v>
      </c>
      <c r="W300" s="31" t="s">
        <v>14</v>
      </c>
      <c r="X300" s="59">
        <f t="shared" ref="X300:AG300" si="208">SUM(X328,X366,X404,X442)</f>
        <v>0</v>
      </c>
      <c r="Y300" s="32">
        <f t="shared" si="208"/>
        <v>0</v>
      </c>
      <c r="Z300" s="32">
        <f t="shared" si="208"/>
        <v>0</v>
      </c>
      <c r="AA300" s="59">
        <f t="shared" si="208"/>
        <v>0</v>
      </c>
      <c r="AB300" s="59">
        <f t="shared" si="208"/>
        <v>0</v>
      </c>
      <c r="AC300" s="59">
        <f t="shared" si="208"/>
        <v>0</v>
      </c>
      <c r="AD300" s="32">
        <f t="shared" si="208"/>
        <v>0</v>
      </c>
      <c r="AE300" s="32">
        <f t="shared" si="208"/>
        <v>0</v>
      </c>
      <c r="AF300" s="59">
        <f t="shared" si="208"/>
        <v>0</v>
      </c>
      <c r="AG300" s="91">
        <f t="shared" si="208"/>
        <v>0</v>
      </c>
    </row>
    <row r="301" s="168" customFormat="1" customHeight="1" spans="1:33">
      <c r="A301" s="243" t="s">
        <v>9</v>
      </c>
      <c r="B301" s="33" t="s">
        <v>10</v>
      </c>
      <c r="C301" s="59">
        <f>C300/B300</f>
        <v>917.015428900246</v>
      </c>
      <c r="D301" s="241" t="s">
        <v>10</v>
      </c>
      <c r="E301" s="246" t="e">
        <f t="shared" ref="D301:U301" si="209">E300/D300</f>
        <v>#DIV/0!</v>
      </c>
      <c r="F301" s="241" t="s">
        <v>10</v>
      </c>
      <c r="G301" s="246">
        <f t="shared" si="209"/>
        <v>917.015428900246</v>
      </c>
      <c r="H301" s="241" t="s">
        <v>10</v>
      </c>
      <c r="I301" s="246" t="e">
        <f t="shared" si="209"/>
        <v>#DIV/0!</v>
      </c>
      <c r="J301" s="241" t="s">
        <v>10</v>
      </c>
      <c r="K301" s="246" t="e">
        <f t="shared" si="209"/>
        <v>#DIV/0!</v>
      </c>
      <c r="L301" s="33" t="s">
        <v>10</v>
      </c>
      <c r="M301" s="59">
        <f t="shared" si="209"/>
        <v>908.564881514519</v>
      </c>
      <c r="N301" s="241" t="s">
        <v>10</v>
      </c>
      <c r="O301" s="246" t="e">
        <f t="shared" si="209"/>
        <v>#DIV/0!</v>
      </c>
      <c r="P301" s="241" t="s">
        <v>10</v>
      </c>
      <c r="Q301" s="246">
        <f t="shared" si="209"/>
        <v>908.564881514519</v>
      </c>
      <c r="R301" s="241" t="s">
        <v>10</v>
      </c>
      <c r="S301" s="246" t="e">
        <f t="shared" si="209"/>
        <v>#DIV/0!</v>
      </c>
      <c r="T301" s="241" t="s">
        <v>10</v>
      </c>
      <c r="U301" s="294" t="e">
        <f t="shared" si="209"/>
        <v>#DIV/0!</v>
      </c>
      <c r="V301" s="205"/>
      <c r="W301" s="58" t="s">
        <v>9</v>
      </c>
      <c r="X301" s="33" t="s">
        <v>10</v>
      </c>
      <c r="Y301" s="33" t="e">
        <f>Y300/X300</f>
        <v>#DIV/0!</v>
      </c>
      <c r="Z301" s="33" t="s">
        <v>10</v>
      </c>
      <c r="AA301" s="33" t="s">
        <v>10</v>
      </c>
      <c r="AB301" s="33" t="s">
        <v>10</v>
      </c>
      <c r="AC301" s="33" t="s">
        <v>10</v>
      </c>
      <c r="AD301" s="33" t="e">
        <f>AD300/AC300</f>
        <v>#DIV/0!</v>
      </c>
      <c r="AE301" s="33" t="s">
        <v>10</v>
      </c>
      <c r="AF301" s="33" t="s">
        <v>10</v>
      </c>
      <c r="AG301" s="44" t="s">
        <v>10</v>
      </c>
    </row>
    <row r="302" s="168" customFormat="1" customHeight="1" spans="1:33">
      <c r="A302" s="247" t="s">
        <v>11</v>
      </c>
      <c r="B302" s="151">
        <f>(B300/L300-1)*100</f>
        <v>3.93013100436681</v>
      </c>
      <c r="C302" s="151">
        <f t="shared" ref="C302:K302" si="210">(C300/M300-1)*100</f>
        <v>4.89678348535765</v>
      </c>
      <c r="D302" s="248" t="e">
        <f t="shared" si="210"/>
        <v>#DIV/0!</v>
      </c>
      <c r="E302" s="249" t="e">
        <f t="shared" si="210"/>
        <v>#DIV/0!</v>
      </c>
      <c r="F302" s="248">
        <f t="shared" si="210"/>
        <v>3.93013100436681</v>
      </c>
      <c r="G302" s="249">
        <f t="shared" si="210"/>
        <v>4.89678348535765</v>
      </c>
      <c r="H302" s="248" t="e">
        <f t="shared" si="210"/>
        <v>#DIV/0!</v>
      </c>
      <c r="I302" s="249" t="e">
        <f t="shared" si="210"/>
        <v>#DIV/0!</v>
      </c>
      <c r="J302" s="248" t="e">
        <f t="shared" si="210"/>
        <v>#DIV/0!</v>
      </c>
      <c r="K302" s="249" t="e">
        <f t="shared" si="210"/>
        <v>#DIV/0!</v>
      </c>
      <c r="L302" s="151" t="s">
        <v>10</v>
      </c>
      <c r="M302" s="151" t="s">
        <v>10</v>
      </c>
      <c r="N302" s="248" t="s">
        <v>10</v>
      </c>
      <c r="O302" s="249" t="s">
        <v>10</v>
      </c>
      <c r="P302" s="248" t="s">
        <v>10</v>
      </c>
      <c r="Q302" s="249" t="s">
        <v>10</v>
      </c>
      <c r="R302" s="248" t="s">
        <v>10</v>
      </c>
      <c r="S302" s="249" t="s">
        <v>10</v>
      </c>
      <c r="T302" s="248" t="s">
        <v>10</v>
      </c>
      <c r="U302" s="295" t="s">
        <v>10</v>
      </c>
      <c r="V302" s="205"/>
      <c r="W302" s="61" t="s">
        <v>11</v>
      </c>
      <c r="X302" s="62" t="e">
        <f t="shared" ref="X302:AB302" si="211">(X300/AC300-1)*100</f>
        <v>#DIV/0!</v>
      </c>
      <c r="Y302" s="62" t="e">
        <f t="shared" si="211"/>
        <v>#DIV/0!</v>
      </c>
      <c r="Z302" s="62" t="e">
        <f t="shared" si="211"/>
        <v>#DIV/0!</v>
      </c>
      <c r="AA302" s="62" t="e">
        <f t="shared" si="211"/>
        <v>#DIV/0!</v>
      </c>
      <c r="AB302" s="62" t="e">
        <f t="shared" si="211"/>
        <v>#DIV/0!</v>
      </c>
      <c r="AC302" s="62" t="s">
        <v>10</v>
      </c>
      <c r="AD302" s="62" t="s">
        <v>10</v>
      </c>
      <c r="AE302" s="62" t="s">
        <v>10</v>
      </c>
      <c r="AF302" s="62" t="s">
        <v>10</v>
      </c>
      <c r="AG302" s="63" t="s">
        <v>10</v>
      </c>
    </row>
    <row r="303" customHeight="1" spans="1:33">
      <c r="A303" s="228" t="s">
        <v>115</v>
      </c>
      <c r="B303" s="178"/>
      <c r="C303" s="179"/>
      <c r="D303" s="250"/>
      <c r="E303" s="251"/>
      <c r="F303" s="250"/>
      <c r="G303" s="251"/>
      <c r="H303" s="250"/>
      <c r="I303" s="251"/>
      <c r="J303" s="250"/>
      <c r="K303" s="251" t="s">
        <v>16</v>
      </c>
      <c r="L303" s="190"/>
      <c r="M303" s="179"/>
      <c r="N303" s="250"/>
      <c r="O303" s="251"/>
      <c r="P303" s="250"/>
      <c r="Q303" s="251"/>
      <c r="R303" s="250"/>
      <c r="S303" s="296"/>
      <c r="T303" s="297"/>
      <c r="U303" s="296"/>
      <c r="W303" s="228" t="s">
        <v>116</v>
      </c>
      <c r="X303" s="178"/>
      <c r="Y303" s="179"/>
      <c r="Z303" s="179"/>
      <c r="AA303" s="178"/>
      <c r="AB303" s="178"/>
      <c r="AC303" s="178" t="s">
        <v>16</v>
      </c>
      <c r="AD303" s="199"/>
      <c r="AE303" s="199"/>
      <c r="AF303" s="192"/>
      <c r="AG303" s="192"/>
    </row>
    <row r="304" customHeight="1" spans="1:23">
      <c r="A304" s="252"/>
      <c r="W304" s="166"/>
    </row>
    <row r="305" customHeight="1" spans="1:33">
      <c r="A305" s="255" t="s">
        <v>153</v>
      </c>
      <c r="B305" s="181" t="s">
        <v>154</v>
      </c>
      <c r="C305" s="182"/>
      <c r="D305" s="313"/>
      <c r="E305" s="314"/>
      <c r="F305" s="313"/>
      <c r="G305" s="314"/>
      <c r="H305" s="313"/>
      <c r="I305" s="314"/>
      <c r="J305" s="313"/>
      <c r="K305" s="314"/>
      <c r="L305" s="181"/>
      <c r="M305" s="182"/>
      <c r="N305" s="313"/>
      <c r="O305" s="314"/>
      <c r="P305" s="313"/>
      <c r="Q305" s="314"/>
      <c r="R305" s="313"/>
      <c r="S305" s="314"/>
      <c r="T305" s="313"/>
      <c r="U305" s="314"/>
      <c r="W305" s="81" t="s">
        <v>155</v>
      </c>
      <c r="X305" s="326" t="s">
        <v>156</v>
      </c>
      <c r="Y305" s="327"/>
      <c r="Z305" s="327"/>
      <c r="AA305" s="328"/>
      <c r="AB305" s="328"/>
      <c r="AC305" s="329"/>
      <c r="AD305" s="327"/>
      <c r="AE305" s="327"/>
      <c r="AF305" s="328"/>
      <c r="AG305" s="330"/>
    </row>
    <row r="306" customHeight="1" spans="1:33">
      <c r="A306" s="256" t="s">
        <v>2</v>
      </c>
      <c r="B306" s="172" t="s">
        <v>3</v>
      </c>
      <c r="C306" s="173"/>
      <c r="D306" s="237"/>
      <c r="E306" s="238"/>
      <c r="F306" s="237"/>
      <c r="G306" s="238"/>
      <c r="H306" s="237"/>
      <c r="I306" s="238"/>
      <c r="J306" s="237"/>
      <c r="K306" s="279"/>
      <c r="L306" s="280" t="s">
        <v>107</v>
      </c>
      <c r="M306" s="173"/>
      <c r="N306" s="237"/>
      <c r="O306" s="238"/>
      <c r="P306" s="237"/>
      <c r="Q306" s="238"/>
      <c r="R306" s="237"/>
      <c r="S306" s="238"/>
      <c r="T306" s="237"/>
      <c r="U306" s="279"/>
      <c r="W306" s="299" t="s">
        <v>2</v>
      </c>
      <c r="X306" s="172" t="s">
        <v>3</v>
      </c>
      <c r="Y306" s="173"/>
      <c r="Z306" s="173"/>
      <c r="AA306" s="172"/>
      <c r="AB306" s="172"/>
      <c r="AC306" s="280" t="s">
        <v>107</v>
      </c>
      <c r="AD306" s="173"/>
      <c r="AE306" s="173"/>
      <c r="AF306" s="172"/>
      <c r="AG306" s="211"/>
    </row>
    <row r="307" customHeight="1" spans="1:33">
      <c r="A307" s="15"/>
      <c r="B307" s="175" t="s">
        <v>108</v>
      </c>
      <c r="C307" s="176" t="s">
        <v>62</v>
      </c>
      <c r="D307" s="239" t="s">
        <v>109</v>
      </c>
      <c r="E307" s="240" t="s">
        <v>63</v>
      </c>
      <c r="F307" s="239" t="s">
        <v>110</v>
      </c>
      <c r="G307" s="240" t="s">
        <v>64</v>
      </c>
      <c r="H307" s="239" t="s">
        <v>111</v>
      </c>
      <c r="I307" s="240" t="s">
        <v>65</v>
      </c>
      <c r="J307" s="239" t="s">
        <v>112</v>
      </c>
      <c r="K307" s="281" t="s">
        <v>66</v>
      </c>
      <c r="L307" s="175" t="s">
        <v>108</v>
      </c>
      <c r="M307" s="176" t="s">
        <v>62</v>
      </c>
      <c r="N307" s="239" t="s">
        <v>109</v>
      </c>
      <c r="O307" s="240" t="s">
        <v>63</v>
      </c>
      <c r="P307" s="239" t="s">
        <v>110</v>
      </c>
      <c r="Q307" s="240" t="s">
        <v>64</v>
      </c>
      <c r="R307" s="239" t="s">
        <v>111</v>
      </c>
      <c r="S307" s="240" t="s">
        <v>65</v>
      </c>
      <c r="T307" s="239" t="s">
        <v>112</v>
      </c>
      <c r="U307" s="281" t="s">
        <v>66</v>
      </c>
      <c r="W307" s="15"/>
      <c r="X307" s="175" t="s">
        <v>5</v>
      </c>
      <c r="Y307" s="176" t="s">
        <v>113</v>
      </c>
      <c r="Z307" s="176" t="s">
        <v>69</v>
      </c>
      <c r="AA307" s="175" t="s">
        <v>70</v>
      </c>
      <c r="AB307" s="304" t="s">
        <v>114</v>
      </c>
      <c r="AC307" s="209" t="s">
        <v>5</v>
      </c>
      <c r="AD307" s="176" t="s">
        <v>113</v>
      </c>
      <c r="AE307" s="176" t="s">
        <v>69</v>
      </c>
      <c r="AF307" s="175" t="s">
        <v>70</v>
      </c>
      <c r="AG307" s="212" t="s">
        <v>114</v>
      </c>
    </row>
    <row r="308" customHeight="1" spans="1:33">
      <c r="A308" s="15" t="s">
        <v>20</v>
      </c>
      <c r="B308" s="33">
        <f>SUM(B309,B315,B328)</f>
        <v>5.66947890818858</v>
      </c>
      <c r="C308" s="16">
        <f t="shared" ref="B308:M308" si="212">SUM(C309,C315,C328)</f>
        <v>5198.99963263345</v>
      </c>
      <c r="D308" s="241">
        <f t="shared" si="212"/>
        <v>0</v>
      </c>
      <c r="E308" s="242">
        <f t="shared" si="212"/>
        <v>0</v>
      </c>
      <c r="F308" s="241">
        <f t="shared" si="212"/>
        <v>5.66947890818858</v>
      </c>
      <c r="G308" s="242">
        <f t="shared" si="212"/>
        <v>5198.99963263345</v>
      </c>
      <c r="H308" s="241">
        <f t="shared" si="212"/>
        <v>0</v>
      </c>
      <c r="I308" s="242">
        <f t="shared" si="212"/>
        <v>0</v>
      </c>
      <c r="J308" s="241">
        <f t="shared" si="212"/>
        <v>0</v>
      </c>
      <c r="K308" s="242">
        <f t="shared" si="212"/>
        <v>0</v>
      </c>
      <c r="L308" s="33">
        <f t="shared" si="212"/>
        <v>5.45508684863523</v>
      </c>
      <c r="M308" s="16">
        <f t="shared" si="212"/>
        <v>4956.30033628168</v>
      </c>
      <c r="N308" s="282"/>
      <c r="O308" s="283"/>
      <c r="P308" s="282">
        <v>5.45508684863523</v>
      </c>
      <c r="Q308" s="283">
        <v>4956.30033628168</v>
      </c>
      <c r="R308" s="282"/>
      <c r="S308" s="283"/>
      <c r="T308" s="282"/>
      <c r="U308" s="300"/>
      <c r="W308" s="15" t="s">
        <v>20</v>
      </c>
      <c r="X308" s="33">
        <f t="shared" ref="X308:AB308" si="213">X309+X315+X328</f>
        <v>0</v>
      </c>
      <c r="Y308" s="16">
        <f t="shared" si="213"/>
        <v>0</v>
      </c>
      <c r="Z308" s="16">
        <f t="shared" si="213"/>
        <v>0</v>
      </c>
      <c r="AA308" s="33">
        <f t="shared" si="213"/>
        <v>0</v>
      </c>
      <c r="AB308" s="33">
        <f t="shared" si="213"/>
        <v>0</v>
      </c>
      <c r="AC308" s="66"/>
      <c r="AD308" s="17"/>
      <c r="AE308" s="17"/>
      <c r="AF308" s="66"/>
      <c r="AG308" s="214"/>
    </row>
    <row r="309" customHeight="1" spans="1:33">
      <c r="A309" s="257" t="s">
        <v>12</v>
      </c>
      <c r="B309" s="67">
        <f t="shared" ref="B309:B329" si="214">SUM(D309,F309,H309,J309)</f>
        <v>0</v>
      </c>
      <c r="C309" s="19">
        <f t="shared" ref="C309:C329" si="215">SUM(E309,G309,I309,K309)</f>
        <v>0</v>
      </c>
      <c r="D309" s="258">
        <f t="shared" ref="D309:K309" si="216">SUM(D310:D314)</f>
        <v>0</v>
      </c>
      <c r="E309" s="259">
        <f t="shared" si="216"/>
        <v>0</v>
      </c>
      <c r="F309" s="258">
        <f t="shared" si="216"/>
        <v>0</v>
      </c>
      <c r="G309" s="259">
        <f t="shared" si="216"/>
        <v>0</v>
      </c>
      <c r="H309" s="258">
        <f t="shared" si="216"/>
        <v>0</v>
      </c>
      <c r="I309" s="259">
        <f t="shared" si="216"/>
        <v>0</v>
      </c>
      <c r="J309" s="258">
        <f t="shared" si="216"/>
        <v>0</v>
      </c>
      <c r="K309" s="259">
        <f t="shared" si="216"/>
        <v>0</v>
      </c>
      <c r="L309" s="67">
        <f t="shared" ref="L309:L328" si="217">SUM(N309,P309,R309,T309)</f>
        <v>0</v>
      </c>
      <c r="M309" s="19">
        <f t="shared" ref="M309:M328" si="218">SUM(O309,Q309,S309,U309)</f>
        <v>0</v>
      </c>
      <c r="N309" s="258">
        <f t="shared" ref="N309:U309" si="219">SUM(N310:N314)</f>
        <v>0</v>
      </c>
      <c r="O309" s="259">
        <f t="shared" si="219"/>
        <v>0</v>
      </c>
      <c r="P309" s="258">
        <f t="shared" si="219"/>
        <v>0</v>
      </c>
      <c r="Q309" s="259">
        <f t="shared" si="219"/>
        <v>0</v>
      </c>
      <c r="R309" s="258">
        <f t="shared" si="219"/>
        <v>0</v>
      </c>
      <c r="S309" s="259">
        <f t="shared" si="219"/>
        <v>0</v>
      </c>
      <c r="T309" s="258">
        <f t="shared" si="219"/>
        <v>0</v>
      </c>
      <c r="U309" s="301">
        <f t="shared" si="219"/>
        <v>0</v>
      </c>
      <c r="W309" s="18" t="s">
        <v>12</v>
      </c>
      <c r="X309" s="67">
        <f t="shared" ref="X309:AG309" si="220">SUM(X310:X314)</f>
        <v>0</v>
      </c>
      <c r="Y309" s="19">
        <f t="shared" si="220"/>
        <v>0</v>
      </c>
      <c r="Z309" s="19">
        <f t="shared" si="220"/>
        <v>0</v>
      </c>
      <c r="AA309" s="67">
        <f t="shared" si="220"/>
        <v>0</v>
      </c>
      <c r="AB309" s="67">
        <f t="shared" si="220"/>
        <v>0</v>
      </c>
      <c r="AC309" s="67">
        <f t="shared" si="220"/>
        <v>0</v>
      </c>
      <c r="AD309" s="19">
        <f t="shared" si="220"/>
        <v>0</v>
      </c>
      <c r="AE309" s="19">
        <f t="shared" si="220"/>
        <v>0</v>
      </c>
      <c r="AF309" s="67">
        <f t="shared" si="220"/>
        <v>0</v>
      </c>
      <c r="AG309" s="215">
        <f t="shared" si="220"/>
        <v>0</v>
      </c>
    </row>
    <row r="310" customHeight="1" spans="1:33">
      <c r="A310" s="260"/>
      <c r="B310" s="67">
        <f t="shared" si="214"/>
        <v>0</v>
      </c>
      <c r="C310" s="19">
        <f t="shared" si="215"/>
        <v>0</v>
      </c>
      <c r="D310" s="261"/>
      <c r="E310" s="262"/>
      <c r="F310" s="263"/>
      <c r="G310" s="262"/>
      <c r="H310" s="261"/>
      <c r="I310" s="262"/>
      <c r="J310" s="261"/>
      <c r="K310" s="284"/>
      <c r="L310" s="67">
        <f t="shared" si="217"/>
        <v>0</v>
      </c>
      <c r="M310" s="19">
        <f t="shared" si="218"/>
        <v>0</v>
      </c>
      <c r="N310" s="261"/>
      <c r="O310" s="262"/>
      <c r="P310" s="263"/>
      <c r="Q310" s="262"/>
      <c r="R310" s="261"/>
      <c r="S310" s="262"/>
      <c r="T310" s="261"/>
      <c r="U310" s="284"/>
      <c r="W310" s="20"/>
      <c r="X310" s="68"/>
      <c r="Y310" s="21"/>
      <c r="Z310" s="21"/>
      <c r="AA310" s="68"/>
      <c r="AB310" s="184"/>
      <c r="AC310" s="68"/>
      <c r="AD310" s="21"/>
      <c r="AE310" s="21"/>
      <c r="AF310" s="68"/>
      <c r="AG310" s="184"/>
    </row>
    <row r="311" customHeight="1" spans="1:33">
      <c r="A311" s="260"/>
      <c r="B311" s="67">
        <f t="shared" si="214"/>
        <v>0</v>
      </c>
      <c r="C311" s="19">
        <f t="shared" si="215"/>
        <v>0</v>
      </c>
      <c r="D311" s="261"/>
      <c r="E311" s="262"/>
      <c r="F311" s="263"/>
      <c r="G311" s="262"/>
      <c r="H311" s="261"/>
      <c r="I311" s="262"/>
      <c r="J311" s="261"/>
      <c r="K311" s="284"/>
      <c r="L311" s="67">
        <f t="shared" si="217"/>
        <v>0</v>
      </c>
      <c r="M311" s="19">
        <f t="shared" si="218"/>
        <v>0</v>
      </c>
      <c r="N311" s="261"/>
      <c r="O311" s="262"/>
      <c r="P311" s="263"/>
      <c r="Q311" s="262"/>
      <c r="R311" s="261"/>
      <c r="S311" s="262"/>
      <c r="T311" s="261"/>
      <c r="U311" s="284"/>
      <c r="W311" s="20"/>
      <c r="X311" s="68"/>
      <c r="Y311" s="21"/>
      <c r="Z311" s="21"/>
      <c r="AA311" s="68"/>
      <c r="AB311" s="184"/>
      <c r="AC311" s="68"/>
      <c r="AD311" s="21"/>
      <c r="AE311" s="21"/>
      <c r="AF311" s="68"/>
      <c r="AG311" s="184"/>
    </row>
    <row r="312" customHeight="1" spans="1:33">
      <c r="A312" s="260"/>
      <c r="B312" s="67">
        <f t="shared" si="214"/>
        <v>0</v>
      </c>
      <c r="C312" s="19">
        <f t="shared" si="215"/>
        <v>0</v>
      </c>
      <c r="D312" s="261"/>
      <c r="E312" s="262"/>
      <c r="F312" s="263"/>
      <c r="G312" s="262"/>
      <c r="H312" s="261"/>
      <c r="I312" s="262"/>
      <c r="J312" s="261"/>
      <c r="K312" s="284"/>
      <c r="L312" s="67">
        <f t="shared" si="217"/>
        <v>0</v>
      </c>
      <c r="M312" s="19">
        <f t="shared" si="218"/>
        <v>0</v>
      </c>
      <c r="N312" s="261"/>
      <c r="O312" s="262"/>
      <c r="P312" s="263"/>
      <c r="Q312" s="262"/>
      <c r="R312" s="261"/>
      <c r="S312" s="262"/>
      <c r="T312" s="261"/>
      <c r="U312" s="284"/>
      <c r="W312" s="20"/>
      <c r="X312" s="68"/>
      <c r="Y312" s="21"/>
      <c r="Z312" s="21"/>
      <c r="AA312" s="68"/>
      <c r="AB312" s="184"/>
      <c r="AC312" s="68"/>
      <c r="AD312" s="21"/>
      <c r="AE312" s="21"/>
      <c r="AF312" s="68"/>
      <c r="AG312" s="184"/>
    </row>
    <row r="313" customHeight="1" spans="1:33">
      <c r="A313" s="260"/>
      <c r="B313" s="67">
        <f t="shared" si="214"/>
        <v>0</v>
      </c>
      <c r="C313" s="19">
        <f t="shared" si="215"/>
        <v>0</v>
      </c>
      <c r="D313" s="261"/>
      <c r="E313" s="262"/>
      <c r="F313" s="263"/>
      <c r="G313" s="262"/>
      <c r="H313" s="261"/>
      <c r="I313" s="262"/>
      <c r="J313" s="261"/>
      <c r="K313" s="284"/>
      <c r="L313" s="67">
        <f t="shared" si="217"/>
        <v>0</v>
      </c>
      <c r="M313" s="19">
        <f t="shared" si="218"/>
        <v>0</v>
      </c>
      <c r="N313" s="261"/>
      <c r="O313" s="262"/>
      <c r="P313" s="263"/>
      <c r="Q313" s="262"/>
      <c r="R313" s="261"/>
      <c r="S313" s="262"/>
      <c r="T313" s="261"/>
      <c r="U313" s="284"/>
      <c r="W313" s="20"/>
      <c r="X313" s="68"/>
      <c r="Y313" s="21"/>
      <c r="Z313" s="21"/>
      <c r="AA313" s="68"/>
      <c r="AB313" s="184"/>
      <c r="AC313" s="68"/>
      <c r="AD313" s="21"/>
      <c r="AE313" s="21"/>
      <c r="AF313" s="68"/>
      <c r="AG313" s="184"/>
    </row>
    <row r="314" customHeight="1" spans="1:33">
      <c r="A314" s="264"/>
      <c r="B314" s="185">
        <f t="shared" si="214"/>
        <v>0</v>
      </c>
      <c r="C314" s="70">
        <f t="shared" si="215"/>
        <v>0</v>
      </c>
      <c r="D314" s="265"/>
      <c r="E314" s="266"/>
      <c r="F314" s="267"/>
      <c r="G314" s="266"/>
      <c r="H314" s="265"/>
      <c r="I314" s="266"/>
      <c r="J314" s="265"/>
      <c r="K314" s="285"/>
      <c r="L314" s="185">
        <f t="shared" si="217"/>
        <v>0</v>
      </c>
      <c r="M314" s="70">
        <f t="shared" si="218"/>
        <v>0</v>
      </c>
      <c r="N314" s="286"/>
      <c r="O314" s="287"/>
      <c r="P314" s="288"/>
      <c r="Q314" s="287"/>
      <c r="R314" s="286"/>
      <c r="S314" s="287"/>
      <c r="T314" s="286"/>
      <c r="U314" s="302"/>
      <c r="W314" s="23"/>
      <c r="X314" s="72"/>
      <c r="Y314" s="24"/>
      <c r="Z314" s="24"/>
      <c r="AA314" s="72"/>
      <c r="AB314" s="197"/>
      <c r="AC314" s="72"/>
      <c r="AD314" s="24"/>
      <c r="AE314" s="24"/>
      <c r="AF314" s="72"/>
      <c r="AG314" s="197"/>
    </row>
    <row r="315" customHeight="1" spans="1:33">
      <c r="A315" s="268" t="s">
        <v>13</v>
      </c>
      <c r="B315" s="67">
        <f t="shared" si="214"/>
        <v>0</v>
      </c>
      <c r="C315" s="19">
        <f t="shared" si="215"/>
        <v>0</v>
      </c>
      <c r="D315" s="258">
        <f t="shared" ref="D315:K315" si="221">SUM(D316:D327)</f>
        <v>0</v>
      </c>
      <c r="E315" s="259">
        <f t="shared" si="221"/>
        <v>0</v>
      </c>
      <c r="F315" s="258">
        <f t="shared" si="221"/>
        <v>0</v>
      </c>
      <c r="G315" s="259">
        <f t="shared" si="221"/>
        <v>0</v>
      </c>
      <c r="H315" s="258">
        <f t="shared" si="221"/>
        <v>0</v>
      </c>
      <c r="I315" s="259">
        <f t="shared" si="221"/>
        <v>0</v>
      </c>
      <c r="J315" s="258">
        <f t="shared" si="221"/>
        <v>0</v>
      </c>
      <c r="K315" s="259">
        <f t="shared" si="221"/>
        <v>0</v>
      </c>
      <c r="L315" s="67">
        <f t="shared" si="217"/>
        <v>0</v>
      </c>
      <c r="M315" s="19">
        <f t="shared" si="218"/>
        <v>0</v>
      </c>
      <c r="N315" s="289">
        <f t="shared" ref="N315:U315" si="222">SUM(N316:N327)</f>
        <v>0</v>
      </c>
      <c r="O315" s="290">
        <f t="shared" si="222"/>
        <v>0</v>
      </c>
      <c r="P315" s="289">
        <f t="shared" si="222"/>
        <v>0</v>
      </c>
      <c r="Q315" s="290">
        <f t="shared" si="222"/>
        <v>0</v>
      </c>
      <c r="R315" s="289">
        <f t="shared" si="222"/>
        <v>0</v>
      </c>
      <c r="S315" s="290">
        <f t="shared" si="222"/>
        <v>0</v>
      </c>
      <c r="T315" s="289">
        <f t="shared" si="222"/>
        <v>0</v>
      </c>
      <c r="U315" s="303">
        <f t="shared" si="222"/>
        <v>0</v>
      </c>
      <c r="W315" s="26" t="s">
        <v>13</v>
      </c>
      <c r="X315" s="34">
        <f t="shared" ref="X315:AG315" si="223">SUM(X316:X327)</f>
        <v>0</v>
      </c>
      <c r="Y315" s="27">
        <f t="shared" si="223"/>
        <v>0</v>
      </c>
      <c r="Z315" s="27">
        <f t="shared" si="223"/>
        <v>0</v>
      </c>
      <c r="AA315" s="34">
        <f t="shared" si="223"/>
        <v>0</v>
      </c>
      <c r="AB315" s="34">
        <f t="shared" si="223"/>
        <v>0</v>
      </c>
      <c r="AC315" s="34">
        <f t="shared" si="223"/>
        <v>0</v>
      </c>
      <c r="AD315" s="27">
        <f t="shared" si="223"/>
        <v>0</v>
      </c>
      <c r="AE315" s="27">
        <f t="shared" si="223"/>
        <v>0</v>
      </c>
      <c r="AF315" s="34">
        <f t="shared" si="223"/>
        <v>0</v>
      </c>
      <c r="AG315" s="216">
        <f t="shared" si="223"/>
        <v>0</v>
      </c>
    </row>
    <row r="316" customHeight="1" spans="1:33">
      <c r="A316" s="260"/>
      <c r="B316" s="34">
        <f t="shared" si="214"/>
        <v>0</v>
      </c>
      <c r="C316" s="27">
        <f t="shared" si="215"/>
        <v>0</v>
      </c>
      <c r="D316" s="261"/>
      <c r="E316" s="262"/>
      <c r="F316" s="263"/>
      <c r="G316" s="262"/>
      <c r="H316" s="261"/>
      <c r="I316" s="262"/>
      <c r="J316" s="261"/>
      <c r="K316" s="284"/>
      <c r="L316" s="34">
        <f t="shared" si="217"/>
        <v>0</v>
      </c>
      <c r="M316" s="27">
        <f t="shared" si="218"/>
        <v>0</v>
      </c>
      <c r="N316" s="261"/>
      <c r="O316" s="262"/>
      <c r="P316" s="263"/>
      <c r="Q316" s="262"/>
      <c r="R316" s="261"/>
      <c r="S316" s="262"/>
      <c r="T316" s="261"/>
      <c r="U316" s="284"/>
      <c r="W316" s="20"/>
      <c r="X316" s="68"/>
      <c r="Y316" s="21"/>
      <c r="Z316" s="21"/>
      <c r="AA316" s="68"/>
      <c r="AB316" s="184"/>
      <c r="AC316" s="68"/>
      <c r="AD316" s="21"/>
      <c r="AE316" s="21"/>
      <c r="AF316" s="68"/>
      <c r="AG316" s="184"/>
    </row>
    <row r="317" customHeight="1" spans="1:33">
      <c r="A317" s="260"/>
      <c r="B317" s="34">
        <f t="shared" si="214"/>
        <v>0</v>
      </c>
      <c r="C317" s="27">
        <f t="shared" si="215"/>
        <v>0</v>
      </c>
      <c r="D317" s="261"/>
      <c r="E317" s="262"/>
      <c r="F317" s="263"/>
      <c r="G317" s="262"/>
      <c r="H317" s="261"/>
      <c r="I317" s="262"/>
      <c r="J317" s="261"/>
      <c r="K317" s="284"/>
      <c r="L317" s="34">
        <f t="shared" si="217"/>
        <v>0</v>
      </c>
      <c r="M317" s="27">
        <f t="shared" si="218"/>
        <v>0</v>
      </c>
      <c r="N317" s="261"/>
      <c r="O317" s="262"/>
      <c r="P317" s="263"/>
      <c r="Q317" s="262"/>
      <c r="R317" s="261"/>
      <c r="S317" s="262"/>
      <c r="T317" s="261"/>
      <c r="U317" s="284"/>
      <c r="W317" s="20"/>
      <c r="X317" s="68"/>
      <c r="Y317" s="21"/>
      <c r="Z317" s="21"/>
      <c r="AA317" s="68"/>
      <c r="AB317" s="184"/>
      <c r="AC317" s="68"/>
      <c r="AD317" s="21"/>
      <c r="AE317" s="21"/>
      <c r="AF317" s="68"/>
      <c r="AG317" s="184"/>
    </row>
    <row r="318" customHeight="1" spans="1:33">
      <c r="A318" s="260"/>
      <c r="B318" s="34">
        <f t="shared" si="214"/>
        <v>0</v>
      </c>
      <c r="C318" s="27">
        <f t="shared" si="215"/>
        <v>0</v>
      </c>
      <c r="D318" s="261"/>
      <c r="E318" s="262"/>
      <c r="F318" s="263"/>
      <c r="G318" s="262"/>
      <c r="H318" s="261"/>
      <c r="I318" s="262"/>
      <c r="J318" s="261"/>
      <c r="K318" s="284"/>
      <c r="L318" s="34">
        <f t="shared" si="217"/>
        <v>0</v>
      </c>
      <c r="M318" s="27">
        <f t="shared" si="218"/>
        <v>0</v>
      </c>
      <c r="N318" s="261"/>
      <c r="O318" s="262"/>
      <c r="P318" s="291"/>
      <c r="Q318" s="262"/>
      <c r="R318" s="261"/>
      <c r="S318" s="262"/>
      <c r="T318" s="261"/>
      <c r="U318" s="284"/>
      <c r="W318" s="20"/>
      <c r="X318" s="68"/>
      <c r="Y318" s="21"/>
      <c r="Z318" s="21"/>
      <c r="AA318" s="68"/>
      <c r="AB318" s="184"/>
      <c r="AC318" s="68"/>
      <c r="AD318" s="21"/>
      <c r="AE318" s="21"/>
      <c r="AF318" s="68"/>
      <c r="AG318" s="184"/>
    </row>
    <row r="319" customHeight="1" spans="2:33">
      <c r="B319" s="34">
        <f t="shared" si="214"/>
        <v>0</v>
      </c>
      <c r="C319" s="27">
        <f t="shared" si="215"/>
        <v>0</v>
      </c>
      <c r="D319" s="261"/>
      <c r="E319" s="262"/>
      <c r="F319" s="263"/>
      <c r="G319" s="262"/>
      <c r="H319" s="261"/>
      <c r="I319" s="262"/>
      <c r="J319" s="261"/>
      <c r="K319" s="284"/>
      <c r="L319" s="34">
        <f t="shared" si="217"/>
        <v>0</v>
      </c>
      <c r="M319" s="27">
        <f t="shared" si="218"/>
        <v>0</v>
      </c>
      <c r="N319" s="261"/>
      <c r="O319" s="262"/>
      <c r="P319" s="263"/>
      <c r="Q319" s="262"/>
      <c r="R319" s="261"/>
      <c r="S319" s="262"/>
      <c r="T319" s="261"/>
      <c r="U319" s="284"/>
      <c r="X319" s="68"/>
      <c r="Y319" s="21"/>
      <c r="Z319" s="21"/>
      <c r="AA319" s="68"/>
      <c r="AB319" s="184"/>
      <c r="AC319" s="68"/>
      <c r="AD319" s="21"/>
      <c r="AE319" s="21"/>
      <c r="AF319" s="68"/>
      <c r="AG319" s="184"/>
    </row>
    <row r="320" customHeight="1" spans="1:33">
      <c r="A320" s="260"/>
      <c r="B320" s="34">
        <f t="shared" si="214"/>
        <v>0</v>
      </c>
      <c r="C320" s="27">
        <f t="shared" si="215"/>
        <v>0</v>
      </c>
      <c r="D320" s="261"/>
      <c r="E320" s="262"/>
      <c r="F320" s="263"/>
      <c r="G320" s="262"/>
      <c r="H320" s="261"/>
      <c r="I320" s="262"/>
      <c r="J320" s="261"/>
      <c r="K320" s="284"/>
      <c r="L320" s="34">
        <f t="shared" si="217"/>
        <v>0</v>
      </c>
      <c r="M320" s="27">
        <f t="shared" si="218"/>
        <v>0</v>
      </c>
      <c r="N320" s="261"/>
      <c r="O320" s="262"/>
      <c r="P320" s="263"/>
      <c r="Q320" s="262"/>
      <c r="R320" s="261"/>
      <c r="S320" s="262"/>
      <c r="T320" s="261"/>
      <c r="U320" s="284"/>
      <c r="W320" s="20"/>
      <c r="X320" s="68"/>
      <c r="Y320" s="21"/>
      <c r="Z320" s="21"/>
      <c r="AA320" s="68"/>
      <c r="AB320" s="184"/>
      <c r="AC320" s="68"/>
      <c r="AD320" s="21"/>
      <c r="AE320" s="21"/>
      <c r="AF320" s="68"/>
      <c r="AG320" s="184"/>
    </row>
    <row r="321" customHeight="1" spans="1:33">
      <c r="A321" s="260"/>
      <c r="B321" s="34">
        <f t="shared" si="214"/>
        <v>0</v>
      </c>
      <c r="C321" s="27">
        <f t="shared" si="215"/>
        <v>0</v>
      </c>
      <c r="D321" s="261"/>
      <c r="E321" s="262"/>
      <c r="F321" s="263"/>
      <c r="G321" s="262"/>
      <c r="H321" s="261"/>
      <c r="I321" s="262"/>
      <c r="J321" s="261"/>
      <c r="K321" s="284"/>
      <c r="L321" s="34">
        <f t="shared" si="217"/>
        <v>0</v>
      </c>
      <c r="M321" s="27">
        <f t="shared" si="218"/>
        <v>0</v>
      </c>
      <c r="N321" s="261"/>
      <c r="O321" s="262"/>
      <c r="P321" s="263"/>
      <c r="Q321" s="262"/>
      <c r="R321" s="261"/>
      <c r="S321" s="262"/>
      <c r="T321" s="261"/>
      <c r="U321" s="284"/>
      <c r="W321" s="20"/>
      <c r="X321" s="68"/>
      <c r="Y321" s="21"/>
      <c r="Z321" s="21"/>
      <c r="AA321" s="68"/>
      <c r="AB321" s="184"/>
      <c r="AC321" s="68"/>
      <c r="AD321" s="21"/>
      <c r="AE321" s="21"/>
      <c r="AF321" s="68"/>
      <c r="AG321" s="184"/>
    </row>
    <row r="322" customHeight="1" spans="1:33">
      <c r="A322" s="260"/>
      <c r="B322" s="34">
        <f t="shared" si="214"/>
        <v>0</v>
      </c>
      <c r="C322" s="27">
        <f t="shared" si="215"/>
        <v>0</v>
      </c>
      <c r="D322" s="261"/>
      <c r="E322" s="262"/>
      <c r="F322" s="263"/>
      <c r="G322" s="262"/>
      <c r="H322" s="261"/>
      <c r="I322" s="262"/>
      <c r="J322" s="261"/>
      <c r="K322" s="284"/>
      <c r="L322" s="34">
        <f t="shared" si="217"/>
        <v>0</v>
      </c>
      <c r="M322" s="27">
        <f t="shared" si="218"/>
        <v>0</v>
      </c>
      <c r="N322" s="261"/>
      <c r="O322" s="262"/>
      <c r="P322" s="263"/>
      <c r="Q322" s="262"/>
      <c r="R322" s="261"/>
      <c r="S322" s="262"/>
      <c r="T322" s="261"/>
      <c r="U322" s="284"/>
      <c r="W322" s="20"/>
      <c r="X322" s="68"/>
      <c r="Y322" s="21"/>
      <c r="Z322" s="21"/>
      <c r="AA322" s="68"/>
      <c r="AB322" s="184"/>
      <c r="AC322" s="68"/>
      <c r="AD322" s="21"/>
      <c r="AE322" s="21"/>
      <c r="AF322" s="68"/>
      <c r="AG322" s="184"/>
    </row>
    <row r="323" customHeight="1" spans="1:33">
      <c r="A323" s="260"/>
      <c r="B323" s="34">
        <f t="shared" si="214"/>
        <v>0</v>
      </c>
      <c r="C323" s="27">
        <f t="shared" si="215"/>
        <v>0</v>
      </c>
      <c r="D323" s="261"/>
      <c r="E323" s="262"/>
      <c r="F323" s="263"/>
      <c r="G323" s="262"/>
      <c r="H323" s="261"/>
      <c r="I323" s="262"/>
      <c r="J323" s="261"/>
      <c r="K323" s="292"/>
      <c r="L323" s="34">
        <f t="shared" si="217"/>
        <v>0</v>
      </c>
      <c r="M323" s="27">
        <f t="shared" si="218"/>
        <v>0</v>
      </c>
      <c r="N323" s="261"/>
      <c r="O323" s="262"/>
      <c r="P323" s="263"/>
      <c r="Q323" s="262"/>
      <c r="R323" s="261"/>
      <c r="S323" s="262"/>
      <c r="T323" s="261"/>
      <c r="U323" s="284"/>
      <c r="W323" s="20"/>
      <c r="X323" s="68"/>
      <c r="Y323" s="21"/>
      <c r="Z323" s="21"/>
      <c r="AA323" s="68"/>
      <c r="AB323" s="184"/>
      <c r="AC323" s="68"/>
      <c r="AD323" s="21"/>
      <c r="AE323" s="21"/>
      <c r="AF323" s="68"/>
      <c r="AG323" s="184"/>
    </row>
    <row r="324" customHeight="1" spans="1:33">
      <c r="A324" s="269"/>
      <c r="B324" s="34">
        <f t="shared" si="214"/>
        <v>0</v>
      </c>
      <c r="C324" s="27">
        <f t="shared" si="215"/>
        <v>0</v>
      </c>
      <c r="D324" s="270"/>
      <c r="E324" s="262"/>
      <c r="F324" s="263"/>
      <c r="G324" s="271"/>
      <c r="H324" s="270"/>
      <c r="I324" s="271"/>
      <c r="J324" s="261"/>
      <c r="K324" s="284"/>
      <c r="L324" s="34">
        <f t="shared" si="217"/>
        <v>0</v>
      </c>
      <c r="M324" s="27">
        <f t="shared" si="218"/>
        <v>0</v>
      </c>
      <c r="N324" s="270"/>
      <c r="O324" s="262"/>
      <c r="P324" s="263"/>
      <c r="Q324" s="271"/>
      <c r="R324" s="270"/>
      <c r="S324" s="271"/>
      <c r="T324" s="261"/>
      <c r="U324" s="284"/>
      <c r="W324" s="28"/>
      <c r="X324" s="74"/>
      <c r="Y324" s="29"/>
      <c r="Z324" s="29"/>
      <c r="AA324" s="68"/>
      <c r="AB324" s="184"/>
      <c r="AC324" s="74"/>
      <c r="AD324" s="29"/>
      <c r="AE324" s="29"/>
      <c r="AF324" s="68"/>
      <c r="AG324" s="184"/>
    </row>
    <row r="325" customHeight="1" spans="1:33">
      <c r="A325" s="260"/>
      <c r="B325" s="34">
        <f t="shared" si="214"/>
        <v>0</v>
      </c>
      <c r="C325" s="27">
        <f t="shared" si="215"/>
        <v>0</v>
      </c>
      <c r="D325" s="261"/>
      <c r="E325" s="262"/>
      <c r="F325" s="263"/>
      <c r="G325" s="262"/>
      <c r="H325" s="261"/>
      <c r="I325" s="262"/>
      <c r="J325" s="261"/>
      <c r="K325" s="284"/>
      <c r="L325" s="34">
        <f t="shared" si="217"/>
        <v>0</v>
      </c>
      <c r="M325" s="27">
        <f t="shared" si="218"/>
        <v>0</v>
      </c>
      <c r="N325" s="261"/>
      <c r="O325" s="262"/>
      <c r="P325" s="263"/>
      <c r="Q325" s="262"/>
      <c r="R325" s="261"/>
      <c r="S325" s="262"/>
      <c r="T325" s="261"/>
      <c r="U325" s="284"/>
      <c r="W325" s="20"/>
      <c r="X325" s="68"/>
      <c r="Y325" s="21"/>
      <c r="Z325" s="21"/>
      <c r="AA325" s="68"/>
      <c r="AB325" s="184"/>
      <c r="AC325" s="68"/>
      <c r="AD325" s="21"/>
      <c r="AE325" s="21"/>
      <c r="AF325" s="68"/>
      <c r="AG325" s="184"/>
    </row>
    <row r="326" customHeight="1" spans="1:33">
      <c r="A326" s="260"/>
      <c r="B326" s="34">
        <f t="shared" si="214"/>
        <v>0</v>
      </c>
      <c r="C326" s="27">
        <f t="shared" si="215"/>
        <v>0</v>
      </c>
      <c r="D326" s="261"/>
      <c r="E326" s="262"/>
      <c r="F326" s="263"/>
      <c r="G326" s="262"/>
      <c r="H326" s="261"/>
      <c r="I326" s="262"/>
      <c r="J326" s="261"/>
      <c r="K326" s="284"/>
      <c r="L326" s="34">
        <f t="shared" si="217"/>
        <v>0</v>
      </c>
      <c r="M326" s="27">
        <f t="shared" si="218"/>
        <v>0</v>
      </c>
      <c r="N326" s="261"/>
      <c r="O326" s="262"/>
      <c r="P326" s="263"/>
      <c r="Q326" s="262"/>
      <c r="R326" s="261"/>
      <c r="S326" s="262"/>
      <c r="T326" s="261"/>
      <c r="U326" s="284"/>
      <c r="W326" s="20"/>
      <c r="X326" s="68"/>
      <c r="Y326" s="21"/>
      <c r="Z326" s="21"/>
      <c r="AA326" s="68"/>
      <c r="AB326" s="184"/>
      <c r="AC326" s="68"/>
      <c r="AD326" s="21"/>
      <c r="AE326" s="21"/>
      <c r="AF326" s="68"/>
      <c r="AG326" s="184"/>
    </row>
    <row r="327" customHeight="1" spans="1:33">
      <c r="A327" s="264"/>
      <c r="B327" s="272">
        <f t="shared" si="214"/>
        <v>0</v>
      </c>
      <c r="C327" s="273">
        <f t="shared" si="215"/>
        <v>0</v>
      </c>
      <c r="D327" s="265"/>
      <c r="E327" s="266"/>
      <c r="F327" s="267"/>
      <c r="G327" s="266"/>
      <c r="H327" s="265"/>
      <c r="I327" s="266"/>
      <c r="J327" s="265"/>
      <c r="K327" s="285"/>
      <c r="L327" s="272">
        <f t="shared" si="217"/>
        <v>0</v>
      </c>
      <c r="M327" s="273">
        <f t="shared" si="218"/>
        <v>0</v>
      </c>
      <c r="N327" s="286"/>
      <c r="O327" s="287"/>
      <c r="P327" s="288"/>
      <c r="Q327" s="287"/>
      <c r="R327" s="286"/>
      <c r="S327" s="287"/>
      <c r="T327" s="286"/>
      <c r="U327" s="302"/>
      <c r="W327" s="23"/>
      <c r="X327" s="72"/>
      <c r="Y327" s="24"/>
      <c r="Z327" s="24"/>
      <c r="AA327" s="72"/>
      <c r="AB327" s="197"/>
      <c r="AC327" s="72"/>
      <c r="AD327" s="24"/>
      <c r="AE327" s="24"/>
      <c r="AF327" s="72"/>
      <c r="AG327" s="197"/>
    </row>
    <row r="328" customHeight="1" spans="1:33">
      <c r="A328" s="268" t="s">
        <v>21</v>
      </c>
      <c r="B328" s="274">
        <f t="shared" si="214"/>
        <v>5.66947890818858</v>
      </c>
      <c r="C328" s="275">
        <f t="shared" si="215"/>
        <v>5198.99963263345</v>
      </c>
      <c r="D328" s="276"/>
      <c r="E328" s="277"/>
      <c r="F328" s="276">
        <v>5.66947890818858</v>
      </c>
      <c r="G328" s="277">
        <v>5198.99963263345</v>
      </c>
      <c r="H328" s="276"/>
      <c r="I328" s="277"/>
      <c r="J328" s="276"/>
      <c r="K328" s="277"/>
      <c r="L328" s="274">
        <f t="shared" si="217"/>
        <v>5.45508684863523</v>
      </c>
      <c r="M328" s="275">
        <f t="shared" si="218"/>
        <v>4956.30033628168</v>
      </c>
      <c r="N328" s="289">
        <f t="shared" ref="N328:U328" si="224">N308-N309-N315</f>
        <v>0</v>
      </c>
      <c r="O328" s="290">
        <f t="shared" si="224"/>
        <v>0</v>
      </c>
      <c r="P328" s="289">
        <f t="shared" si="224"/>
        <v>5.45508684863523</v>
      </c>
      <c r="Q328" s="290">
        <f t="shared" si="224"/>
        <v>4956.30033628168</v>
      </c>
      <c r="R328" s="289">
        <f t="shared" si="224"/>
        <v>0</v>
      </c>
      <c r="S328" s="290">
        <f t="shared" si="224"/>
        <v>0</v>
      </c>
      <c r="T328" s="289">
        <f t="shared" si="224"/>
        <v>0</v>
      </c>
      <c r="U328" s="303">
        <f t="shared" si="224"/>
        <v>0</v>
      </c>
      <c r="W328" s="26" t="s">
        <v>21</v>
      </c>
      <c r="X328" s="85"/>
      <c r="Y328" s="30"/>
      <c r="Z328" s="30"/>
      <c r="AA328" s="85"/>
      <c r="AB328" s="85"/>
      <c r="AC328" s="34">
        <f t="shared" ref="AC328:AG328" si="225">AC308-AC309-AC315</f>
        <v>0</v>
      </c>
      <c r="AD328" s="27">
        <f t="shared" si="225"/>
        <v>0</v>
      </c>
      <c r="AE328" s="27">
        <f t="shared" si="225"/>
        <v>0</v>
      </c>
      <c r="AF328" s="34">
        <f t="shared" si="225"/>
        <v>0</v>
      </c>
      <c r="AG328" s="216">
        <f t="shared" si="225"/>
        <v>0</v>
      </c>
    </row>
    <row r="329" s="213" customFormat="1" customHeight="1" spans="1:33">
      <c r="A329" s="244" t="s">
        <v>22</v>
      </c>
      <c r="B329" s="34" t="e">
        <f t="shared" si="214"/>
        <v>#DIV/0!</v>
      </c>
      <c r="C329" s="27" t="e">
        <f t="shared" si="215"/>
        <v>#DIV/0!</v>
      </c>
      <c r="D329" s="245" t="e">
        <f>N328*(D330+100)/100</f>
        <v>#DIV/0!</v>
      </c>
      <c r="E329" s="246" t="e">
        <f t="shared" ref="D329:K329" si="226">O328*(E330+100)/100</f>
        <v>#DIV/0!</v>
      </c>
      <c r="F329" s="245">
        <f t="shared" si="226"/>
        <v>5.66947890818858</v>
      </c>
      <c r="G329" s="246">
        <f t="shared" si="226"/>
        <v>5198.99963263345</v>
      </c>
      <c r="H329" s="245" t="e">
        <f t="shared" si="226"/>
        <v>#DIV/0!</v>
      </c>
      <c r="I329" s="246" t="e">
        <f t="shared" si="226"/>
        <v>#DIV/0!</v>
      </c>
      <c r="J329" s="245" t="e">
        <f t="shared" si="226"/>
        <v>#DIV/0!</v>
      </c>
      <c r="K329" s="246" t="e">
        <f t="shared" si="226"/>
        <v>#DIV/0!</v>
      </c>
      <c r="L329" s="59" t="s">
        <v>10</v>
      </c>
      <c r="M329" s="59" t="s">
        <v>10</v>
      </c>
      <c r="N329" s="245" t="s">
        <v>10</v>
      </c>
      <c r="O329" s="246" t="s">
        <v>10</v>
      </c>
      <c r="P329" s="245" t="s">
        <v>10</v>
      </c>
      <c r="Q329" s="246" t="s">
        <v>10</v>
      </c>
      <c r="R329" s="245" t="s">
        <v>10</v>
      </c>
      <c r="S329" s="246" t="s">
        <v>10</v>
      </c>
      <c r="T329" s="245" t="s">
        <v>10</v>
      </c>
      <c r="U329" s="294" t="s">
        <v>10</v>
      </c>
      <c r="V329" s="170"/>
      <c r="W329" s="31" t="s">
        <v>22</v>
      </c>
      <c r="X329" s="59" t="e">
        <f t="shared" ref="X329:AB329" si="227">AC328*(X330+100)/100</f>
        <v>#DIV/0!</v>
      </c>
      <c r="Y329" s="32" t="e">
        <f t="shared" si="227"/>
        <v>#DIV/0!</v>
      </c>
      <c r="Z329" s="32" t="e">
        <f t="shared" si="227"/>
        <v>#DIV/0!</v>
      </c>
      <c r="AA329" s="59" t="e">
        <f t="shared" si="227"/>
        <v>#DIV/0!</v>
      </c>
      <c r="AB329" s="59" t="e">
        <f t="shared" si="227"/>
        <v>#DIV/0!</v>
      </c>
      <c r="AC329" s="33" t="s">
        <v>10</v>
      </c>
      <c r="AD329" s="33" t="s">
        <v>10</v>
      </c>
      <c r="AE329" s="33" t="s">
        <v>10</v>
      </c>
      <c r="AF329" s="33" t="s">
        <v>10</v>
      </c>
      <c r="AG329" s="44" t="s">
        <v>10</v>
      </c>
    </row>
    <row r="330" s="213" customFormat="1" customHeight="1" spans="1:33">
      <c r="A330" s="244" t="s">
        <v>23</v>
      </c>
      <c r="B330" s="34">
        <f t="shared" ref="B330:K330" si="228">SUM(B331:B340)/SUM(L331:L340)*100-100</f>
        <v>3.93013100436681</v>
      </c>
      <c r="C330" s="34">
        <f t="shared" si="228"/>
        <v>4.89678348535764</v>
      </c>
      <c r="D330" s="289" t="e">
        <f t="shared" si="228"/>
        <v>#DIV/0!</v>
      </c>
      <c r="E330" s="290" t="e">
        <f t="shared" si="228"/>
        <v>#DIV/0!</v>
      </c>
      <c r="F330" s="289">
        <f t="shared" si="228"/>
        <v>3.93013100436681</v>
      </c>
      <c r="G330" s="290">
        <f t="shared" si="228"/>
        <v>4.89678348535764</v>
      </c>
      <c r="H330" s="289" t="e">
        <f t="shared" si="228"/>
        <v>#DIV/0!</v>
      </c>
      <c r="I330" s="290" t="e">
        <f t="shared" si="228"/>
        <v>#DIV/0!</v>
      </c>
      <c r="J330" s="289" t="e">
        <f t="shared" si="228"/>
        <v>#DIV/0!</v>
      </c>
      <c r="K330" s="290" t="e">
        <f t="shared" si="228"/>
        <v>#DIV/0!</v>
      </c>
      <c r="L330" s="59" t="s">
        <v>10</v>
      </c>
      <c r="M330" s="59" t="s">
        <v>10</v>
      </c>
      <c r="N330" s="245" t="s">
        <v>10</v>
      </c>
      <c r="O330" s="246" t="s">
        <v>10</v>
      </c>
      <c r="P330" s="245" t="s">
        <v>10</v>
      </c>
      <c r="Q330" s="246" t="s">
        <v>10</v>
      </c>
      <c r="R330" s="245" t="s">
        <v>10</v>
      </c>
      <c r="S330" s="246" t="s">
        <v>10</v>
      </c>
      <c r="T330" s="245" t="s">
        <v>10</v>
      </c>
      <c r="U330" s="294" t="s">
        <v>10</v>
      </c>
      <c r="V330" s="170"/>
      <c r="W330" s="31" t="s">
        <v>23</v>
      </c>
      <c r="X330" s="34" t="e">
        <f t="shared" ref="X330:AB330" si="229">SUM(X331:X340)/SUM(AC331:AC340)*100-100</f>
        <v>#DIV/0!</v>
      </c>
      <c r="Y330" s="34" t="e">
        <f t="shared" si="229"/>
        <v>#DIV/0!</v>
      </c>
      <c r="Z330" s="34" t="e">
        <f t="shared" si="229"/>
        <v>#DIV/0!</v>
      </c>
      <c r="AA330" s="34" t="e">
        <f t="shared" si="229"/>
        <v>#DIV/0!</v>
      </c>
      <c r="AB330" s="34" t="e">
        <f t="shared" si="229"/>
        <v>#DIV/0!</v>
      </c>
      <c r="AC330" s="33" t="s">
        <v>10</v>
      </c>
      <c r="AD330" s="33" t="s">
        <v>10</v>
      </c>
      <c r="AE330" s="33" t="s">
        <v>10</v>
      </c>
      <c r="AF330" s="33" t="s">
        <v>10</v>
      </c>
      <c r="AG330" s="44" t="s">
        <v>10</v>
      </c>
    </row>
    <row r="331" customHeight="1" spans="1:33">
      <c r="A331" s="260" t="s">
        <v>97</v>
      </c>
      <c r="B331" s="34">
        <f t="shared" ref="B331:B340" si="230">SUM(D331,F331,H331,J331)</f>
        <v>0.076</v>
      </c>
      <c r="C331" s="27">
        <f t="shared" ref="C331:C340" si="231">SUM(E331,G331,I331,K331)</f>
        <v>70</v>
      </c>
      <c r="D331" s="261"/>
      <c r="E331" s="262"/>
      <c r="F331" s="263">
        <v>0.076</v>
      </c>
      <c r="G331" s="262">
        <v>70</v>
      </c>
      <c r="H331" s="261"/>
      <c r="I331" s="262"/>
      <c r="J331" s="261"/>
      <c r="K331" s="284"/>
      <c r="L331" s="34">
        <f t="shared" ref="L331:L340" si="232">SUM(N331,P331,R331,T331)</f>
        <v>0.072</v>
      </c>
      <c r="M331" s="27">
        <f t="shared" ref="M331:M340" si="233">SUM(O331,Q331,S331,U331)</f>
        <v>65</v>
      </c>
      <c r="N331" s="261"/>
      <c r="O331" s="262"/>
      <c r="P331" s="263">
        <v>0.072</v>
      </c>
      <c r="Q331" s="262">
        <v>65</v>
      </c>
      <c r="R331" s="261"/>
      <c r="S331" s="262"/>
      <c r="T331" s="261"/>
      <c r="U331" s="284"/>
      <c r="W331" s="20"/>
      <c r="X331" s="68"/>
      <c r="Y331" s="21"/>
      <c r="Z331" s="21"/>
      <c r="AA331" s="68"/>
      <c r="AB331" s="184"/>
      <c r="AC331" s="68"/>
      <c r="AD331" s="21"/>
      <c r="AE331" s="21"/>
      <c r="AF331" s="68"/>
      <c r="AG331" s="184"/>
    </row>
    <row r="332" customHeight="1" spans="1:33">
      <c r="A332" s="260" t="s">
        <v>98</v>
      </c>
      <c r="B332" s="34">
        <f t="shared" si="230"/>
        <v>0.084</v>
      </c>
      <c r="C332" s="27">
        <f t="shared" si="231"/>
        <v>77</v>
      </c>
      <c r="D332" s="261"/>
      <c r="E332" s="262"/>
      <c r="F332" s="263">
        <v>0.084</v>
      </c>
      <c r="G332" s="262">
        <v>77</v>
      </c>
      <c r="H332" s="261"/>
      <c r="I332" s="262"/>
      <c r="J332" s="261"/>
      <c r="K332" s="284"/>
      <c r="L332" s="34">
        <f t="shared" si="232"/>
        <v>0.08</v>
      </c>
      <c r="M332" s="27">
        <f t="shared" si="233"/>
        <v>73</v>
      </c>
      <c r="N332" s="261"/>
      <c r="O332" s="262"/>
      <c r="P332" s="263">
        <v>0.08</v>
      </c>
      <c r="Q332" s="262">
        <v>73</v>
      </c>
      <c r="R332" s="261"/>
      <c r="S332" s="262"/>
      <c r="T332" s="261"/>
      <c r="U332" s="284"/>
      <c r="W332" s="20"/>
      <c r="X332" s="68"/>
      <c r="Y332" s="21"/>
      <c r="Z332" s="21"/>
      <c r="AA332" s="68"/>
      <c r="AB332" s="184"/>
      <c r="AC332" s="68"/>
      <c r="AD332" s="21"/>
      <c r="AE332" s="21"/>
      <c r="AF332" s="68"/>
      <c r="AG332" s="184"/>
    </row>
    <row r="333" customHeight="1" spans="1:33">
      <c r="A333" s="260" t="s">
        <v>99</v>
      </c>
      <c r="B333" s="34">
        <f t="shared" si="230"/>
        <v>0.065</v>
      </c>
      <c r="C333" s="27">
        <f t="shared" si="231"/>
        <v>60</v>
      </c>
      <c r="D333" s="261"/>
      <c r="E333" s="262"/>
      <c r="F333" s="263">
        <v>0.065</v>
      </c>
      <c r="G333" s="262">
        <v>60</v>
      </c>
      <c r="H333" s="261"/>
      <c r="I333" s="262"/>
      <c r="J333" s="261"/>
      <c r="K333" s="284"/>
      <c r="L333" s="34">
        <f t="shared" si="232"/>
        <v>0.06</v>
      </c>
      <c r="M333" s="27">
        <f t="shared" si="233"/>
        <v>54.3</v>
      </c>
      <c r="N333" s="261"/>
      <c r="O333" s="262"/>
      <c r="P333" s="263">
        <v>0.06</v>
      </c>
      <c r="Q333" s="262">
        <v>54.3</v>
      </c>
      <c r="R333" s="261"/>
      <c r="S333" s="262"/>
      <c r="T333" s="261"/>
      <c r="U333" s="284"/>
      <c r="W333" s="20"/>
      <c r="X333" s="68"/>
      <c r="Y333" s="21"/>
      <c r="Z333" s="21"/>
      <c r="AA333" s="68"/>
      <c r="AB333" s="184"/>
      <c r="AC333" s="68"/>
      <c r="AD333" s="21"/>
      <c r="AE333" s="21"/>
      <c r="AF333" s="68"/>
      <c r="AG333" s="184"/>
    </row>
    <row r="334" customHeight="1" spans="1:33">
      <c r="A334" s="260" t="s">
        <v>100</v>
      </c>
      <c r="B334" s="34">
        <f t="shared" si="230"/>
        <v>0.076</v>
      </c>
      <c r="C334" s="27">
        <f t="shared" si="231"/>
        <v>70</v>
      </c>
      <c r="D334" s="261"/>
      <c r="E334" s="262"/>
      <c r="F334" s="263">
        <v>0.076</v>
      </c>
      <c r="G334" s="262">
        <v>70</v>
      </c>
      <c r="H334" s="261"/>
      <c r="I334" s="262"/>
      <c r="J334" s="261"/>
      <c r="K334" s="284"/>
      <c r="L334" s="34">
        <f t="shared" si="232"/>
        <v>0.075</v>
      </c>
      <c r="M334" s="27">
        <f t="shared" si="233"/>
        <v>68.3</v>
      </c>
      <c r="N334" s="261"/>
      <c r="O334" s="262"/>
      <c r="P334" s="263">
        <v>0.075</v>
      </c>
      <c r="Q334" s="262">
        <v>68.3</v>
      </c>
      <c r="R334" s="261"/>
      <c r="S334" s="262"/>
      <c r="T334" s="261"/>
      <c r="U334" s="284"/>
      <c r="W334" s="20"/>
      <c r="X334" s="68"/>
      <c r="Y334" s="21"/>
      <c r="Z334" s="21"/>
      <c r="AA334" s="68"/>
      <c r="AB334" s="184"/>
      <c r="AC334" s="68"/>
      <c r="AD334" s="21"/>
      <c r="AE334" s="21"/>
      <c r="AF334" s="68"/>
      <c r="AG334" s="184"/>
    </row>
    <row r="335" customHeight="1" spans="1:33">
      <c r="A335" s="260" t="s">
        <v>101</v>
      </c>
      <c r="B335" s="34">
        <f t="shared" si="230"/>
        <v>0.073</v>
      </c>
      <c r="C335" s="27">
        <f t="shared" si="231"/>
        <v>67</v>
      </c>
      <c r="D335" s="261"/>
      <c r="E335" s="262"/>
      <c r="F335" s="263">
        <v>0.073</v>
      </c>
      <c r="G335" s="262">
        <v>67</v>
      </c>
      <c r="H335" s="261"/>
      <c r="I335" s="262"/>
      <c r="J335" s="261"/>
      <c r="K335" s="284"/>
      <c r="L335" s="34">
        <f t="shared" si="232"/>
        <v>0.071</v>
      </c>
      <c r="M335" s="27">
        <f t="shared" si="233"/>
        <v>65</v>
      </c>
      <c r="N335" s="261"/>
      <c r="O335" s="262"/>
      <c r="P335" s="263">
        <v>0.071</v>
      </c>
      <c r="Q335" s="262">
        <v>65</v>
      </c>
      <c r="R335" s="261"/>
      <c r="S335" s="262"/>
      <c r="T335" s="261"/>
      <c r="U335" s="284"/>
      <c r="W335" s="20"/>
      <c r="X335" s="68"/>
      <c r="Y335" s="21"/>
      <c r="Z335" s="21"/>
      <c r="AA335" s="68"/>
      <c r="AB335" s="184"/>
      <c r="AC335" s="68"/>
      <c r="AD335" s="21"/>
      <c r="AE335" s="21"/>
      <c r="AF335" s="68"/>
      <c r="AG335" s="184"/>
    </row>
    <row r="336" customHeight="1" spans="1:33">
      <c r="A336" s="260" t="s">
        <v>102</v>
      </c>
      <c r="B336" s="34">
        <f t="shared" si="230"/>
        <v>0.102</v>
      </c>
      <c r="C336" s="27">
        <f t="shared" si="231"/>
        <v>93</v>
      </c>
      <c r="D336" s="261"/>
      <c r="E336" s="262"/>
      <c r="F336" s="263">
        <v>0.102</v>
      </c>
      <c r="G336" s="262">
        <v>93</v>
      </c>
      <c r="H336" s="261"/>
      <c r="I336" s="262"/>
      <c r="J336" s="261"/>
      <c r="K336" s="284"/>
      <c r="L336" s="34">
        <f t="shared" si="232"/>
        <v>0.1</v>
      </c>
      <c r="M336" s="27">
        <f t="shared" si="233"/>
        <v>91</v>
      </c>
      <c r="N336" s="261"/>
      <c r="O336" s="262"/>
      <c r="P336" s="263">
        <v>0.1</v>
      </c>
      <c r="Q336" s="262">
        <v>91</v>
      </c>
      <c r="R336" s="261"/>
      <c r="S336" s="262"/>
      <c r="T336" s="261"/>
      <c r="U336" s="284"/>
      <c r="W336" s="20"/>
      <c r="X336" s="68"/>
      <c r="Y336" s="21"/>
      <c r="Z336" s="21"/>
      <c r="AA336" s="68"/>
      <c r="AB336" s="184"/>
      <c r="AC336" s="68"/>
      <c r="AD336" s="21"/>
      <c r="AE336" s="21"/>
      <c r="AF336" s="68"/>
      <c r="AG336" s="184"/>
    </row>
    <row r="337" customHeight="1" spans="1:33">
      <c r="A337" s="269"/>
      <c r="B337" s="34">
        <f t="shared" si="230"/>
        <v>0</v>
      </c>
      <c r="C337" s="27">
        <f t="shared" si="231"/>
        <v>0</v>
      </c>
      <c r="D337" s="270"/>
      <c r="E337" s="262"/>
      <c r="F337" s="263"/>
      <c r="G337" s="271"/>
      <c r="H337" s="270"/>
      <c r="I337" s="271"/>
      <c r="J337" s="261"/>
      <c r="K337" s="284"/>
      <c r="L337" s="34">
        <f t="shared" si="232"/>
        <v>0</v>
      </c>
      <c r="M337" s="27">
        <f t="shared" si="233"/>
        <v>0</v>
      </c>
      <c r="N337" s="270"/>
      <c r="O337" s="262"/>
      <c r="P337" s="263"/>
      <c r="Q337" s="271"/>
      <c r="R337" s="270"/>
      <c r="S337" s="271"/>
      <c r="T337" s="261"/>
      <c r="U337" s="284"/>
      <c r="W337" s="28"/>
      <c r="X337" s="74"/>
      <c r="Y337" s="29"/>
      <c r="Z337" s="29"/>
      <c r="AA337" s="68"/>
      <c r="AB337" s="184"/>
      <c r="AC337" s="74"/>
      <c r="AD337" s="29"/>
      <c r="AE337" s="29"/>
      <c r="AF337" s="68"/>
      <c r="AG337" s="184"/>
    </row>
    <row r="338" customHeight="1" spans="1:33">
      <c r="A338" s="260"/>
      <c r="B338" s="34">
        <f t="shared" si="230"/>
        <v>0</v>
      </c>
      <c r="C338" s="27">
        <f t="shared" si="231"/>
        <v>0</v>
      </c>
      <c r="D338" s="261"/>
      <c r="E338" s="262"/>
      <c r="F338" s="263"/>
      <c r="G338" s="262"/>
      <c r="H338" s="261"/>
      <c r="I338" s="262"/>
      <c r="J338" s="261"/>
      <c r="K338" s="284"/>
      <c r="L338" s="34">
        <f t="shared" si="232"/>
        <v>0</v>
      </c>
      <c r="M338" s="27">
        <f t="shared" si="233"/>
        <v>0</v>
      </c>
      <c r="N338" s="261"/>
      <c r="O338" s="262"/>
      <c r="P338" s="263"/>
      <c r="Q338" s="262"/>
      <c r="R338" s="261"/>
      <c r="S338" s="262"/>
      <c r="T338" s="261"/>
      <c r="U338" s="284"/>
      <c r="W338" s="20"/>
      <c r="X338" s="68"/>
      <c r="Y338" s="21"/>
      <c r="Z338" s="21"/>
      <c r="AA338" s="68"/>
      <c r="AB338" s="184"/>
      <c r="AC338" s="68"/>
      <c r="AD338" s="21"/>
      <c r="AE338" s="21"/>
      <c r="AF338" s="68"/>
      <c r="AG338" s="184"/>
    </row>
    <row r="339" customHeight="1" spans="1:33">
      <c r="A339" s="260"/>
      <c r="B339" s="34">
        <f t="shared" si="230"/>
        <v>0</v>
      </c>
      <c r="C339" s="27">
        <f t="shared" si="231"/>
        <v>0</v>
      </c>
      <c r="D339" s="261"/>
      <c r="E339" s="262"/>
      <c r="F339" s="263"/>
      <c r="G339" s="262"/>
      <c r="H339" s="261"/>
      <c r="I339" s="262"/>
      <c r="J339" s="261"/>
      <c r="K339" s="284"/>
      <c r="L339" s="34">
        <f t="shared" si="232"/>
        <v>0</v>
      </c>
      <c r="M339" s="27">
        <f t="shared" si="233"/>
        <v>0</v>
      </c>
      <c r="N339" s="261"/>
      <c r="O339" s="262"/>
      <c r="P339" s="263"/>
      <c r="Q339" s="262"/>
      <c r="R339" s="261"/>
      <c r="S339" s="262"/>
      <c r="T339" s="261"/>
      <c r="U339" s="284"/>
      <c r="W339" s="20"/>
      <c r="X339" s="68"/>
      <c r="Y339" s="21"/>
      <c r="Z339" s="21"/>
      <c r="AA339" s="68"/>
      <c r="AB339" s="184"/>
      <c r="AC339" s="68"/>
      <c r="AD339" s="21"/>
      <c r="AE339" s="21"/>
      <c r="AF339" s="68"/>
      <c r="AG339" s="184"/>
    </row>
    <row r="340" customHeight="1" spans="1:33">
      <c r="A340" s="307"/>
      <c r="B340" s="308">
        <f t="shared" si="230"/>
        <v>0</v>
      </c>
      <c r="C340" s="309">
        <f t="shared" si="231"/>
        <v>0</v>
      </c>
      <c r="D340" s="310"/>
      <c r="E340" s="311"/>
      <c r="F340" s="312"/>
      <c r="G340" s="311"/>
      <c r="H340" s="310"/>
      <c r="I340" s="311"/>
      <c r="J340" s="310"/>
      <c r="K340" s="317"/>
      <c r="L340" s="308">
        <f t="shared" si="232"/>
        <v>0</v>
      </c>
      <c r="M340" s="309">
        <f t="shared" si="233"/>
        <v>0</v>
      </c>
      <c r="N340" s="310"/>
      <c r="O340" s="311"/>
      <c r="P340" s="318"/>
      <c r="Q340" s="311"/>
      <c r="R340" s="310"/>
      <c r="S340" s="311"/>
      <c r="T340" s="310"/>
      <c r="U340" s="317"/>
      <c r="W340" s="35"/>
      <c r="X340" s="77"/>
      <c r="Y340" s="36"/>
      <c r="Z340" s="36"/>
      <c r="AA340" s="77"/>
      <c r="AB340" s="189"/>
      <c r="AC340" s="77"/>
      <c r="AD340" s="36"/>
      <c r="AE340" s="36"/>
      <c r="AF340" s="77"/>
      <c r="AG340" s="189"/>
    </row>
    <row r="341" customHeight="1" spans="1:33">
      <c r="A341" s="228" t="s">
        <v>115</v>
      </c>
      <c r="B341" s="178"/>
      <c r="C341" s="179"/>
      <c r="D341" s="250"/>
      <c r="E341" s="251"/>
      <c r="F341" s="250"/>
      <c r="G341" s="251"/>
      <c r="H341" s="250"/>
      <c r="I341" s="251"/>
      <c r="J341" s="250"/>
      <c r="K341" s="251" t="s">
        <v>16</v>
      </c>
      <c r="L341" s="190"/>
      <c r="M341" s="179"/>
      <c r="N341" s="250"/>
      <c r="O341" s="251"/>
      <c r="P341" s="250"/>
      <c r="Q341" s="251"/>
      <c r="R341" s="250"/>
      <c r="S341" s="296"/>
      <c r="T341" s="297"/>
      <c r="U341" s="296"/>
      <c r="W341" s="206" t="s">
        <v>15</v>
      </c>
      <c r="X341" s="178"/>
      <c r="Y341" s="179"/>
      <c r="Z341" s="179"/>
      <c r="AA341" s="178"/>
      <c r="AB341" s="178"/>
      <c r="AC341" s="210" t="s">
        <v>16</v>
      </c>
      <c r="AD341" s="179"/>
      <c r="AE341" s="179"/>
      <c r="AF341" s="178"/>
      <c r="AG341" s="178"/>
    </row>
    <row r="342" customHeight="1" spans="1:36">
      <c r="A342" s="228"/>
      <c r="B342" s="178"/>
      <c r="C342" s="179"/>
      <c r="D342" s="250"/>
      <c r="E342" s="251"/>
      <c r="F342" s="235"/>
      <c r="G342" s="236"/>
      <c r="H342" s="297"/>
      <c r="I342" s="296"/>
      <c r="J342" s="297"/>
      <c r="K342" s="296"/>
      <c r="M342" s="199"/>
      <c r="N342" s="235"/>
      <c r="O342" s="296"/>
      <c r="P342" s="297"/>
      <c r="Q342" s="296"/>
      <c r="R342" s="297"/>
      <c r="S342" s="296"/>
      <c r="T342" s="297"/>
      <c r="U342" s="296"/>
      <c r="W342" s="206"/>
      <c r="X342" s="178"/>
      <c r="Y342" s="179"/>
      <c r="Z342" s="179"/>
      <c r="AA342" s="178"/>
      <c r="AB342" s="178"/>
      <c r="AC342" s="210"/>
      <c r="AD342" s="179"/>
      <c r="AE342" s="179"/>
      <c r="AF342" s="178"/>
      <c r="AG342" s="178"/>
      <c r="AJ342" s="213"/>
    </row>
    <row r="343" customHeight="1" spans="1:33">
      <c r="A343" s="255" t="s">
        <v>157</v>
      </c>
      <c r="B343" s="181" t="s">
        <v>158</v>
      </c>
      <c r="C343" s="182"/>
      <c r="D343" s="313"/>
      <c r="E343" s="314"/>
      <c r="F343" s="313"/>
      <c r="G343" s="314"/>
      <c r="H343" s="313"/>
      <c r="I343" s="314"/>
      <c r="J343" s="313"/>
      <c r="K343" s="314"/>
      <c r="L343" s="181"/>
      <c r="M343" s="182"/>
      <c r="N343" s="313"/>
      <c r="O343" s="314"/>
      <c r="P343" s="313"/>
      <c r="Q343" s="314"/>
      <c r="R343" s="313"/>
      <c r="S343" s="314"/>
      <c r="T343" s="313"/>
      <c r="U343" s="314"/>
      <c r="W343" s="81" t="s">
        <v>159</v>
      </c>
      <c r="X343" s="326" t="s">
        <v>160</v>
      </c>
      <c r="Y343" s="332"/>
      <c r="Z343" s="332"/>
      <c r="AA343" s="326"/>
      <c r="AB343" s="326"/>
      <c r="AC343" s="326"/>
      <c r="AD343" s="332"/>
      <c r="AE343" s="332"/>
      <c r="AF343" s="326"/>
      <c r="AG343" s="326"/>
    </row>
    <row r="344" customHeight="1" spans="1:33">
      <c r="A344" s="256" t="s">
        <v>2</v>
      </c>
      <c r="B344" s="172" t="s">
        <v>3</v>
      </c>
      <c r="C344" s="173"/>
      <c r="D344" s="237"/>
      <c r="E344" s="238"/>
      <c r="F344" s="237"/>
      <c r="G344" s="238"/>
      <c r="H344" s="237"/>
      <c r="I344" s="238"/>
      <c r="J344" s="237"/>
      <c r="K344" s="279"/>
      <c r="L344" s="280" t="s">
        <v>107</v>
      </c>
      <c r="M344" s="173"/>
      <c r="N344" s="237"/>
      <c r="O344" s="238"/>
      <c r="P344" s="237"/>
      <c r="Q344" s="238"/>
      <c r="R344" s="237"/>
      <c r="S344" s="238"/>
      <c r="T344" s="237"/>
      <c r="U344" s="279"/>
      <c r="W344" s="299" t="s">
        <v>2</v>
      </c>
      <c r="X344" s="172" t="s">
        <v>3</v>
      </c>
      <c r="Y344" s="173"/>
      <c r="Z344" s="173"/>
      <c r="AA344" s="172"/>
      <c r="AB344" s="172"/>
      <c r="AC344" s="280" t="s">
        <v>107</v>
      </c>
      <c r="AD344" s="173"/>
      <c r="AE344" s="173"/>
      <c r="AF344" s="172"/>
      <c r="AG344" s="211"/>
    </row>
    <row r="345" customHeight="1" spans="1:33">
      <c r="A345" s="15"/>
      <c r="B345" s="175" t="s">
        <v>108</v>
      </c>
      <c r="C345" s="176" t="s">
        <v>62</v>
      </c>
      <c r="D345" s="239" t="s">
        <v>109</v>
      </c>
      <c r="E345" s="240" t="s">
        <v>63</v>
      </c>
      <c r="F345" s="239" t="s">
        <v>110</v>
      </c>
      <c r="G345" s="240" t="s">
        <v>64</v>
      </c>
      <c r="H345" s="239" t="s">
        <v>111</v>
      </c>
      <c r="I345" s="240" t="s">
        <v>65</v>
      </c>
      <c r="J345" s="239" t="s">
        <v>112</v>
      </c>
      <c r="K345" s="281" t="s">
        <v>66</v>
      </c>
      <c r="L345" s="175" t="s">
        <v>108</v>
      </c>
      <c r="M345" s="176" t="s">
        <v>62</v>
      </c>
      <c r="N345" s="239" t="s">
        <v>109</v>
      </c>
      <c r="O345" s="240" t="s">
        <v>63</v>
      </c>
      <c r="P345" s="239" t="s">
        <v>110</v>
      </c>
      <c r="Q345" s="240" t="s">
        <v>64</v>
      </c>
      <c r="R345" s="239" t="s">
        <v>111</v>
      </c>
      <c r="S345" s="240" t="s">
        <v>65</v>
      </c>
      <c r="T345" s="239" t="s">
        <v>112</v>
      </c>
      <c r="U345" s="281" t="s">
        <v>66</v>
      </c>
      <c r="W345" s="15"/>
      <c r="X345" s="175" t="s">
        <v>5</v>
      </c>
      <c r="Y345" s="176" t="s">
        <v>113</v>
      </c>
      <c r="Z345" s="176" t="s">
        <v>69</v>
      </c>
      <c r="AA345" s="175" t="s">
        <v>70</v>
      </c>
      <c r="AB345" s="304" t="s">
        <v>114</v>
      </c>
      <c r="AC345" s="209" t="s">
        <v>5</v>
      </c>
      <c r="AD345" s="176" t="s">
        <v>113</v>
      </c>
      <c r="AE345" s="176" t="s">
        <v>69</v>
      </c>
      <c r="AF345" s="175" t="s">
        <v>70</v>
      </c>
      <c r="AG345" s="212" t="s">
        <v>114</v>
      </c>
    </row>
    <row r="346" customHeight="1" spans="1:33">
      <c r="A346" s="15" t="s">
        <v>20</v>
      </c>
      <c r="B346" s="33">
        <f t="shared" ref="B346:M346" si="234">SUM(B347,B353,B366)</f>
        <v>0</v>
      </c>
      <c r="C346" s="16">
        <f t="shared" si="234"/>
        <v>0</v>
      </c>
      <c r="D346" s="241">
        <f t="shared" si="234"/>
        <v>0</v>
      </c>
      <c r="E346" s="242">
        <f t="shared" si="234"/>
        <v>0</v>
      </c>
      <c r="F346" s="241">
        <f t="shared" si="234"/>
        <v>0</v>
      </c>
      <c r="G346" s="242">
        <f t="shared" si="234"/>
        <v>0</v>
      </c>
      <c r="H346" s="241">
        <f t="shared" si="234"/>
        <v>0</v>
      </c>
      <c r="I346" s="242">
        <f t="shared" si="234"/>
        <v>0</v>
      </c>
      <c r="J346" s="241">
        <f t="shared" si="234"/>
        <v>0</v>
      </c>
      <c r="K346" s="242">
        <f t="shared" si="234"/>
        <v>0</v>
      </c>
      <c r="L346" s="33">
        <f t="shared" si="234"/>
        <v>0</v>
      </c>
      <c r="M346" s="16">
        <f t="shared" si="234"/>
        <v>0</v>
      </c>
      <c r="N346" s="282">
        <v>0</v>
      </c>
      <c r="O346" s="283">
        <v>0</v>
      </c>
      <c r="P346" s="282"/>
      <c r="Q346" s="283"/>
      <c r="R346" s="282"/>
      <c r="S346" s="283"/>
      <c r="T346" s="282"/>
      <c r="U346" s="300"/>
      <c r="W346" s="15" t="s">
        <v>20</v>
      </c>
      <c r="X346" s="33">
        <f t="shared" ref="X346:AB346" si="235">X347+X353+X366</f>
        <v>0</v>
      </c>
      <c r="Y346" s="16">
        <f t="shared" si="235"/>
        <v>0</v>
      </c>
      <c r="Z346" s="16">
        <f t="shared" si="235"/>
        <v>0</v>
      </c>
      <c r="AA346" s="33">
        <f t="shared" si="235"/>
        <v>0</v>
      </c>
      <c r="AB346" s="33">
        <f t="shared" si="235"/>
        <v>0</v>
      </c>
      <c r="AC346" s="66"/>
      <c r="AD346" s="17"/>
      <c r="AE346" s="17"/>
      <c r="AF346" s="66"/>
      <c r="AG346" s="214"/>
    </row>
    <row r="347" customHeight="1" spans="1:33">
      <c r="A347" s="257" t="s">
        <v>12</v>
      </c>
      <c r="B347" s="67">
        <f t="shared" ref="B347:B367" si="236">SUM(D347,F347,H347,J347)</f>
        <v>0</v>
      </c>
      <c r="C347" s="19">
        <f t="shared" ref="C347:C367" si="237">SUM(E347,G347,I347,K347)</f>
        <v>0</v>
      </c>
      <c r="D347" s="258">
        <f t="shared" ref="D347:K347" si="238">SUM(D348:D352)</f>
        <v>0</v>
      </c>
      <c r="E347" s="259">
        <f t="shared" si="238"/>
        <v>0</v>
      </c>
      <c r="F347" s="258">
        <f t="shared" si="238"/>
        <v>0</v>
      </c>
      <c r="G347" s="259">
        <f t="shared" si="238"/>
        <v>0</v>
      </c>
      <c r="H347" s="258">
        <f t="shared" si="238"/>
        <v>0</v>
      </c>
      <c r="I347" s="259">
        <f t="shared" si="238"/>
        <v>0</v>
      </c>
      <c r="J347" s="258">
        <f t="shared" si="238"/>
        <v>0</v>
      </c>
      <c r="K347" s="259">
        <f t="shared" si="238"/>
        <v>0</v>
      </c>
      <c r="L347" s="67">
        <f t="shared" ref="L347:L366" si="239">SUM(N347,P347,R347,T347)</f>
        <v>0</v>
      </c>
      <c r="M347" s="19">
        <f t="shared" ref="M347:M366" si="240">SUM(O347,Q347,S347,U347)</f>
        <v>0</v>
      </c>
      <c r="N347" s="258">
        <f t="shared" ref="N347:U347" si="241">SUM(N348:N352)</f>
        <v>0</v>
      </c>
      <c r="O347" s="259">
        <f t="shared" si="241"/>
        <v>0</v>
      </c>
      <c r="P347" s="258">
        <f t="shared" si="241"/>
        <v>0</v>
      </c>
      <c r="Q347" s="259">
        <f t="shared" si="241"/>
        <v>0</v>
      </c>
      <c r="R347" s="258">
        <f t="shared" si="241"/>
        <v>0</v>
      </c>
      <c r="S347" s="259">
        <f t="shared" si="241"/>
        <v>0</v>
      </c>
      <c r="T347" s="258">
        <f t="shared" si="241"/>
        <v>0</v>
      </c>
      <c r="U347" s="301">
        <f t="shared" si="241"/>
        <v>0</v>
      </c>
      <c r="W347" s="18" t="s">
        <v>12</v>
      </c>
      <c r="X347" s="67">
        <f t="shared" ref="X347:AG347" si="242">SUM(X348:X352)</f>
        <v>0</v>
      </c>
      <c r="Y347" s="19">
        <f t="shared" si="242"/>
        <v>0</v>
      </c>
      <c r="Z347" s="19">
        <f t="shared" si="242"/>
        <v>0</v>
      </c>
      <c r="AA347" s="67">
        <f t="shared" si="242"/>
        <v>0</v>
      </c>
      <c r="AB347" s="67">
        <f t="shared" si="242"/>
        <v>0</v>
      </c>
      <c r="AC347" s="67">
        <f t="shared" si="242"/>
        <v>0</v>
      </c>
      <c r="AD347" s="19">
        <f t="shared" si="242"/>
        <v>0</v>
      </c>
      <c r="AE347" s="19">
        <f t="shared" si="242"/>
        <v>0</v>
      </c>
      <c r="AF347" s="67">
        <f t="shared" si="242"/>
        <v>0</v>
      </c>
      <c r="AG347" s="215">
        <f t="shared" si="242"/>
        <v>0</v>
      </c>
    </row>
    <row r="348" customHeight="1" spans="1:33">
      <c r="A348" s="260"/>
      <c r="B348" s="67">
        <f t="shared" si="236"/>
        <v>0</v>
      </c>
      <c r="C348" s="19">
        <f t="shared" si="237"/>
        <v>0</v>
      </c>
      <c r="D348" s="261"/>
      <c r="E348" s="262"/>
      <c r="F348" s="263"/>
      <c r="G348" s="262"/>
      <c r="H348" s="261"/>
      <c r="I348" s="262"/>
      <c r="J348" s="261"/>
      <c r="K348" s="284"/>
      <c r="L348" s="67">
        <f t="shared" si="239"/>
        <v>0</v>
      </c>
      <c r="M348" s="19">
        <f t="shared" si="240"/>
        <v>0</v>
      </c>
      <c r="N348" s="261"/>
      <c r="O348" s="262"/>
      <c r="P348" s="263"/>
      <c r="Q348" s="262"/>
      <c r="R348" s="261"/>
      <c r="S348" s="262"/>
      <c r="T348" s="261"/>
      <c r="U348" s="284"/>
      <c r="W348" s="20"/>
      <c r="X348" s="68"/>
      <c r="Y348" s="21"/>
      <c r="Z348" s="21"/>
      <c r="AA348" s="68"/>
      <c r="AB348" s="184"/>
      <c r="AC348" s="68"/>
      <c r="AD348" s="21"/>
      <c r="AE348" s="21"/>
      <c r="AF348" s="68"/>
      <c r="AG348" s="184"/>
    </row>
    <row r="349" customHeight="1" spans="1:33">
      <c r="A349" s="260"/>
      <c r="B349" s="67">
        <f t="shared" si="236"/>
        <v>0</v>
      </c>
      <c r="C349" s="19">
        <f t="shared" si="237"/>
        <v>0</v>
      </c>
      <c r="D349" s="261"/>
      <c r="E349" s="262"/>
      <c r="F349" s="263"/>
      <c r="G349" s="262"/>
      <c r="H349" s="261"/>
      <c r="I349" s="262"/>
      <c r="J349" s="261"/>
      <c r="K349" s="284"/>
      <c r="L349" s="67">
        <f t="shared" si="239"/>
        <v>0</v>
      </c>
      <c r="M349" s="19">
        <f t="shared" si="240"/>
        <v>0</v>
      </c>
      <c r="N349" s="261"/>
      <c r="O349" s="262"/>
      <c r="P349" s="263"/>
      <c r="Q349" s="262"/>
      <c r="R349" s="261"/>
      <c r="S349" s="262"/>
      <c r="T349" s="261"/>
      <c r="U349" s="284"/>
      <c r="W349" s="20"/>
      <c r="X349" s="68"/>
      <c r="Y349" s="21"/>
      <c r="Z349" s="21"/>
      <c r="AA349" s="68"/>
      <c r="AB349" s="184"/>
      <c r="AC349" s="68"/>
      <c r="AD349" s="21"/>
      <c r="AE349" s="21"/>
      <c r="AF349" s="68"/>
      <c r="AG349" s="184"/>
    </row>
    <row r="350" customHeight="1" spans="1:33">
      <c r="A350" s="260"/>
      <c r="B350" s="67">
        <f t="shared" si="236"/>
        <v>0</v>
      </c>
      <c r="C350" s="19">
        <f t="shared" si="237"/>
        <v>0</v>
      </c>
      <c r="D350" s="261"/>
      <c r="E350" s="262"/>
      <c r="F350" s="263"/>
      <c r="G350" s="262"/>
      <c r="H350" s="261"/>
      <c r="I350" s="262"/>
      <c r="J350" s="261"/>
      <c r="K350" s="284"/>
      <c r="L350" s="67">
        <f t="shared" si="239"/>
        <v>0</v>
      </c>
      <c r="M350" s="19">
        <f t="shared" si="240"/>
        <v>0</v>
      </c>
      <c r="N350" s="261"/>
      <c r="O350" s="262"/>
      <c r="P350" s="263"/>
      <c r="Q350" s="262"/>
      <c r="R350" s="261"/>
      <c r="S350" s="262"/>
      <c r="T350" s="261"/>
      <c r="U350" s="284"/>
      <c r="W350" s="20"/>
      <c r="X350" s="68"/>
      <c r="Y350" s="21"/>
      <c r="Z350" s="21"/>
      <c r="AA350" s="68"/>
      <c r="AB350" s="184"/>
      <c r="AC350" s="68"/>
      <c r="AD350" s="21"/>
      <c r="AE350" s="21"/>
      <c r="AF350" s="68"/>
      <c r="AG350" s="184"/>
    </row>
    <row r="351" customHeight="1" spans="1:33">
      <c r="A351" s="260"/>
      <c r="B351" s="67">
        <f t="shared" si="236"/>
        <v>0</v>
      </c>
      <c r="C351" s="19">
        <f t="shared" si="237"/>
        <v>0</v>
      </c>
      <c r="D351" s="261"/>
      <c r="E351" s="262"/>
      <c r="F351" s="263"/>
      <c r="G351" s="262"/>
      <c r="H351" s="261"/>
      <c r="I351" s="262"/>
      <c r="J351" s="261"/>
      <c r="K351" s="284"/>
      <c r="L351" s="67">
        <f t="shared" si="239"/>
        <v>0</v>
      </c>
      <c r="M351" s="19">
        <f t="shared" si="240"/>
        <v>0</v>
      </c>
      <c r="N351" s="261"/>
      <c r="O351" s="262"/>
      <c r="P351" s="263"/>
      <c r="Q351" s="262"/>
      <c r="R351" s="261"/>
      <c r="S351" s="262"/>
      <c r="T351" s="261"/>
      <c r="U351" s="284"/>
      <c r="W351" s="20"/>
      <c r="X351" s="68"/>
      <c r="Y351" s="21"/>
      <c r="Z351" s="21"/>
      <c r="AA351" s="68"/>
      <c r="AB351" s="184"/>
      <c r="AC351" s="68"/>
      <c r="AD351" s="21"/>
      <c r="AE351" s="21"/>
      <c r="AF351" s="68"/>
      <c r="AG351" s="184"/>
    </row>
    <row r="352" customHeight="1" spans="1:33">
      <c r="A352" s="264"/>
      <c r="B352" s="185">
        <f t="shared" si="236"/>
        <v>0</v>
      </c>
      <c r="C352" s="70">
        <f t="shared" si="237"/>
        <v>0</v>
      </c>
      <c r="D352" s="265"/>
      <c r="E352" s="266"/>
      <c r="F352" s="267"/>
      <c r="G352" s="266"/>
      <c r="H352" s="265"/>
      <c r="I352" s="266"/>
      <c r="J352" s="265"/>
      <c r="K352" s="285"/>
      <c r="L352" s="185">
        <f t="shared" si="239"/>
        <v>0</v>
      </c>
      <c r="M352" s="70">
        <f t="shared" si="240"/>
        <v>0</v>
      </c>
      <c r="N352" s="286"/>
      <c r="O352" s="287"/>
      <c r="P352" s="288"/>
      <c r="Q352" s="287"/>
      <c r="R352" s="286"/>
      <c r="S352" s="287"/>
      <c r="T352" s="286"/>
      <c r="U352" s="302"/>
      <c r="W352" s="23"/>
      <c r="X352" s="72"/>
      <c r="Y352" s="24"/>
      <c r="Z352" s="24"/>
      <c r="AA352" s="72"/>
      <c r="AB352" s="197"/>
      <c r="AC352" s="72"/>
      <c r="AD352" s="24"/>
      <c r="AE352" s="24"/>
      <c r="AF352" s="72"/>
      <c r="AG352" s="197"/>
    </row>
    <row r="353" customHeight="1" spans="1:33">
      <c r="A353" s="268" t="s">
        <v>13</v>
      </c>
      <c r="B353" s="67">
        <f t="shared" si="236"/>
        <v>0</v>
      </c>
      <c r="C353" s="19">
        <f t="shared" si="237"/>
        <v>0</v>
      </c>
      <c r="D353" s="258">
        <f t="shared" ref="D353:K353" si="243">SUM(D354:D365)</f>
        <v>0</v>
      </c>
      <c r="E353" s="259">
        <f t="shared" si="243"/>
        <v>0</v>
      </c>
      <c r="F353" s="258">
        <f t="shared" si="243"/>
        <v>0</v>
      </c>
      <c r="G353" s="259">
        <f t="shared" si="243"/>
        <v>0</v>
      </c>
      <c r="H353" s="258">
        <f t="shared" si="243"/>
        <v>0</v>
      </c>
      <c r="I353" s="259">
        <f t="shared" si="243"/>
        <v>0</v>
      </c>
      <c r="J353" s="258">
        <f t="shared" si="243"/>
        <v>0</v>
      </c>
      <c r="K353" s="259">
        <f t="shared" si="243"/>
        <v>0</v>
      </c>
      <c r="L353" s="67">
        <f t="shared" si="239"/>
        <v>0</v>
      </c>
      <c r="M353" s="19">
        <f t="shared" si="240"/>
        <v>0</v>
      </c>
      <c r="N353" s="289">
        <f t="shared" ref="N353:U353" si="244">SUM(N354:N365)</f>
        <v>0</v>
      </c>
      <c r="O353" s="290">
        <f t="shared" si="244"/>
        <v>0</v>
      </c>
      <c r="P353" s="289">
        <f t="shared" si="244"/>
        <v>0</v>
      </c>
      <c r="Q353" s="290">
        <f t="shared" si="244"/>
        <v>0</v>
      </c>
      <c r="R353" s="289">
        <f t="shared" si="244"/>
        <v>0</v>
      </c>
      <c r="S353" s="290">
        <f t="shared" si="244"/>
        <v>0</v>
      </c>
      <c r="T353" s="289">
        <f t="shared" si="244"/>
        <v>0</v>
      </c>
      <c r="U353" s="303">
        <f t="shared" si="244"/>
        <v>0</v>
      </c>
      <c r="W353" s="26" t="s">
        <v>13</v>
      </c>
      <c r="X353" s="34">
        <f t="shared" ref="X353:AG353" si="245">SUM(X354:X365)</f>
        <v>0</v>
      </c>
      <c r="Y353" s="27">
        <f t="shared" si="245"/>
        <v>0</v>
      </c>
      <c r="Z353" s="27">
        <f t="shared" si="245"/>
        <v>0</v>
      </c>
      <c r="AA353" s="34">
        <f t="shared" si="245"/>
        <v>0</v>
      </c>
      <c r="AB353" s="34">
        <f t="shared" si="245"/>
        <v>0</v>
      </c>
      <c r="AC353" s="34">
        <f t="shared" si="245"/>
        <v>0</v>
      </c>
      <c r="AD353" s="27">
        <f t="shared" si="245"/>
        <v>0</v>
      </c>
      <c r="AE353" s="27">
        <f t="shared" si="245"/>
        <v>0</v>
      </c>
      <c r="AF353" s="34">
        <f t="shared" si="245"/>
        <v>0</v>
      </c>
      <c r="AG353" s="216">
        <f t="shared" si="245"/>
        <v>0</v>
      </c>
    </row>
    <row r="354" customHeight="1" spans="1:33">
      <c r="A354" s="260"/>
      <c r="B354" s="34">
        <f t="shared" si="236"/>
        <v>0</v>
      </c>
      <c r="C354" s="27">
        <f t="shared" si="237"/>
        <v>0</v>
      </c>
      <c r="D354" s="261"/>
      <c r="E354" s="262"/>
      <c r="F354" s="263"/>
      <c r="G354" s="262"/>
      <c r="H354" s="261"/>
      <c r="I354" s="262"/>
      <c r="J354" s="261"/>
      <c r="K354" s="284"/>
      <c r="L354" s="34">
        <f t="shared" si="239"/>
        <v>0</v>
      </c>
      <c r="M354" s="27">
        <f t="shared" si="240"/>
        <v>0</v>
      </c>
      <c r="N354" s="261"/>
      <c r="O354" s="262"/>
      <c r="P354" s="263"/>
      <c r="Q354" s="262"/>
      <c r="R354" s="261"/>
      <c r="S354" s="262"/>
      <c r="T354" s="261"/>
      <c r="U354" s="284"/>
      <c r="W354" s="20"/>
      <c r="X354" s="68"/>
      <c r="Y354" s="21"/>
      <c r="Z354" s="21"/>
      <c r="AA354" s="68"/>
      <c r="AB354" s="184"/>
      <c r="AC354" s="68"/>
      <c r="AD354" s="21"/>
      <c r="AE354" s="21"/>
      <c r="AF354" s="68"/>
      <c r="AG354" s="184"/>
    </row>
    <row r="355" customHeight="1" spans="1:33">
      <c r="A355" s="260"/>
      <c r="B355" s="34">
        <f t="shared" si="236"/>
        <v>0</v>
      </c>
      <c r="C355" s="27">
        <f t="shared" si="237"/>
        <v>0</v>
      </c>
      <c r="D355" s="261"/>
      <c r="E355" s="262"/>
      <c r="F355" s="263"/>
      <c r="G355" s="262"/>
      <c r="H355" s="261"/>
      <c r="I355" s="262"/>
      <c r="J355" s="261"/>
      <c r="K355" s="284"/>
      <c r="L355" s="34">
        <f t="shared" si="239"/>
        <v>0</v>
      </c>
      <c r="M355" s="27">
        <f t="shared" si="240"/>
        <v>0</v>
      </c>
      <c r="N355" s="261"/>
      <c r="O355" s="262"/>
      <c r="P355" s="263"/>
      <c r="Q355" s="262"/>
      <c r="R355" s="261"/>
      <c r="S355" s="262"/>
      <c r="T355" s="261"/>
      <c r="U355" s="284"/>
      <c r="W355" s="20"/>
      <c r="X355" s="68"/>
      <c r="Y355" s="21"/>
      <c r="Z355" s="21"/>
      <c r="AA355" s="68"/>
      <c r="AB355" s="184"/>
      <c r="AC355" s="68"/>
      <c r="AD355" s="21"/>
      <c r="AE355" s="21"/>
      <c r="AF355" s="68"/>
      <c r="AG355" s="184"/>
    </row>
    <row r="356" customHeight="1" spans="1:36">
      <c r="A356" s="260"/>
      <c r="B356" s="34">
        <f t="shared" si="236"/>
        <v>0</v>
      </c>
      <c r="C356" s="27">
        <f t="shared" si="237"/>
        <v>0</v>
      </c>
      <c r="D356" s="261"/>
      <c r="E356" s="262"/>
      <c r="F356" s="263"/>
      <c r="G356" s="262"/>
      <c r="H356" s="261"/>
      <c r="I356" s="262"/>
      <c r="J356" s="261"/>
      <c r="K356" s="284"/>
      <c r="L356" s="34">
        <f t="shared" si="239"/>
        <v>0</v>
      </c>
      <c r="M356" s="27">
        <f t="shared" si="240"/>
        <v>0</v>
      </c>
      <c r="N356" s="261"/>
      <c r="O356" s="262"/>
      <c r="P356" s="291"/>
      <c r="Q356" s="262"/>
      <c r="R356" s="261"/>
      <c r="S356" s="262"/>
      <c r="T356" s="261"/>
      <c r="U356" s="284"/>
      <c r="W356" s="20"/>
      <c r="X356" s="68"/>
      <c r="Y356" s="21"/>
      <c r="Z356" s="21"/>
      <c r="AA356" s="68"/>
      <c r="AB356" s="184"/>
      <c r="AC356" s="68"/>
      <c r="AD356" s="21"/>
      <c r="AE356" s="21"/>
      <c r="AF356" s="68"/>
      <c r="AG356" s="184"/>
      <c r="AJ356" s="3"/>
    </row>
    <row r="357" customHeight="1" spans="2:33">
      <c r="B357" s="34">
        <f t="shared" si="236"/>
        <v>0</v>
      </c>
      <c r="C357" s="27">
        <f t="shared" si="237"/>
        <v>0</v>
      </c>
      <c r="D357" s="261"/>
      <c r="E357" s="262"/>
      <c r="F357" s="263"/>
      <c r="G357" s="262"/>
      <c r="H357" s="261"/>
      <c r="I357" s="262"/>
      <c r="J357" s="261"/>
      <c r="K357" s="284"/>
      <c r="L357" s="34">
        <f t="shared" si="239"/>
        <v>0</v>
      </c>
      <c r="M357" s="27">
        <f t="shared" si="240"/>
        <v>0</v>
      </c>
      <c r="N357" s="261"/>
      <c r="O357" s="262"/>
      <c r="P357" s="263"/>
      <c r="Q357" s="262"/>
      <c r="R357" s="261"/>
      <c r="S357" s="262"/>
      <c r="T357" s="261"/>
      <c r="U357" s="284"/>
      <c r="X357" s="68"/>
      <c r="Y357" s="21"/>
      <c r="Z357" s="21"/>
      <c r="AA357" s="68"/>
      <c r="AB357" s="184"/>
      <c r="AC357" s="68"/>
      <c r="AD357" s="21"/>
      <c r="AE357" s="21"/>
      <c r="AF357" s="68"/>
      <c r="AG357" s="184"/>
    </row>
    <row r="358" customHeight="1" spans="1:33">
      <c r="A358" s="260"/>
      <c r="B358" s="34">
        <f t="shared" si="236"/>
        <v>0</v>
      </c>
      <c r="C358" s="27">
        <f t="shared" si="237"/>
        <v>0</v>
      </c>
      <c r="D358" s="261"/>
      <c r="E358" s="262"/>
      <c r="F358" s="263"/>
      <c r="G358" s="262"/>
      <c r="H358" s="261"/>
      <c r="I358" s="262"/>
      <c r="J358" s="261"/>
      <c r="K358" s="284"/>
      <c r="L358" s="34">
        <f t="shared" si="239"/>
        <v>0</v>
      </c>
      <c r="M358" s="27">
        <f t="shared" si="240"/>
        <v>0</v>
      </c>
      <c r="N358" s="261"/>
      <c r="O358" s="262"/>
      <c r="P358" s="263"/>
      <c r="Q358" s="262"/>
      <c r="R358" s="261"/>
      <c r="S358" s="262"/>
      <c r="T358" s="261"/>
      <c r="U358" s="284"/>
      <c r="V358" s="48"/>
      <c r="W358" s="20"/>
      <c r="X358" s="68"/>
      <c r="Y358" s="21"/>
      <c r="Z358" s="21"/>
      <c r="AA358" s="68"/>
      <c r="AB358" s="184"/>
      <c r="AC358" s="68"/>
      <c r="AD358" s="21"/>
      <c r="AE358" s="21"/>
      <c r="AF358" s="68"/>
      <c r="AG358" s="184"/>
    </row>
    <row r="359" customHeight="1" spans="1:33">
      <c r="A359" s="260"/>
      <c r="B359" s="34">
        <f t="shared" si="236"/>
        <v>0</v>
      </c>
      <c r="C359" s="27">
        <f t="shared" si="237"/>
        <v>0</v>
      </c>
      <c r="D359" s="261"/>
      <c r="E359" s="262"/>
      <c r="F359" s="263"/>
      <c r="G359" s="262"/>
      <c r="H359" s="261"/>
      <c r="I359" s="262"/>
      <c r="J359" s="261"/>
      <c r="K359" s="284"/>
      <c r="L359" s="34">
        <f t="shared" si="239"/>
        <v>0</v>
      </c>
      <c r="M359" s="27">
        <f t="shared" si="240"/>
        <v>0</v>
      </c>
      <c r="N359" s="261"/>
      <c r="O359" s="262"/>
      <c r="P359" s="263"/>
      <c r="Q359" s="262"/>
      <c r="R359" s="261"/>
      <c r="S359" s="262"/>
      <c r="T359" s="261"/>
      <c r="U359" s="284"/>
      <c r="W359" s="20"/>
      <c r="X359" s="68"/>
      <c r="Y359" s="21"/>
      <c r="Z359" s="21"/>
      <c r="AA359" s="68"/>
      <c r="AB359" s="184"/>
      <c r="AC359" s="68"/>
      <c r="AD359" s="21"/>
      <c r="AE359" s="21"/>
      <c r="AF359" s="68"/>
      <c r="AG359" s="184"/>
    </row>
    <row r="360" customHeight="1" spans="1:33">
      <c r="A360" s="260"/>
      <c r="B360" s="34">
        <f t="shared" si="236"/>
        <v>0</v>
      </c>
      <c r="C360" s="27">
        <f t="shared" si="237"/>
        <v>0</v>
      </c>
      <c r="D360" s="261"/>
      <c r="E360" s="262"/>
      <c r="F360" s="263"/>
      <c r="G360" s="262"/>
      <c r="H360" s="261"/>
      <c r="I360" s="262"/>
      <c r="J360" s="261"/>
      <c r="K360" s="284"/>
      <c r="L360" s="34">
        <f t="shared" si="239"/>
        <v>0</v>
      </c>
      <c r="M360" s="27">
        <f t="shared" si="240"/>
        <v>0</v>
      </c>
      <c r="N360" s="261"/>
      <c r="O360" s="262"/>
      <c r="P360" s="263"/>
      <c r="Q360" s="262"/>
      <c r="R360" s="261"/>
      <c r="S360" s="262"/>
      <c r="T360" s="261"/>
      <c r="U360" s="284"/>
      <c r="W360" s="20"/>
      <c r="X360" s="68"/>
      <c r="Y360" s="21"/>
      <c r="Z360" s="21"/>
      <c r="AA360" s="68"/>
      <c r="AB360" s="184"/>
      <c r="AC360" s="68"/>
      <c r="AD360" s="21"/>
      <c r="AE360" s="21"/>
      <c r="AF360" s="68"/>
      <c r="AG360" s="184"/>
    </row>
    <row r="361" customHeight="1" spans="1:33">
      <c r="A361" s="260"/>
      <c r="B361" s="34">
        <f t="shared" si="236"/>
        <v>0</v>
      </c>
      <c r="C361" s="27">
        <f t="shared" si="237"/>
        <v>0</v>
      </c>
      <c r="D361" s="261"/>
      <c r="E361" s="262"/>
      <c r="F361" s="263"/>
      <c r="G361" s="262"/>
      <c r="H361" s="261"/>
      <c r="I361" s="262"/>
      <c r="J361" s="261"/>
      <c r="K361" s="292"/>
      <c r="L361" s="34">
        <f t="shared" si="239"/>
        <v>0</v>
      </c>
      <c r="M361" s="27">
        <f t="shared" si="240"/>
        <v>0</v>
      </c>
      <c r="N361" s="261"/>
      <c r="O361" s="262"/>
      <c r="P361" s="263"/>
      <c r="Q361" s="262"/>
      <c r="R361" s="261"/>
      <c r="S361" s="262"/>
      <c r="T361" s="261"/>
      <c r="U361" s="284"/>
      <c r="W361" s="20"/>
      <c r="X361" s="68"/>
      <c r="Y361" s="21"/>
      <c r="Z361" s="21"/>
      <c r="AA361" s="68"/>
      <c r="AB361" s="184"/>
      <c r="AC361" s="68"/>
      <c r="AD361" s="21"/>
      <c r="AE361" s="21"/>
      <c r="AF361" s="68"/>
      <c r="AG361" s="184"/>
    </row>
    <row r="362" customHeight="1" spans="1:33">
      <c r="A362" s="269"/>
      <c r="B362" s="34">
        <f t="shared" si="236"/>
        <v>0</v>
      </c>
      <c r="C362" s="27">
        <f t="shared" si="237"/>
        <v>0</v>
      </c>
      <c r="D362" s="270"/>
      <c r="E362" s="262"/>
      <c r="F362" s="263"/>
      <c r="G362" s="271"/>
      <c r="H362" s="270"/>
      <c r="I362" s="271"/>
      <c r="J362" s="261"/>
      <c r="K362" s="284"/>
      <c r="L362" s="34">
        <f t="shared" si="239"/>
        <v>0</v>
      </c>
      <c r="M362" s="27">
        <f t="shared" si="240"/>
        <v>0</v>
      </c>
      <c r="N362" s="270"/>
      <c r="O362" s="262"/>
      <c r="P362" s="263"/>
      <c r="Q362" s="271"/>
      <c r="R362" s="270"/>
      <c r="S362" s="271"/>
      <c r="T362" s="261"/>
      <c r="U362" s="284"/>
      <c r="W362" s="28"/>
      <c r="X362" s="74"/>
      <c r="Y362" s="29"/>
      <c r="Z362" s="29"/>
      <c r="AA362" s="68"/>
      <c r="AB362" s="184"/>
      <c r="AC362" s="74"/>
      <c r="AD362" s="29"/>
      <c r="AE362" s="29"/>
      <c r="AF362" s="68"/>
      <c r="AG362" s="184"/>
    </row>
    <row r="363" customHeight="1" spans="1:33">
      <c r="A363" s="260"/>
      <c r="B363" s="34">
        <f t="shared" si="236"/>
        <v>0</v>
      </c>
      <c r="C363" s="27">
        <f t="shared" si="237"/>
        <v>0</v>
      </c>
      <c r="D363" s="261"/>
      <c r="E363" s="262"/>
      <c r="F363" s="263"/>
      <c r="G363" s="262"/>
      <c r="H363" s="261"/>
      <c r="I363" s="262"/>
      <c r="J363" s="261"/>
      <c r="K363" s="284"/>
      <c r="L363" s="34">
        <f t="shared" si="239"/>
        <v>0</v>
      </c>
      <c r="M363" s="27">
        <f t="shared" si="240"/>
        <v>0</v>
      </c>
      <c r="N363" s="261"/>
      <c r="O363" s="262"/>
      <c r="P363" s="263"/>
      <c r="Q363" s="262"/>
      <c r="R363" s="261"/>
      <c r="S363" s="262"/>
      <c r="T363" s="261"/>
      <c r="U363" s="284"/>
      <c r="W363" s="20"/>
      <c r="X363" s="68"/>
      <c r="Y363" s="21"/>
      <c r="Z363" s="21"/>
      <c r="AA363" s="68"/>
      <c r="AB363" s="184"/>
      <c r="AC363" s="68"/>
      <c r="AD363" s="21"/>
      <c r="AE363" s="21"/>
      <c r="AF363" s="68"/>
      <c r="AG363" s="184"/>
    </row>
    <row r="364" customHeight="1" spans="1:33">
      <c r="A364" s="260"/>
      <c r="B364" s="34">
        <f t="shared" si="236"/>
        <v>0</v>
      </c>
      <c r="C364" s="27">
        <f t="shared" si="237"/>
        <v>0</v>
      </c>
      <c r="D364" s="261"/>
      <c r="E364" s="262"/>
      <c r="F364" s="263"/>
      <c r="G364" s="262"/>
      <c r="H364" s="261"/>
      <c r="I364" s="262"/>
      <c r="J364" s="261"/>
      <c r="K364" s="284"/>
      <c r="L364" s="34">
        <f t="shared" si="239"/>
        <v>0</v>
      </c>
      <c r="M364" s="27">
        <f t="shared" si="240"/>
        <v>0</v>
      </c>
      <c r="N364" s="261"/>
      <c r="O364" s="262"/>
      <c r="P364" s="263"/>
      <c r="Q364" s="262"/>
      <c r="R364" s="261"/>
      <c r="S364" s="262"/>
      <c r="T364" s="261"/>
      <c r="U364" s="284"/>
      <c r="W364" s="20"/>
      <c r="X364" s="68"/>
      <c r="Y364" s="21"/>
      <c r="Z364" s="21"/>
      <c r="AA364" s="68"/>
      <c r="AB364" s="184"/>
      <c r="AC364" s="68"/>
      <c r="AD364" s="21"/>
      <c r="AE364" s="21"/>
      <c r="AF364" s="68"/>
      <c r="AG364" s="184"/>
    </row>
    <row r="365" customHeight="1" spans="1:33">
      <c r="A365" s="264"/>
      <c r="B365" s="272">
        <f t="shared" si="236"/>
        <v>0</v>
      </c>
      <c r="C365" s="273">
        <f t="shared" si="237"/>
        <v>0</v>
      </c>
      <c r="D365" s="265"/>
      <c r="E365" s="266"/>
      <c r="F365" s="267"/>
      <c r="G365" s="266"/>
      <c r="H365" s="265"/>
      <c r="I365" s="266"/>
      <c r="J365" s="265"/>
      <c r="K365" s="285"/>
      <c r="L365" s="272">
        <f t="shared" si="239"/>
        <v>0</v>
      </c>
      <c r="M365" s="273">
        <f t="shared" si="240"/>
        <v>0</v>
      </c>
      <c r="N365" s="286"/>
      <c r="O365" s="287"/>
      <c r="P365" s="288"/>
      <c r="Q365" s="287"/>
      <c r="R365" s="286"/>
      <c r="S365" s="287"/>
      <c r="T365" s="286"/>
      <c r="U365" s="302"/>
      <c r="W365" s="23"/>
      <c r="X365" s="72"/>
      <c r="Y365" s="24"/>
      <c r="Z365" s="24"/>
      <c r="AA365" s="72"/>
      <c r="AB365" s="197"/>
      <c r="AC365" s="72"/>
      <c r="AD365" s="24"/>
      <c r="AE365" s="24"/>
      <c r="AF365" s="72"/>
      <c r="AG365" s="197"/>
    </row>
    <row r="366" customHeight="1" spans="1:33">
      <c r="A366" s="268" t="s">
        <v>21</v>
      </c>
      <c r="B366" s="274">
        <f t="shared" si="236"/>
        <v>0</v>
      </c>
      <c r="C366" s="275">
        <f t="shared" si="237"/>
        <v>0</v>
      </c>
      <c r="D366" s="276"/>
      <c r="E366" s="277"/>
      <c r="F366" s="276"/>
      <c r="G366" s="277"/>
      <c r="H366" s="276"/>
      <c r="I366" s="277"/>
      <c r="J366" s="276"/>
      <c r="K366" s="277"/>
      <c r="L366" s="274">
        <f t="shared" si="239"/>
        <v>0</v>
      </c>
      <c r="M366" s="275">
        <f t="shared" si="240"/>
        <v>0</v>
      </c>
      <c r="N366" s="289">
        <f t="shared" ref="N366:U366" si="246">N346-N347-N353</f>
        <v>0</v>
      </c>
      <c r="O366" s="290">
        <f t="shared" si="246"/>
        <v>0</v>
      </c>
      <c r="P366" s="289">
        <f t="shared" si="246"/>
        <v>0</v>
      </c>
      <c r="Q366" s="290">
        <f t="shared" si="246"/>
        <v>0</v>
      </c>
      <c r="R366" s="289">
        <f t="shared" si="246"/>
        <v>0</v>
      </c>
      <c r="S366" s="290">
        <f t="shared" si="246"/>
        <v>0</v>
      </c>
      <c r="T366" s="289">
        <f t="shared" si="246"/>
        <v>0</v>
      </c>
      <c r="U366" s="303">
        <f t="shared" si="246"/>
        <v>0</v>
      </c>
      <c r="W366" s="26" t="s">
        <v>21</v>
      </c>
      <c r="X366" s="85"/>
      <c r="Y366" s="30"/>
      <c r="Z366" s="30"/>
      <c r="AA366" s="85"/>
      <c r="AB366" s="85"/>
      <c r="AC366" s="34">
        <f t="shared" ref="AC366:AG366" si="247">AC346-AC347-AC353</f>
        <v>0</v>
      </c>
      <c r="AD366" s="27">
        <f t="shared" si="247"/>
        <v>0</v>
      </c>
      <c r="AE366" s="27">
        <f t="shared" si="247"/>
        <v>0</v>
      </c>
      <c r="AF366" s="34">
        <f t="shared" si="247"/>
        <v>0</v>
      </c>
      <c r="AG366" s="216">
        <f t="shared" si="247"/>
        <v>0</v>
      </c>
    </row>
    <row r="367" s="213" customFormat="1" customHeight="1" spans="1:33">
      <c r="A367" s="244" t="s">
        <v>22</v>
      </c>
      <c r="B367" s="34" t="e">
        <f t="shared" si="236"/>
        <v>#DIV/0!</v>
      </c>
      <c r="C367" s="27" t="e">
        <f t="shared" si="237"/>
        <v>#DIV/0!</v>
      </c>
      <c r="D367" s="245" t="e">
        <f t="shared" ref="D367:K367" si="248">N366*(D368+100)/100</f>
        <v>#DIV/0!</v>
      </c>
      <c r="E367" s="246" t="e">
        <f t="shared" si="248"/>
        <v>#DIV/0!</v>
      </c>
      <c r="F367" s="245" t="e">
        <f t="shared" si="248"/>
        <v>#DIV/0!</v>
      </c>
      <c r="G367" s="246" t="e">
        <f t="shared" si="248"/>
        <v>#DIV/0!</v>
      </c>
      <c r="H367" s="245" t="e">
        <f t="shared" si="248"/>
        <v>#DIV/0!</v>
      </c>
      <c r="I367" s="246" t="e">
        <f t="shared" si="248"/>
        <v>#DIV/0!</v>
      </c>
      <c r="J367" s="245" t="e">
        <f t="shared" si="248"/>
        <v>#DIV/0!</v>
      </c>
      <c r="K367" s="246" t="e">
        <f t="shared" si="248"/>
        <v>#DIV/0!</v>
      </c>
      <c r="L367" s="59" t="s">
        <v>10</v>
      </c>
      <c r="M367" s="59" t="s">
        <v>10</v>
      </c>
      <c r="N367" s="245" t="s">
        <v>10</v>
      </c>
      <c r="O367" s="246" t="s">
        <v>10</v>
      </c>
      <c r="P367" s="245" t="s">
        <v>10</v>
      </c>
      <c r="Q367" s="246" t="s">
        <v>10</v>
      </c>
      <c r="R367" s="245" t="s">
        <v>10</v>
      </c>
      <c r="S367" s="246" t="s">
        <v>10</v>
      </c>
      <c r="T367" s="245" t="s">
        <v>10</v>
      </c>
      <c r="U367" s="294" t="s">
        <v>10</v>
      </c>
      <c r="V367" s="170"/>
      <c r="W367" s="31" t="s">
        <v>22</v>
      </c>
      <c r="X367" s="59" t="e">
        <f t="shared" ref="X367:AB367" si="249">AC366*(X368+100)/100</f>
        <v>#DIV/0!</v>
      </c>
      <c r="Y367" s="32" t="e">
        <f t="shared" si="249"/>
        <v>#DIV/0!</v>
      </c>
      <c r="Z367" s="32" t="e">
        <f t="shared" si="249"/>
        <v>#DIV/0!</v>
      </c>
      <c r="AA367" s="59" t="e">
        <f t="shared" si="249"/>
        <v>#DIV/0!</v>
      </c>
      <c r="AB367" s="59" t="e">
        <f t="shared" si="249"/>
        <v>#DIV/0!</v>
      </c>
      <c r="AC367" s="33" t="s">
        <v>10</v>
      </c>
      <c r="AD367" s="33" t="s">
        <v>10</v>
      </c>
      <c r="AE367" s="33" t="s">
        <v>10</v>
      </c>
      <c r="AF367" s="33" t="s">
        <v>10</v>
      </c>
      <c r="AG367" s="44" t="s">
        <v>10</v>
      </c>
    </row>
    <row r="368" s="213" customFormat="1" customHeight="1" spans="1:33">
      <c r="A368" s="244" t="s">
        <v>23</v>
      </c>
      <c r="B368" s="34" t="e">
        <f t="shared" ref="B368:K368" si="250">SUM(B369:B378)/SUM(L369:L378)*100-100</f>
        <v>#DIV/0!</v>
      </c>
      <c r="C368" s="34" t="e">
        <f t="shared" si="250"/>
        <v>#DIV/0!</v>
      </c>
      <c r="D368" s="289" t="e">
        <f t="shared" si="250"/>
        <v>#DIV/0!</v>
      </c>
      <c r="E368" s="290" t="e">
        <f t="shared" si="250"/>
        <v>#DIV/0!</v>
      </c>
      <c r="F368" s="289" t="e">
        <f t="shared" si="250"/>
        <v>#DIV/0!</v>
      </c>
      <c r="G368" s="290" t="e">
        <f t="shared" si="250"/>
        <v>#DIV/0!</v>
      </c>
      <c r="H368" s="289" t="e">
        <f t="shared" si="250"/>
        <v>#DIV/0!</v>
      </c>
      <c r="I368" s="290" t="e">
        <f t="shared" si="250"/>
        <v>#DIV/0!</v>
      </c>
      <c r="J368" s="289" t="e">
        <f t="shared" si="250"/>
        <v>#DIV/0!</v>
      </c>
      <c r="K368" s="290" t="e">
        <f t="shared" si="250"/>
        <v>#DIV/0!</v>
      </c>
      <c r="L368" s="59" t="s">
        <v>10</v>
      </c>
      <c r="M368" s="59" t="s">
        <v>10</v>
      </c>
      <c r="N368" s="245" t="s">
        <v>10</v>
      </c>
      <c r="O368" s="246" t="s">
        <v>10</v>
      </c>
      <c r="P368" s="245" t="s">
        <v>10</v>
      </c>
      <c r="Q368" s="246" t="s">
        <v>10</v>
      </c>
      <c r="R368" s="245" t="s">
        <v>10</v>
      </c>
      <c r="S368" s="246" t="s">
        <v>10</v>
      </c>
      <c r="T368" s="245" t="s">
        <v>10</v>
      </c>
      <c r="U368" s="294" t="s">
        <v>10</v>
      </c>
      <c r="V368" s="170"/>
      <c r="W368" s="31" t="s">
        <v>23</v>
      </c>
      <c r="X368" s="34" t="e">
        <f t="shared" ref="X368:AB368" si="251">SUM(X369:X378)/SUM(AC369:AC378)*100-100</f>
        <v>#DIV/0!</v>
      </c>
      <c r="Y368" s="34" t="e">
        <f t="shared" si="251"/>
        <v>#DIV/0!</v>
      </c>
      <c r="Z368" s="34" t="e">
        <f t="shared" si="251"/>
        <v>#DIV/0!</v>
      </c>
      <c r="AA368" s="34" t="e">
        <f t="shared" si="251"/>
        <v>#DIV/0!</v>
      </c>
      <c r="AB368" s="34" t="e">
        <f t="shared" si="251"/>
        <v>#DIV/0!</v>
      </c>
      <c r="AC368" s="33" t="s">
        <v>10</v>
      </c>
      <c r="AD368" s="33" t="s">
        <v>10</v>
      </c>
      <c r="AE368" s="33" t="s">
        <v>10</v>
      </c>
      <c r="AF368" s="33" t="s">
        <v>10</v>
      </c>
      <c r="AG368" s="44" t="s">
        <v>10</v>
      </c>
    </row>
    <row r="369" customHeight="1" spans="1:33">
      <c r="A369" s="260"/>
      <c r="B369" s="34">
        <f t="shared" ref="B369:B378" si="252">SUM(D369,F369,H369,J369)</f>
        <v>0</v>
      </c>
      <c r="C369" s="27">
        <f t="shared" ref="C369:C378" si="253">SUM(E369,G369,I369,K369)</f>
        <v>0</v>
      </c>
      <c r="D369" s="261"/>
      <c r="E369" s="262"/>
      <c r="F369" s="263"/>
      <c r="G369" s="262"/>
      <c r="H369" s="261"/>
      <c r="I369" s="262"/>
      <c r="J369" s="261"/>
      <c r="K369" s="284"/>
      <c r="L369" s="34">
        <f t="shared" ref="L369:L378" si="254">SUM(N369,P369,R369,T369)</f>
        <v>0</v>
      </c>
      <c r="M369" s="27">
        <f t="shared" ref="M369:M378" si="255">SUM(O369,Q369,S369,U369)</f>
        <v>0</v>
      </c>
      <c r="N369" s="261"/>
      <c r="O369" s="262"/>
      <c r="P369" s="263"/>
      <c r="Q369" s="262"/>
      <c r="R369" s="261"/>
      <c r="S369" s="262"/>
      <c r="T369" s="261"/>
      <c r="U369" s="284"/>
      <c r="W369" s="20"/>
      <c r="X369" s="68"/>
      <c r="Y369" s="21"/>
      <c r="Z369" s="21"/>
      <c r="AA369" s="68"/>
      <c r="AB369" s="184"/>
      <c r="AC369" s="68"/>
      <c r="AD369" s="21"/>
      <c r="AE369" s="21"/>
      <c r="AF369" s="68"/>
      <c r="AG369" s="184"/>
    </row>
    <row r="370" customHeight="1" spans="1:33">
      <c r="A370" s="260"/>
      <c r="B370" s="34">
        <f t="shared" si="252"/>
        <v>0</v>
      </c>
      <c r="C370" s="27">
        <f t="shared" si="253"/>
        <v>0</v>
      </c>
      <c r="D370" s="261"/>
      <c r="E370" s="262"/>
      <c r="F370" s="263"/>
      <c r="G370" s="262"/>
      <c r="H370" s="261"/>
      <c r="I370" s="262"/>
      <c r="J370" s="261"/>
      <c r="K370" s="284"/>
      <c r="L370" s="34">
        <f t="shared" si="254"/>
        <v>0</v>
      </c>
      <c r="M370" s="27">
        <f t="shared" si="255"/>
        <v>0</v>
      </c>
      <c r="N370" s="261"/>
      <c r="O370" s="262"/>
      <c r="P370" s="263"/>
      <c r="Q370" s="262"/>
      <c r="R370" s="261"/>
      <c r="S370" s="262"/>
      <c r="T370" s="261"/>
      <c r="U370" s="284"/>
      <c r="W370" s="20"/>
      <c r="X370" s="68"/>
      <c r="Y370" s="21"/>
      <c r="Z370" s="21"/>
      <c r="AA370" s="68"/>
      <c r="AB370" s="184"/>
      <c r="AC370" s="68"/>
      <c r="AD370" s="21"/>
      <c r="AE370" s="21"/>
      <c r="AF370" s="68"/>
      <c r="AG370" s="184"/>
    </row>
    <row r="371" customHeight="1" spans="1:33">
      <c r="A371" s="260"/>
      <c r="B371" s="34">
        <f t="shared" si="252"/>
        <v>0</v>
      </c>
      <c r="C371" s="27">
        <f t="shared" si="253"/>
        <v>0</v>
      </c>
      <c r="D371" s="261"/>
      <c r="E371" s="262"/>
      <c r="F371" s="263"/>
      <c r="G371" s="262"/>
      <c r="H371" s="261"/>
      <c r="I371" s="262"/>
      <c r="J371" s="261"/>
      <c r="K371" s="284"/>
      <c r="L371" s="34">
        <f t="shared" si="254"/>
        <v>0</v>
      </c>
      <c r="M371" s="27">
        <f t="shared" si="255"/>
        <v>0</v>
      </c>
      <c r="N371" s="261"/>
      <c r="O371" s="262"/>
      <c r="P371" s="263"/>
      <c r="Q371" s="262"/>
      <c r="R371" s="261"/>
      <c r="S371" s="262"/>
      <c r="T371" s="261"/>
      <c r="U371" s="284"/>
      <c r="W371" s="20"/>
      <c r="X371" s="68"/>
      <c r="Y371" s="21"/>
      <c r="Z371" s="21"/>
      <c r="AA371" s="68"/>
      <c r="AB371" s="184"/>
      <c r="AC371" s="68"/>
      <c r="AD371" s="21"/>
      <c r="AE371" s="21"/>
      <c r="AF371" s="68"/>
      <c r="AG371" s="184"/>
    </row>
    <row r="372" customHeight="1" spans="1:33">
      <c r="A372" s="260"/>
      <c r="B372" s="34">
        <f t="shared" si="252"/>
        <v>0</v>
      </c>
      <c r="C372" s="27">
        <f t="shared" si="253"/>
        <v>0</v>
      </c>
      <c r="D372" s="261"/>
      <c r="E372" s="262"/>
      <c r="F372" s="263"/>
      <c r="G372" s="262"/>
      <c r="H372" s="261"/>
      <c r="I372" s="262"/>
      <c r="J372" s="261"/>
      <c r="K372" s="284"/>
      <c r="L372" s="34">
        <f t="shared" si="254"/>
        <v>0</v>
      </c>
      <c r="M372" s="27">
        <f t="shared" si="255"/>
        <v>0</v>
      </c>
      <c r="N372" s="261"/>
      <c r="O372" s="262"/>
      <c r="P372" s="263"/>
      <c r="Q372" s="262"/>
      <c r="R372" s="261"/>
      <c r="S372" s="262"/>
      <c r="T372" s="261"/>
      <c r="U372" s="284"/>
      <c r="W372" s="20"/>
      <c r="X372" s="68"/>
      <c r="Y372" s="21"/>
      <c r="Z372" s="21"/>
      <c r="AA372" s="68"/>
      <c r="AB372" s="184"/>
      <c r="AC372" s="68"/>
      <c r="AD372" s="21"/>
      <c r="AE372" s="21"/>
      <c r="AF372" s="68"/>
      <c r="AG372" s="184"/>
    </row>
    <row r="373" customHeight="1" spans="1:33">
      <c r="A373" s="260"/>
      <c r="B373" s="34">
        <f t="shared" si="252"/>
        <v>0</v>
      </c>
      <c r="C373" s="27">
        <f t="shared" si="253"/>
        <v>0</v>
      </c>
      <c r="D373" s="261"/>
      <c r="E373" s="262"/>
      <c r="F373" s="263"/>
      <c r="G373" s="262"/>
      <c r="H373" s="261"/>
      <c r="I373" s="262"/>
      <c r="J373" s="261"/>
      <c r="K373" s="284"/>
      <c r="L373" s="34">
        <f t="shared" si="254"/>
        <v>0</v>
      </c>
      <c r="M373" s="27">
        <f t="shared" si="255"/>
        <v>0</v>
      </c>
      <c r="N373" s="261"/>
      <c r="O373" s="262"/>
      <c r="P373" s="263"/>
      <c r="Q373" s="262"/>
      <c r="R373" s="261"/>
      <c r="S373" s="262"/>
      <c r="T373" s="261"/>
      <c r="U373" s="284"/>
      <c r="W373" s="20"/>
      <c r="X373" s="68"/>
      <c r="Y373" s="21"/>
      <c r="Z373" s="21"/>
      <c r="AA373" s="68"/>
      <c r="AB373" s="184"/>
      <c r="AC373" s="68"/>
      <c r="AD373" s="21"/>
      <c r="AE373" s="21"/>
      <c r="AF373" s="68"/>
      <c r="AG373" s="184"/>
    </row>
    <row r="374" customHeight="1" spans="1:33">
      <c r="A374" s="260"/>
      <c r="B374" s="34">
        <f t="shared" si="252"/>
        <v>0</v>
      </c>
      <c r="C374" s="27">
        <f t="shared" si="253"/>
        <v>0</v>
      </c>
      <c r="D374" s="261"/>
      <c r="E374" s="262"/>
      <c r="F374" s="263"/>
      <c r="G374" s="262"/>
      <c r="H374" s="261"/>
      <c r="I374" s="262"/>
      <c r="J374" s="261"/>
      <c r="K374" s="284"/>
      <c r="L374" s="34">
        <f t="shared" si="254"/>
        <v>0</v>
      </c>
      <c r="M374" s="27">
        <f t="shared" si="255"/>
        <v>0</v>
      </c>
      <c r="N374" s="261"/>
      <c r="O374" s="262"/>
      <c r="P374" s="263"/>
      <c r="Q374" s="262"/>
      <c r="R374" s="261"/>
      <c r="S374" s="262"/>
      <c r="T374" s="261"/>
      <c r="U374" s="284"/>
      <c r="W374" s="20"/>
      <c r="X374" s="68"/>
      <c r="Y374" s="21"/>
      <c r="Z374" s="21"/>
      <c r="AA374" s="68"/>
      <c r="AB374" s="184"/>
      <c r="AC374" s="68"/>
      <c r="AD374" s="21"/>
      <c r="AE374" s="21"/>
      <c r="AF374" s="68"/>
      <c r="AG374" s="184"/>
    </row>
    <row r="375" customHeight="1" spans="1:35">
      <c r="A375" s="269"/>
      <c r="B375" s="34">
        <f t="shared" si="252"/>
        <v>0</v>
      </c>
      <c r="C375" s="27">
        <f t="shared" si="253"/>
        <v>0</v>
      </c>
      <c r="D375" s="270"/>
      <c r="E375" s="262"/>
      <c r="F375" s="263"/>
      <c r="G375" s="271"/>
      <c r="H375" s="270"/>
      <c r="I375" s="271"/>
      <c r="J375" s="261"/>
      <c r="K375" s="284"/>
      <c r="L375" s="34">
        <f t="shared" si="254"/>
        <v>0</v>
      </c>
      <c r="M375" s="27">
        <f t="shared" si="255"/>
        <v>0</v>
      </c>
      <c r="N375" s="270"/>
      <c r="O375" s="262"/>
      <c r="P375" s="263"/>
      <c r="Q375" s="271"/>
      <c r="R375" s="270"/>
      <c r="S375" s="271"/>
      <c r="T375" s="261"/>
      <c r="U375" s="284"/>
      <c r="W375" s="28"/>
      <c r="X375" s="74"/>
      <c r="Y375" s="29"/>
      <c r="Z375" s="29"/>
      <c r="AA375" s="68"/>
      <c r="AB375" s="184"/>
      <c r="AC375" s="74"/>
      <c r="AD375" s="29"/>
      <c r="AE375" s="29"/>
      <c r="AF375" s="68"/>
      <c r="AG375" s="184"/>
      <c r="AI375" s="3"/>
    </row>
    <row r="376" customHeight="1" spans="1:33">
      <c r="A376" s="260"/>
      <c r="B376" s="34">
        <f t="shared" si="252"/>
        <v>0</v>
      </c>
      <c r="C376" s="27">
        <f t="shared" si="253"/>
        <v>0</v>
      </c>
      <c r="D376" s="261"/>
      <c r="E376" s="262"/>
      <c r="F376" s="263"/>
      <c r="G376" s="262"/>
      <c r="H376" s="261"/>
      <c r="I376" s="262"/>
      <c r="J376" s="261"/>
      <c r="K376" s="284"/>
      <c r="L376" s="34">
        <f t="shared" si="254"/>
        <v>0</v>
      </c>
      <c r="M376" s="27">
        <f t="shared" si="255"/>
        <v>0</v>
      </c>
      <c r="N376" s="261"/>
      <c r="O376" s="262"/>
      <c r="P376" s="263"/>
      <c r="Q376" s="262"/>
      <c r="R376" s="261"/>
      <c r="S376" s="262"/>
      <c r="T376" s="261"/>
      <c r="U376" s="284"/>
      <c r="W376" s="20"/>
      <c r="X376" s="68"/>
      <c r="Y376" s="21"/>
      <c r="Z376" s="21"/>
      <c r="AA376" s="68"/>
      <c r="AB376" s="184"/>
      <c r="AC376" s="68"/>
      <c r="AD376" s="21"/>
      <c r="AE376" s="21"/>
      <c r="AF376" s="68"/>
      <c r="AG376" s="184"/>
    </row>
    <row r="377" customHeight="1" spans="1:33">
      <c r="A377" s="260"/>
      <c r="B377" s="34">
        <f t="shared" si="252"/>
        <v>0</v>
      </c>
      <c r="C377" s="27">
        <f t="shared" si="253"/>
        <v>0</v>
      </c>
      <c r="D377" s="261"/>
      <c r="E377" s="262"/>
      <c r="F377" s="263"/>
      <c r="G377" s="262"/>
      <c r="H377" s="261"/>
      <c r="I377" s="262"/>
      <c r="J377" s="261"/>
      <c r="K377" s="284"/>
      <c r="L377" s="34">
        <f t="shared" si="254"/>
        <v>0</v>
      </c>
      <c r="M377" s="27">
        <f t="shared" si="255"/>
        <v>0</v>
      </c>
      <c r="N377" s="261"/>
      <c r="O377" s="262"/>
      <c r="P377" s="263"/>
      <c r="Q377" s="262"/>
      <c r="R377" s="261"/>
      <c r="S377" s="262"/>
      <c r="T377" s="261"/>
      <c r="U377" s="284"/>
      <c r="W377" s="20"/>
      <c r="X377" s="68"/>
      <c r="Y377" s="21"/>
      <c r="Z377" s="21"/>
      <c r="AA377" s="68"/>
      <c r="AB377" s="184"/>
      <c r="AC377" s="68"/>
      <c r="AD377" s="21"/>
      <c r="AE377" s="21"/>
      <c r="AF377" s="68"/>
      <c r="AG377" s="184"/>
    </row>
    <row r="378" customHeight="1" spans="1:33">
      <c r="A378" s="307"/>
      <c r="B378" s="308">
        <f t="shared" si="252"/>
        <v>0</v>
      </c>
      <c r="C378" s="309">
        <f t="shared" si="253"/>
        <v>0</v>
      </c>
      <c r="D378" s="310"/>
      <c r="E378" s="311"/>
      <c r="F378" s="312"/>
      <c r="G378" s="311"/>
      <c r="H378" s="310"/>
      <c r="I378" s="311"/>
      <c r="J378" s="310"/>
      <c r="K378" s="317"/>
      <c r="L378" s="308">
        <f t="shared" si="254"/>
        <v>0</v>
      </c>
      <c r="M378" s="309">
        <f t="shared" si="255"/>
        <v>0</v>
      </c>
      <c r="N378" s="310"/>
      <c r="O378" s="311"/>
      <c r="P378" s="318"/>
      <c r="Q378" s="311"/>
      <c r="R378" s="310"/>
      <c r="S378" s="311"/>
      <c r="T378" s="310"/>
      <c r="U378" s="317"/>
      <c r="W378" s="35"/>
      <c r="X378" s="77"/>
      <c r="Y378" s="36"/>
      <c r="Z378" s="36"/>
      <c r="AA378" s="77"/>
      <c r="AB378" s="189"/>
      <c r="AC378" s="77"/>
      <c r="AD378" s="36"/>
      <c r="AE378" s="36"/>
      <c r="AF378" s="77"/>
      <c r="AG378" s="189"/>
    </row>
    <row r="379" customHeight="1" spans="1:33">
      <c r="A379" s="228" t="s">
        <v>115</v>
      </c>
      <c r="B379" s="178"/>
      <c r="C379" s="179"/>
      <c r="D379" s="250"/>
      <c r="E379" s="251"/>
      <c r="F379" s="250"/>
      <c r="G379" s="251"/>
      <c r="H379" s="250"/>
      <c r="I379" s="251"/>
      <c r="J379" s="250"/>
      <c r="K379" s="251" t="s">
        <v>16</v>
      </c>
      <c r="L379" s="190"/>
      <c r="M379" s="179"/>
      <c r="N379" s="250"/>
      <c r="O379" s="251"/>
      <c r="P379" s="250"/>
      <c r="Q379" s="251"/>
      <c r="R379" s="250"/>
      <c r="S379" s="296"/>
      <c r="T379" s="297"/>
      <c r="U379" s="296"/>
      <c r="W379" s="206" t="s">
        <v>15</v>
      </c>
      <c r="X379" s="178"/>
      <c r="Y379" s="179"/>
      <c r="Z379" s="179"/>
      <c r="AA379" s="178"/>
      <c r="AB379" s="178"/>
      <c r="AC379" s="210" t="s">
        <v>16</v>
      </c>
      <c r="AD379" s="179"/>
      <c r="AE379" s="179"/>
      <c r="AF379" s="178"/>
      <c r="AG379" s="178"/>
    </row>
    <row r="380" customHeight="1" spans="1:33">
      <c r="A380" s="228"/>
      <c r="B380" s="178"/>
      <c r="C380" s="179"/>
      <c r="D380" s="250"/>
      <c r="E380" s="251"/>
      <c r="F380" s="235"/>
      <c r="G380" s="236"/>
      <c r="H380" s="297"/>
      <c r="I380" s="296"/>
      <c r="J380" s="297"/>
      <c r="K380" s="296"/>
      <c r="M380" s="199"/>
      <c r="N380" s="235"/>
      <c r="O380" s="296"/>
      <c r="P380" s="331"/>
      <c r="Q380" s="296"/>
      <c r="R380" s="297"/>
      <c r="S380" s="296"/>
      <c r="T380" s="297"/>
      <c r="U380" s="296"/>
      <c r="W380" s="206"/>
      <c r="X380" s="178"/>
      <c r="Y380" s="179"/>
      <c r="Z380" s="179"/>
      <c r="AA380" s="178"/>
      <c r="AB380" s="178"/>
      <c r="AC380" s="210"/>
      <c r="AD380" s="179"/>
      <c r="AE380" s="179"/>
      <c r="AF380" s="178"/>
      <c r="AG380" s="178"/>
    </row>
    <row r="381" customHeight="1" spans="1:33">
      <c r="A381" s="8" t="s">
        <v>161</v>
      </c>
      <c r="B381" s="49"/>
      <c r="C381" s="9"/>
      <c r="D381" s="233"/>
      <c r="E381" s="234"/>
      <c r="F381" s="233"/>
      <c r="G381" s="234"/>
      <c r="H381" s="233"/>
      <c r="I381" s="234"/>
      <c r="J381" s="233"/>
      <c r="K381" s="234"/>
      <c r="L381" s="49"/>
      <c r="M381" s="9"/>
      <c r="N381" s="233"/>
      <c r="O381" s="234"/>
      <c r="P381" s="233"/>
      <c r="Q381" s="234"/>
      <c r="R381" s="233"/>
      <c r="S381" s="234"/>
      <c r="T381" s="233"/>
      <c r="U381" s="234"/>
      <c r="W381" s="8" t="s">
        <v>162</v>
      </c>
      <c r="X381" s="49"/>
      <c r="Y381" s="9"/>
      <c r="Z381" s="9"/>
      <c r="AA381" s="49"/>
      <c r="AB381" s="49"/>
      <c r="AC381" s="49"/>
      <c r="AD381" s="9"/>
      <c r="AE381" s="9"/>
      <c r="AF381" s="49"/>
      <c r="AG381" s="49"/>
    </row>
    <row r="382" customHeight="1" spans="1:33">
      <c r="A382" s="255" t="s">
        <v>163</v>
      </c>
      <c r="B382" s="190"/>
      <c r="C382" s="191"/>
      <c r="D382" s="235"/>
      <c r="E382" s="236"/>
      <c r="F382" s="235"/>
      <c r="G382" s="236"/>
      <c r="H382" s="235"/>
      <c r="I382" s="236"/>
      <c r="J382" s="235"/>
      <c r="K382" s="278"/>
      <c r="L382" s="190"/>
      <c r="M382" s="191"/>
      <c r="N382" s="235"/>
      <c r="O382" s="236"/>
      <c r="P382" s="235"/>
      <c r="Q382" s="236"/>
      <c r="R382" s="235"/>
      <c r="S382" s="236"/>
      <c r="T382" s="235"/>
      <c r="U382" s="236"/>
      <c r="W382" s="81" t="s">
        <v>164</v>
      </c>
      <c r="X382" s="324"/>
      <c r="Y382" s="325"/>
      <c r="Z382" s="325"/>
      <c r="AA382" s="324"/>
      <c r="AB382" s="324"/>
      <c r="AC382" s="324"/>
      <c r="AD382" s="325"/>
      <c r="AE382" s="325"/>
      <c r="AF382" s="324"/>
      <c r="AG382" s="324"/>
    </row>
    <row r="383" customHeight="1" spans="1:33">
      <c r="A383" s="171" t="s">
        <v>2</v>
      </c>
      <c r="B383" s="172" t="s">
        <v>3</v>
      </c>
      <c r="C383" s="173"/>
      <c r="D383" s="237"/>
      <c r="E383" s="238"/>
      <c r="F383" s="237"/>
      <c r="G383" s="238"/>
      <c r="H383" s="237"/>
      <c r="I383" s="238"/>
      <c r="J383" s="237"/>
      <c r="K383" s="279"/>
      <c r="L383" s="280" t="s">
        <v>107</v>
      </c>
      <c r="M383" s="173"/>
      <c r="N383" s="237"/>
      <c r="O383" s="238"/>
      <c r="P383" s="237"/>
      <c r="Q383" s="238"/>
      <c r="R383" s="237"/>
      <c r="S383" s="238"/>
      <c r="T383" s="237"/>
      <c r="U383" s="279"/>
      <c r="W383" s="171" t="s">
        <v>2</v>
      </c>
      <c r="X383" s="172" t="s">
        <v>3</v>
      </c>
      <c r="Y383" s="173"/>
      <c r="Z383" s="173"/>
      <c r="AA383" s="172"/>
      <c r="AB383" s="172"/>
      <c r="AC383" s="280" t="s">
        <v>107</v>
      </c>
      <c r="AD383" s="173"/>
      <c r="AE383" s="173"/>
      <c r="AF383" s="172"/>
      <c r="AG383" s="211"/>
    </row>
    <row r="384" customHeight="1" spans="1:33">
      <c r="A384" s="174"/>
      <c r="B384" s="175" t="s">
        <v>108</v>
      </c>
      <c r="C384" s="176" t="s">
        <v>62</v>
      </c>
      <c r="D384" s="239" t="s">
        <v>109</v>
      </c>
      <c r="E384" s="240" t="s">
        <v>63</v>
      </c>
      <c r="F384" s="239" t="s">
        <v>110</v>
      </c>
      <c r="G384" s="240" t="s">
        <v>64</v>
      </c>
      <c r="H384" s="239" t="s">
        <v>111</v>
      </c>
      <c r="I384" s="240" t="s">
        <v>65</v>
      </c>
      <c r="J384" s="239" t="s">
        <v>112</v>
      </c>
      <c r="K384" s="281" t="s">
        <v>66</v>
      </c>
      <c r="L384" s="175" t="s">
        <v>108</v>
      </c>
      <c r="M384" s="176" t="s">
        <v>62</v>
      </c>
      <c r="N384" s="239" t="s">
        <v>109</v>
      </c>
      <c r="O384" s="240" t="s">
        <v>63</v>
      </c>
      <c r="P384" s="239" t="s">
        <v>110</v>
      </c>
      <c r="Q384" s="240" t="s">
        <v>64</v>
      </c>
      <c r="R384" s="239" t="s">
        <v>111</v>
      </c>
      <c r="S384" s="240" t="s">
        <v>65</v>
      </c>
      <c r="T384" s="239" t="s">
        <v>112</v>
      </c>
      <c r="U384" s="281" t="s">
        <v>66</v>
      </c>
      <c r="W384" s="174"/>
      <c r="X384" s="175" t="s">
        <v>5</v>
      </c>
      <c r="Y384" s="176" t="s">
        <v>113</v>
      </c>
      <c r="Z384" s="176" t="s">
        <v>69</v>
      </c>
      <c r="AA384" s="175" t="s">
        <v>70</v>
      </c>
      <c r="AB384" s="304" t="s">
        <v>114</v>
      </c>
      <c r="AC384" s="209" t="s">
        <v>5</v>
      </c>
      <c r="AD384" s="176" t="s">
        <v>113</v>
      </c>
      <c r="AE384" s="176" t="s">
        <v>69</v>
      </c>
      <c r="AF384" s="175" t="s">
        <v>70</v>
      </c>
      <c r="AG384" s="212" t="s">
        <v>114</v>
      </c>
    </row>
    <row r="385" customHeight="1" spans="1:33">
      <c r="A385" s="15" t="s">
        <v>8</v>
      </c>
      <c r="B385" s="33">
        <f>SUM(B402,B440,B478,B516,B554)</f>
        <v>124.475827378885</v>
      </c>
      <c r="C385" s="16">
        <f t="shared" ref="C385:U385" si="256">SUM(C402,C440,C478,C516,C554)</f>
        <v>166565.051983585</v>
      </c>
      <c r="D385" s="241">
        <f t="shared" si="256"/>
        <v>70.2236310931175</v>
      </c>
      <c r="E385" s="242">
        <f t="shared" si="256"/>
        <v>108235.446298593</v>
      </c>
      <c r="F385" s="241">
        <f t="shared" si="256"/>
        <v>54.2521962857675</v>
      </c>
      <c r="G385" s="242">
        <f t="shared" si="256"/>
        <v>58329.6056849924</v>
      </c>
      <c r="H385" s="241">
        <f t="shared" si="256"/>
        <v>0</v>
      </c>
      <c r="I385" s="242">
        <f t="shared" si="256"/>
        <v>0</v>
      </c>
      <c r="J385" s="241">
        <f t="shared" si="256"/>
        <v>0</v>
      </c>
      <c r="K385" s="242">
        <f t="shared" si="256"/>
        <v>0</v>
      </c>
      <c r="L385" s="33">
        <f t="shared" si="256"/>
        <v>124.72862636012</v>
      </c>
      <c r="M385" s="16">
        <f t="shared" si="256"/>
        <v>163658.039336098</v>
      </c>
      <c r="N385" s="241">
        <f t="shared" si="256"/>
        <v>70.097</v>
      </c>
      <c r="O385" s="242">
        <f t="shared" si="256"/>
        <v>105457.01</v>
      </c>
      <c r="P385" s="241">
        <f t="shared" si="256"/>
        <v>54.6316263601201</v>
      </c>
      <c r="Q385" s="242">
        <f t="shared" si="256"/>
        <v>58201.0293360985</v>
      </c>
      <c r="R385" s="241">
        <f t="shared" si="256"/>
        <v>0</v>
      </c>
      <c r="S385" s="242">
        <f t="shared" si="256"/>
        <v>0</v>
      </c>
      <c r="T385" s="241">
        <f t="shared" si="256"/>
        <v>0</v>
      </c>
      <c r="U385" s="293">
        <f t="shared" si="256"/>
        <v>0</v>
      </c>
      <c r="W385" s="15" t="s">
        <v>8</v>
      </c>
      <c r="X385" s="33">
        <f t="shared" ref="X385:AG385" si="257">SUM(X402,X440,X478,X516)</f>
        <v>0</v>
      </c>
      <c r="Y385" s="16">
        <f t="shared" si="257"/>
        <v>0</v>
      </c>
      <c r="Z385" s="16">
        <f t="shared" si="257"/>
        <v>0</v>
      </c>
      <c r="AA385" s="33">
        <f t="shared" si="257"/>
        <v>0</v>
      </c>
      <c r="AB385" s="33">
        <f t="shared" si="257"/>
        <v>0</v>
      </c>
      <c r="AC385" s="33">
        <f t="shared" si="257"/>
        <v>0</v>
      </c>
      <c r="AD385" s="16">
        <f t="shared" si="257"/>
        <v>0</v>
      </c>
      <c r="AE385" s="16">
        <f t="shared" si="257"/>
        <v>0</v>
      </c>
      <c r="AF385" s="33">
        <f t="shared" si="257"/>
        <v>0</v>
      </c>
      <c r="AG385" s="44">
        <f t="shared" si="257"/>
        <v>0</v>
      </c>
    </row>
    <row r="386" s="168" customFormat="1" customHeight="1" spans="1:33">
      <c r="A386" s="243" t="s">
        <v>9</v>
      </c>
      <c r="B386" s="33" t="s">
        <v>10</v>
      </c>
      <c r="C386" s="33">
        <f>C385/B385</f>
        <v>1338.13171192337</v>
      </c>
      <c r="D386" s="241" t="s">
        <v>10</v>
      </c>
      <c r="E386" s="242">
        <f t="shared" ref="D386:U386" si="258">E385/D385</f>
        <v>1541.2966349614</v>
      </c>
      <c r="F386" s="241" t="s">
        <v>10</v>
      </c>
      <c r="G386" s="242">
        <f t="shared" si="258"/>
        <v>1075.15657758347</v>
      </c>
      <c r="H386" s="241" t="s">
        <v>10</v>
      </c>
      <c r="I386" s="242" t="e">
        <f t="shared" si="258"/>
        <v>#DIV/0!</v>
      </c>
      <c r="J386" s="241" t="s">
        <v>10</v>
      </c>
      <c r="K386" s="242" t="e">
        <f t="shared" si="258"/>
        <v>#DIV/0!</v>
      </c>
      <c r="L386" s="33" t="s">
        <v>10</v>
      </c>
      <c r="M386" s="33">
        <f t="shared" si="258"/>
        <v>1312.11289751223</v>
      </c>
      <c r="N386" s="241" t="s">
        <v>10</v>
      </c>
      <c r="O386" s="242">
        <f t="shared" si="258"/>
        <v>1504.44398476397</v>
      </c>
      <c r="P386" s="241" t="s">
        <v>10</v>
      </c>
      <c r="Q386" s="242">
        <f t="shared" si="258"/>
        <v>1065.3358359213</v>
      </c>
      <c r="R386" s="241" t="s">
        <v>10</v>
      </c>
      <c r="S386" s="242" t="e">
        <f t="shared" si="258"/>
        <v>#DIV/0!</v>
      </c>
      <c r="T386" s="241" t="s">
        <v>10</v>
      </c>
      <c r="U386" s="293" t="e">
        <f t="shared" si="258"/>
        <v>#DIV/0!</v>
      </c>
      <c r="V386" s="205"/>
      <c r="W386" s="58" t="s">
        <v>9</v>
      </c>
      <c r="X386" s="33" t="s">
        <v>10</v>
      </c>
      <c r="Y386" s="33" t="e">
        <f>Y385/X385</f>
        <v>#DIV/0!</v>
      </c>
      <c r="Z386" s="33" t="s">
        <v>10</v>
      </c>
      <c r="AA386" s="33" t="s">
        <v>10</v>
      </c>
      <c r="AB386" s="33" t="s">
        <v>10</v>
      </c>
      <c r="AC386" s="33" t="s">
        <v>10</v>
      </c>
      <c r="AD386" s="33" t="e">
        <f>AD385/AC385</f>
        <v>#DIV/0!</v>
      </c>
      <c r="AE386" s="33" t="s">
        <v>10</v>
      </c>
      <c r="AF386" s="33" t="s">
        <v>10</v>
      </c>
      <c r="AG386" s="44" t="s">
        <v>10</v>
      </c>
    </row>
    <row r="387" s="168" customFormat="1" customHeight="1" spans="1:33">
      <c r="A387" s="243" t="s">
        <v>11</v>
      </c>
      <c r="B387" s="33">
        <f>(B385/L385-1)*100</f>
        <v>-0.202679199324485</v>
      </c>
      <c r="C387" s="33">
        <f t="shared" ref="C387:K387" si="259">(C385/M385-1)*100</f>
        <v>1.77627243933756</v>
      </c>
      <c r="D387" s="241">
        <f t="shared" si="259"/>
        <v>0.180651230605466</v>
      </c>
      <c r="E387" s="242">
        <f t="shared" si="259"/>
        <v>2.6346625023723</v>
      </c>
      <c r="F387" s="241">
        <f t="shared" si="259"/>
        <v>-0.694524581515266</v>
      </c>
      <c r="G387" s="242">
        <f t="shared" si="259"/>
        <v>0.220917654482311</v>
      </c>
      <c r="H387" s="241" t="e">
        <f t="shared" si="259"/>
        <v>#DIV/0!</v>
      </c>
      <c r="I387" s="242" t="e">
        <f t="shared" si="259"/>
        <v>#DIV/0!</v>
      </c>
      <c r="J387" s="241" t="e">
        <f t="shared" si="259"/>
        <v>#DIV/0!</v>
      </c>
      <c r="K387" s="242" t="e">
        <f t="shared" si="259"/>
        <v>#DIV/0!</v>
      </c>
      <c r="L387" s="33" t="s">
        <v>10</v>
      </c>
      <c r="M387" s="33" t="s">
        <v>10</v>
      </c>
      <c r="N387" s="241" t="s">
        <v>10</v>
      </c>
      <c r="O387" s="242" t="s">
        <v>10</v>
      </c>
      <c r="P387" s="241" t="s">
        <v>10</v>
      </c>
      <c r="Q387" s="242" t="s">
        <v>10</v>
      </c>
      <c r="R387" s="241" t="s">
        <v>10</v>
      </c>
      <c r="S387" s="242" t="s">
        <v>10</v>
      </c>
      <c r="T387" s="241" t="s">
        <v>10</v>
      </c>
      <c r="U387" s="293" t="s">
        <v>10</v>
      </c>
      <c r="V387" s="205"/>
      <c r="W387" s="58" t="s">
        <v>11</v>
      </c>
      <c r="X387" s="33" t="e">
        <f t="shared" ref="X387:AB387" si="260">(X385/AC385-1)*100</f>
        <v>#DIV/0!</v>
      </c>
      <c r="Y387" s="33" t="e">
        <f t="shared" si="260"/>
        <v>#DIV/0!</v>
      </c>
      <c r="Z387" s="33" t="e">
        <f t="shared" si="260"/>
        <v>#DIV/0!</v>
      </c>
      <c r="AA387" s="33" t="e">
        <f t="shared" si="260"/>
        <v>#DIV/0!</v>
      </c>
      <c r="AB387" s="33" t="e">
        <f t="shared" si="260"/>
        <v>#DIV/0!</v>
      </c>
      <c r="AC387" s="33" t="s">
        <v>10</v>
      </c>
      <c r="AD387" s="33" t="s">
        <v>10</v>
      </c>
      <c r="AE387" s="33" t="s">
        <v>10</v>
      </c>
      <c r="AF387" s="33" t="s">
        <v>10</v>
      </c>
      <c r="AG387" s="44" t="s">
        <v>10</v>
      </c>
    </row>
    <row r="388" customHeight="1" spans="1:33">
      <c r="A388" s="244" t="s">
        <v>12</v>
      </c>
      <c r="B388" s="59">
        <f>SUM(B403,B441,B479,B517,B555)</f>
        <v>0</v>
      </c>
      <c r="C388" s="32">
        <f t="shared" ref="C388:U388" si="261">SUM(C403,C441,C479,C517,C555)</f>
        <v>0</v>
      </c>
      <c r="D388" s="245">
        <f t="shared" si="261"/>
        <v>0</v>
      </c>
      <c r="E388" s="246">
        <f t="shared" si="261"/>
        <v>0</v>
      </c>
      <c r="F388" s="245">
        <f t="shared" si="261"/>
        <v>0</v>
      </c>
      <c r="G388" s="246">
        <f t="shared" si="261"/>
        <v>0</v>
      </c>
      <c r="H388" s="245">
        <f t="shared" si="261"/>
        <v>0</v>
      </c>
      <c r="I388" s="246">
        <f t="shared" si="261"/>
        <v>0</v>
      </c>
      <c r="J388" s="245">
        <f t="shared" si="261"/>
        <v>0</v>
      </c>
      <c r="K388" s="246">
        <f t="shared" si="261"/>
        <v>0</v>
      </c>
      <c r="L388" s="59">
        <f t="shared" si="261"/>
        <v>0</v>
      </c>
      <c r="M388" s="32">
        <f t="shared" si="261"/>
        <v>0</v>
      </c>
      <c r="N388" s="245">
        <f t="shared" si="261"/>
        <v>0</v>
      </c>
      <c r="O388" s="246">
        <f t="shared" si="261"/>
        <v>0</v>
      </c>
      <c r="P388" s="245">
        <f t="shared" si="261"/>
        <v>0</v>
      </c>
      <c r="Q388" s="246">
        <f t="shared" si="261"/>
        <v>0</v>
      </c>
      <c r="R388" s="245">
        <f t="shared" si="261"/>
        <v>0</v>
      </c>
      <c r="S388" s="246">
        <f t="shared" si="261"/>
        <v>0</v>
      </c>
      <c r="T388" s="245">
        <f t="shared" si="261"/>
        <v>0</v>
      </c>
      <c r="U388" s="294">
        <f t="shared" si="261"/>
        <v>0</v>
      </c>
      <c r="W388" s="31" t="s">
        <v>12</v>
      </c>
      <c r="X388" s="59">
        <f t="shared" ref="X388:AG388" si="262">SUM(X403,X441,X479,X517)</f>
        <v>0</v>
      </c>
      <c r="Y388" s="32">
        <f t="shared" si="262"/>
        <v>0</v>
      </c>
      <c r="Z388" s="32">
        <f t="shared" si="262"/>
        <v>0</v>
      </c>
      <c r="AA388" s="59">
        <f t="shared" si="262"/>
        <v>0</v>
      </c>
      <c r="AB388" s="59">
        <f t="shared" si="262"/>
        <v>0</v>
      </c>
      <c r="AC388" s="59">
        <f t="shared" si="262"/>
        <v>0</v>
      </c>
      <c r="AD388" s="32">
        <f t="shared" si="262"/>
        <v>0</v>
      </c>
      <c r="AE388" s="32">
        <f t="shared" si="262"/>
        <v>0</v>
      </c>
      <c r="AF388" s="59">
        <f t="shared" si="262"/>
        <v>0</v>
      </c>
      <c r="AG388" s="91">
        <f t="shared" si="262"/>
        <v>0</v>
      </c>
    </row>
    <row r="389" s="168" customFormat="1" customHeight="1" spans="1:33">
      <c r="A389" s="243" t="s">
        <v>9</v>
      </c>
      <c r="B389" s="59" t="s">
        <v>10</v>
      </c>
      <c r="C389" s="59" t="e">
        <f>C388/B388</f>
        <v>#DIV/0!</v>
      </c>
      <c r="D389" s="245" t="s">
        <v>10</v>
      </c>
      <c r="E389" s="246" t="e">
        <f t="shared" ref="D389:U389" si="263">E388/D388</f>
        <v>#DIV/0!</v>
      </c>
      <c r="F389" s="245" t="s">
        <v>10</v>
      </c>
      <c r="G389" s="246" t="e">
        <f t="shared" si="263"/>
        <v>#DIV/0!</v>
      </c>
      <c r="H389" s="245" t="s">
        <v>10</v>
      </c>
      <c r="I389" s="246" t="e">
        <f t="shared" si="263"/>
        <v>#DIV/0!</v>
      </c>
      <c r="J389" s="245" t="s">
        <v>10</v>
      </c>
      <c r="K389" s="246" t="e">
        <f t="shared" si="263"/>
        <v>#DIV/0!</v>
      </c>
      <c r="L389" s="59" t="s">
        <v>10</v>
      </c>
      <c r="M389" s="59" t="e">
        <f t="shared" si="263"/>
        <v>#DIV/0!</v>
      </c>
      <c r="N389" s="245" t="s">
        <v>10</v>
      </c>
      <c r="O389" s="246" t="e">
        <f t="shared" si="263"/>
        <v>#DIV/0!</v>
      </c>
      <c r="P389" s="245" t="s">
        <v>10</v>
      </c>
      <c r="Q389" s="246" t="e">
        <f t="shared" si="263"/>
        <v>#DIV/0!</v>
      </c>
      <c r="R389" s="245" t="s">
        <v>10</v>
      </c>
      <c r="S389" s="246" t="e">
        <f t="shared" si="263"/>
        <v>#DIV/0!</v>
      </c>
      <c r="T389" s="245" t="s">
        <v>10</v>
      </c>
      <c r="U389" s="294" t="e">
        <f t="shared" si="263"/>
        <v>#DIV/0!</v>
      </c>
      <c r="V389" s="205"/>
      <c r="W389" s="58" t="s">
        <v>9</v>
      </c>
      <c r="X389" s="33" t="s">
        <v>10</v>
      </c>
      <c r="Y389" s="33" t="e">
        <f>Y388/X388</f>
        <v>#DIV/0!</v>
      </c>
      <c r="Z389" s="33" t="s">
        <v>10</v>
      </c>
      <c r="AA389" s="33" t="s">
        <v>10</v>
      </c>
      <c r="AB389" s="33" t="s">
        <v>10</v>
      </c>
      <c r="AC389" s="33" t="s">
        <v>10</v>
      </c>
      <c r="AD389" s="33" t="e">
        <f>AD388/AC388</f>
        <v>#DIV/0!</v>
      </c>
      <c r="AE389" s="33" t="s">
        <v>10</v>
      </c>
      <c r="AF389" s="33" t="s">
        <v>10</v>
      </c>
      <c r="AG389" s="44" t="s">
        <v>10</v>
      </c>
    </row>
    <row r="390" s="168" customFormat="1" customHeight="1" spans="1:33">
      <c r="A390" s="243" t="s">
        <v>11</v>
      </c>
      <c r="B390" s="59" t="e">
        <f>(B388/L388-1)*100</f>
        <v>#DIV/0!</v>
      </c>
      <c r="C390" s="59" t="e">
        <f t="shared" ref="C390:K390" si="264">(C388/M388-1)*100</f>
        <v>#DIV/0!</v>
      </c>
      <c r="D390" s="245" t="e">
        <f t="shared" si="264"/>
        <v>#DIV/0!</v>
      </c>
      <c r="E390" s="246" t="e">
        <f t="shared" si="264"/>
        <v>#DIV/0!</v>
      </c>
      <c r="F390" s="245" t="e">
        <f t="shared" si="264"/>
        <v>#DIV/0!</v>
      </c>
      <c r="G390" s="246" t="e">
        <f t="shared" si="264"/>
        <v>#DIV/0!</v>
      </c>
      <c r="H390" s="245" t="e">
        <f t="shared" si="264"/>
        <v>#DIV/0!</v>
      </c>
      <c r="I390" s="246" t="e">
        <f t="shared" si="264"/>
        <v>#DIV/0!</v>
      </c>
      <c r="J390" s="245" t="e">
        <f t="shared" si="264"/>
        <v>#DIV/0!</v>
      </c>
      <c r="K390" s="246" t="e">
        <f t="shared" si="264"/>
        <v>#DIV/0!</v>
      </c>
      <c r="L390" s="59" t="s">
        <v>10</v>
      </c>
      <c r="M390" s="59" t="s">
        <v>10</v>
      </c>
      <c r="N390" s="245" t="s">
        <v>10</v>
      </c>
      <c r="O390" s="246" t="s">
        <v>10</v>
      </c>
      <c r="P390" s="245" t="s">
        <v>10</v>
      </c>
      <c r="Q390" s="246" t="s">
        <v>10</v>
      </c>
      <c r="R390" s="245" t="s">
        <v>10</v>
      </c>
      <c r="S390" s="246" t="s">
        <v>10</v>
      </c>
      <c r="T390" s="245" t="s">
        <v>10</v>
      </c>
      <c r="U390" s="294" t="s">
        <v>10</v>
      </c>
      <c r="V390" s="205"/>
      <c r="W390" s="58" t="s">
        <v>11</v>
      </c>
      <c r="X390" s="33" t="e">
        <f t="shared" ref="X390:AB390" si="265">(X388/AC388-1)*100</f>
        <v>#DIV/0!</v>
      </c>
      <c r="Y390" s="33" t="e">
        <f t="shared" si="265"/>
        <v>#DIV/0!</v>
      </c>
      <c r="Z390" s="33" t="e">
        <f t="shared" si="265"/>
        <v>#DIV/0!</v>
      </c>
      <c r="AA390" s="33" t="e">
        <f t="shared" si="265"/>
        <v>#DIV/0!</v>
      </c>
      <c r="AB390" s="33" t="e">
        <f t="shared" si="265"/>
        <v>#DIV/0!</v>
      </c>
      <c r="AC390" s="33" t="s">
        <v>10</v>
      </c>
      <c r="AD390" s="33" t="s">
        <v>10</v>
      </c>
      <c r="AE390" s="33" t="s">
        <v>10</v>
      </c>
      <c r="AF390" s="33" t="s">
        <v>10</v>
      </c>
      <c r="AG390" s="44" t="s">
        <v>10</v>
      </c>
    </row>
    <row r="391" customHeight="1" spans="1:33">
      <c r="A391" s="244" t="s">
        <v>13</v>
      </c>
      <c r="B391" s="59">
        <f>SUM(B409,B447,B485,B523,B561)</f>
        <v>0</v>
      </c>
      <c r="C391" s="32">
        <f t="shared" ref="C391:U391" si="266">SUM(C409,C447,C485,C523,C561)</f>
        <v>0</v>
      </c>
      <c r="D391" s="245">
        <f t="shared" si="266"/>
        <v>0</v>
      </c>
      <c r="E391" s="246">
        <f t="shared" si="266"/>
        <v>0</v>
      </c>
      <c r="F391" s="245">
        <f t="shared" si="266"/>
        <v>0</v>
      </c>
      <c r="G391" s="246">
        <f t="shared" si="266"/>
        <v>0</v>
      </c>
      <c r="H391" s="245">
        <f t="shared" si="266"/>
        <v>0</v>
      </c>
      <c r="I391" s="246">
        <f t="shared" si="266"/>
        <v>0</v>
      </c>
      <c r="J391" s="245">
        <f t="shared" si="266"/>
        <v>0</v>
      </c>
      <c r="K391" s="246">
        <f t="shared" si="266"/>
        <v>0</v>
      </c>
      <c r="L391" s="59">
        <f t="shared" si="266"/>
        <v>0</v>
      </c>
      <c r="M391" s="32">
        <f t="shared" si="266"/>
        <v>0</v>
      </c>
      <c r="N391" s="245">
        <f t="shared" si="266"/>
        <v>0</v>
      </c>
      <c r="O391" s="246">
        <f t="shared" si="266"/>
        <v>0</v>
      </c>
      <c r="P391" s="245">
        <f t="shared" si="266"/>
        <v>0</v>
      </c>
      <c r="Q391" s="246">
        <f t="shared" si="266"/>
        <v>0</v>
      </c>
      <c r="R391" s="245">
        <f t="shared" si="266"/>
        <v>0</v>
      </c>
      <c r="S391" s="246">
        <f t="shared" si="266"/>
        <v>0</v>
      </c>
      <c r="T391" s="245">
        <f t="shared" si="266"/>
        <v>0</v>
      </c>
      <c r="U391" s="294">
        <f t="shared" si="266"/>
        <v>0</v>
      </c>
      <c r="W391" s="31" t="s">
        <v>13</v>
      </c>
      <c r="X391" s="59">
        <f t="shared" ref="X391:AG391" si="267">SUM(X409,X447,X485,X523)</f>
        <v>0</v>
      </c>
      <c r="Y391" s="32">
        <f t="shared" si="267"/>
        <v>0</v>
      </c>
      <c r="Z391" s="32">
        <f t="shared" si="267"/>
        <v>0</v>
      </c>
      <c r="AA391" s="59">
        <f t="shared" si="267"/>
        <v>0</v>
      </c>
      <c r="AB391" s="59">
        <f t="shared" si="267"/>
        <v>0</v>
      </c>
      <c r="AC391" s="59">
        <f t="shared" si="267"/>
        <v>0</v>
      </c>
      <c r="AD391" s="32">
        <f t="shared" si="267"/>
        <v>0</v>
      </c>
      <c r="AE391" s="32">
        <f t="shared" si="267"/>
        <v>0</v>
      </c>
      <c r="AF391" s="59">
        <f t="shared" si="267"/>
        <v>0</v>
      </c>
      <c r="AG391" s="91">
        <f t="shared" si="267"/>
        <v>0</v>
      </c>
    </row>
    <row r="392" s="168" customFormat="1" customHeight="1" spans="1:33">
      <c r="A392" s="243" t="s">
        <v>9</v>
      </c>
      <c r="B392" s="59" t="s">
        <v>10</v>
      </c>
      <c r="C392" s="59" t="e">
        <f>C391/B391</f>
        <v>#DIV/0!</v>
      </c>
      <c r="D392" s="245" t="s">
        <v>10</v>
      </c>
      <c r="E392" s="246" t="e">
        <f t="shared" ref="D392:U392" si="268">E391/D391</f>
        <v>#DIV/0!</v>
      </c>
      <c r="F392" s="245" t="s">
        <v>10</v>
      </c>
      <c r="G392" s="246" t="e">
        <f t="shared" si="268"/>
        <v>#DIV/0!</v>
      </c>
      <c r="H392" s="245" t="s">
        <v>10</v>
      </c>
      <c r="I392" s="246" t="e">
        <f t="shared" si="268"/>
        <v>#DIV/0!</v>
      </c>
      <c r="J392" s="245" t="s">
        <v>10</v>
      </c>
      <c r="K392" s="246" t="e">
        <f t="shared" si="268"/>
        <v>#DIV/0!</v>
      </c>
      <c r="L392" s="59" t="s">
        <v>10</v>
      </c>
      <c r="M392" s="59" t="e">
        <f t="shared" si="268"/>
        <v>#DIV/0!</v>
      </c>
      <c r="N392" s="245" t="s">
        <v>10</v>
      </c>
      <c r="O392" s="246" t="e">
        <f t="shared" si="268"/>
        <v>#DIV/0!</v>
      </c>
      <c r="P392" s="245" t="s">
        <v>10</v>
      </c>
      <c r="Q392" s="246" t="e">
        <f t="shared" si="268"/>
        <v>#DIV/0!</v>
      </c>
      <c r="R392" s="245" t="s">
        <v>10</v>
      </c>
      <c r="S392" s="246" t="e">
        <f t="shared" si="268"/>
        <v>#DIV/0!</v>
      </c>
      <c r="T392" s="245" t="s">
        <v>10</v>
      </c>
      <c r="U392" s="294" t="e">
        <f t="shared" si="268"/>
        <v>#DIV/0!</v>
      </c>
      <c r="V392" s="205"/>
      <c r="W392" s="58" t="s">
        <v>9</v>
      </c>
      <c r="X392" s="33" t="s">
        <v>10</v>
      </c>
      <c r="Y392" s="33" t="e">
        <f>Y391/X391</f>
        <v>#DIV/0!</v>
      </c>
      <c r="Z392" s="33" t="s">
        <v>10</v>
      </c>
      <c r="AA392" s="33" t="s">
        <v>10</v>
      </c>
      <c r="AB392" s="33" t="s">
        <v>10</v>
      </c>
      <c r="AC392" s="33" t="s">
        <v>10</v>
      </c>
      <c r="AD392" s="33" t="e">
        <f>AD391/AC391</f>
        <v>#DIV/0!</v>
      </c>
      <c r="AE392" s="33" t="s">
        <v>10</v>
      </c>
      <c r="AF392" s="33" t="s">
        <v>10</v>
      </c>
      <c r="AG392" s="44" t="s">
        <v>10</v>
      </c>
    </row>
    <row r="393" s="168" customFormat="1" customHeight="1" spans="1:33">
      <c r="A393" s="243" t="s">
        <v>11</v>
      </c>
      <c r="B393" s="59" t="e">
        <f>(B391/L391-1)*100</f>
        <v>#DIV/0!</v>
      </c>
      <c r="C393" s="59" t="e">
        <f t="shared" ref="C393:K393" si="269">(C391/M391-1)*100</f>
        <v>#DIV/0!</v>
      </c>
      <c r="D393" s="245" t="e">
        <f t="shared" si="269"/>
        <v>#DIV/0!</v>
      </c>
      <c r="E393" s="246" t="e">
        <f t="shared" si="269"/>
        <v>#DIV/0!</v>
      </c>
      <c r="F393" s="245" t="e">
        <f t="shared" si="269"/>
        <v>#DIV/0!</v>
      </c>
      <c r="G393" s="246" t="e">
        <f t="shared" si="269"/>
        <v>#DIV/0!</v>
      </c>
      <c r="H393" s="245" t="e">
        <f t="shared" si="269"/>
        <v>#DIV/0!</v>
      </c>
      <c r="I393" s="246" t="e">
        <f t="shared" si="269"/>
        <v>#DIV/0!</v>
      </c>
      <c r="J393" s="245" t="e">
        <f t="shared" si="269"/>
        <v>#DIV/0!</v>
      </c>
      <c r="K393" s="246" t="e">
        <f t="shared" si="269"/>
        <v>#DIV/0!</v>
      </c>
      <c r="L393" s="59" t="s">
        <v>10</v>
      </c>
      <c r="M393" s="59" t="s">
        <v>10</v>
      </c>
      <c r="N393" s="245" t="s">
        <v>10</v>
      </c>
      <c r="O393" s="246" t="s">
        <v>10</v>
      </c>
      <c r="P393" s="245" t="s">
        <v>10</v>
      </c>
      <c r="Q393" s="246" t="s">
        <v>10</v>
      </c>
      <c r="R393" s="245" t="s">
        <v>10</v>
      </c>
      <c r="S393" s="246" t="s">
        <v>10</v>
      </c>
      <c r="T393" s="245" t="s">
        <v>10</v>
      </c>
      <c r="U393" s="294" t="s">
        <v>10</v>
      </c>
      <c r="V393" s="205"/>
      <c r="W393" s="58" t="s">
        <v>11</v>
      </c>
      <c r="X393" s="33" t="e">
        <f t="shared" ref="X393:AB393" si="270">(X391/AC391-1)*100</f>
        <v>#DIV/0!</v>
      </c>
      <c r="Y393" s="33" t="e">
        <f t="shared" si="270"/>
        <v>#DIV/0!</v>
      </c>
      <c r="Z393" s="33" t="e">
        <f t="shared" si="270"/>
        <v>#DIV/0!</v>
      </c>
      <c r="AA393" s="33" t="e">
        <f t="shared" si="270"/>
        <v>#DIV/0!</v>
      </c>
      <c r="AB393" s="33" t="e">
        <f t="shared" si="270"/>
        <v>#DIV/0!</v>
      </c>
      <c r="AC393" s="33" t="s">
        <v>10</v>
      </c>
      <c r="AD393" s="33" t="s">
        <v>10</v>
      </c>
      <c r="AE393" s="33" t="s">
        <v>10</v>
      </c>
      <c r="AF393" s="33" t="s">
        <v>10</v>
      </c>
      <c r="AG393" s="44" t="s">
        <v>10</v>
      </c>
    </row>
    <row r="394" customHeight="1" spans="1:33">
      <c r="A394" s="244" t="s">
        <v>14</v>
      </c>
      <c r="B394" s="59">
        <f>SUM(B422,B460,B498,B536,B574)</f>
        <v>124.475827378885</v>
      </c>
      <c r="C394" s="32">
        <f t="shared" ref="C394:U394" si="271">SUM(C422,C460,C498,C536,C574)</f>
        <v>166565.051983585</v>
      </c>
      <c r="D394" s="245">
        <f t="shared" si="271"/>
        <v>70.2236310931175</v>
      </c>
      <c r="E394" s="246">
        <f t="shared" si="271"/>
        <v>108235.446298593</v>
      </c>
      <c r="F394" s="245">
        <f t="shared" si="271"/>
        <v>54.2521962857675</v>
      </c>
      <c r="G394" s="246">
        <f t="shared" si="271"/>
        <v>58329.6056849924</v>
      </c>
      <c r="H394" s="245">
        <f t="shared" si="271"/>
        <v>0</v>
      </c>
      <c r="I394" s="246">
        <f t="shared" si="271"/>
        <v>0</v>
      </c>
      <c r="J394" s="245">
        <f t="shared" si="271"/>
        <v>0</v>
      </c>
      <c r="K394" s="246">
        <f t="shared" si="271"/>
        <v>0</v>
      </c>
      <c r="L394" s="59">
        <f t="shared" si="271"/>
        <v>124.72862636012</v>
      </c>
      <c r="M394" s="32">
        <f t="shared" si="271"/>
        <v>163658.039336098</v>
      </c>
      <c r="N394" s="245">
        <f t="shared" si="271"/>
        <v>70.097</v>
      </c>
      <c r="O394" s="246">
        <f t="shared" si="271"/>
        <v>105457.01</v>
      </c>
      <c r="P394" s="245">
        <f t="shared" si="271"/>
        <v>54.6316263601201</v>
      </c>
      <c r="Q394" s="246">
        <f t="shared" si="271"/>
        <v>58201.0293360985</v>
      </c>
      <c r="R394" s="245">
        <f t="shared" si="271"/>
        <v>0</v>
      </c>
      <c r="S394" s="246">
        <f t="shared" si="271"/>
        <v>0</v>
      </c>
      <c r="T394" s="245">
        <f t="shared" si="271"/>
        <v>0</v>
      </c>
      <c r="U394" s="294">
        <f t="shared" si="271"/>
        <v>0</v>
      </c>
      <c r="W394" s="31" t="s">
        <v>14</v>
      </c>
      <c r="X394" s="59">
        <f t="shared" ref="X394:AG394" si="272">SUM(X422,X460,X498,X536)</f>
        <v>0</v>
      </c>
      <c r="Y394" s="32">
        <f t="shared" si="272"/>
        <v>0</v>
      </c>
      <c r="Z394" s="32">
        <f t="shared" si="272"/>
        <v>0</v>
      </c>
      <c r="AA394" s="59">
        <f t="shared" si="272"/>
        <v>0</v>
      </c>
      <c r="AB394" s="59">
        <f t="shared" si="272"/>
        <v>0</v>
      </c>
      <c r="AC394" s="59">
        <f t="shared" si="272"/>
        <v>0</v>
      </c>
      <c r="AD394" s="32">
        <f t="shared" si="272"/>
        <v>0</v>
      </c>
      <c r="AE394" s="32">
        <f t="shared" si="272"/>
        <v>0</v>
      </c>
      <c r="AF394" s="59">
        <f t="shared" si="272"/>
        <v>0</v>
      </c>
      <c r="AG394" s="91">
        <f t="shared" si="272"/>
        <v>0</v>
      </c>
    </row>
    <row r="395" s="168" customFormat="1" customHeight="1" spans="1:33">
      <c r="A395" s="243" t="s">
        <v>9</v>
      </c>
      <c r="B395" s="59" t="s">
        <v>10</v>
      </c>
      <c r="C395" s="59">
        <f>C394/B394</f>
        <v>1338.13171192337</v>
      </c>
      <c r="D395" s="245" t="s">
        <v>10</v>
      </c>
      <c r="E395" s="246">
        <f t="shared" ref="D395:U395" si="273">E394/D394</f>
        <v>1541.2966349614</v>
      </c>
      <c r="F395" s="245" t="s">
        <v>10</v>
      </c>
      <c r="G395" s="246">
        <f t="shared" si="273"/>
        <v>1075.15657758347</v>
      </c>
      <c r="H395" s="245" t="s">
        <v>10</v>
      </c>
      <c r="I395" s="246" t="e">
        <f t="shared" si="273"/>
        <v>#DIV/0!</v>
      </c>
      <c r="J395" s="245" t="s">
        <v>10</v>
      </c>
      <c r="K395" s="246" t="e">
        <f t="shared" si="273"/>
        <v>#DIV/0!</v>
      </c>
      <c r="L395" s="59" t="s">
        <v>10</v>
      </c>
      <c r="M395" s="59">
        <f t="shared" si="273"/>
        <v>1312.11289751223</v>
      </c>
      <c r="N395" s="245" t="s">
        <v>10</v>
      </c>
      <c r="O395" s="246">
        <f t="shared" si="273"/>
        <v>1504.44398476397</v>
      </c>
      <c r="P395" s="245" t="s">
        <v>10</v>
      </c>
      <c r="Q395" s="246">
        <f t="shared" si="273"/>
        <v>1065.3358359213</v>
      </c>
      <c r="R395" s="245" t="s">
        <v>10</v>
      </c>
      <c r="S395" s="246" t="e">
        <f t="shared" si="273"/>
        <v>#DIV/0!</v>
      </c>
      <c r="T395" s="245" t="s">
        <v>10</v>
      </c>
      <c r="U395" s="294" t="e">
        <f t="shared" si="273"/>
        <v>#DIV/0!</v>
      </c>
      <c r="V395" s="205"/>
      <c r="W395" s="58" t="s">
        <v>9</v>
      </c>
      <c r="X395" s="33" t="s">
        <v>10</v>
      </c>
      <c r="Y395" s="33" t="e">
        <f>Y394/X394</f>
        <v>#DIV/0!</v>
      </c>
      <c r="Z395" s="33" t="s">
        <v>10</v>
      </c>
      <c r="AA395" s="33" t="s">
        <v>10</v>
      </c>
      <c r="AB395" s="33" t="s">
        <v>10</v>
      </c>
      <c r="AC395" s="33" t="s">
        <v>10</v>
      </c>
      <c r="AD395" s="33" t="e">
        <f>AD394/AC394</f>
        <v>#DIV/0!</v>
      </c>
      <c r="AE395" s="33" t="s">
        <v>10</v>
      </c>
      <c r="AF395" s="33" t="s">
        <v>10</v>
      </c>
      <c r="AG395" s="44" t="s">
        <v>10</v>
      </c>
    </row>
    <row r="396" s="168" customFormat="1" customHeight="1" spans="1:33">
      <c r="A396" s="247" t="s">
        <v>11</v>
      </c>
      <c r="B396" s="151">
        <f>(B394/L394-1)*100</f>
        <v>-0.202679199324485</v>
      </c>
      <c r="C396" s="151">
        <f t="shared" ref="C396:K396" si="274">(C394/M394-1)*100</f>
        <v>1.77627243933756</v>
      </c>
      <c r="D396" s="248">
        <f t="shared" si="274"/>
        <v>0.180651230605444</v>
      </c>
      <c r="E396" s="249">
        <f t="shared" si="274"/>
        <v>2.63466250237228</v>
      </c>
      <c r="F396" s="248">
        <f t="shared" si="274"/>
        <v>-0.694524581515232</v>
      </c>
      <c r="G396" s="249">
        <f t="shared" si="274"/>
        <v>0.220917654482378</v>
      </c>
      <c r="H396" s="248" t="e">
        <f t="shared" si="274"/>
        <v>#DIV/0!</v>
      </c>
      <c r="I396" s="249" t="e">
        <f t="shared" si="274"/>
        <v>#DIV/0!</v>
      </c>
      <c r="J396" s="248" t="e">
        <f t="shared" si="274"/>
        <v>#DIV/0!</v>
      </c>
      <c r="K396" s="249" t="e">
        <f t="shared" si="274"/>
        <v>#DIV/0!</v>
      </c>
      <c r="L396" s="151" t="s">
        <v>10</v>
      </c>
      <c r="M396" s="151" t="s">
        <v>10</v>
      </c>
      <c r="N396" s="248" t="s">
        <v>10</v>
      </c>
      <c r="O396" s="249" t="s">
        <v>10</v>
      </c>
      <c r="P396" s="248" t="s">
        <v>10</v>
      </c>
      <c r="Q396" s="249" t="s">
        <v>10</v>
      </c>
      <c r="R396" s="248" t="s">
        <v>10</v>
      </c>
      <c r="S396" s="249" t="s">
        <v>10</v>
      </c>
      <c r="T396" s="248" t="s">
        <v>10</v>
      </c>
      <c r="U396" s="295" t="s">
        <v>10</v>
      </c>
      <c r="V396" s="205"/>
      <c r="W396" s="61" t="s">
        <v>11</v>
      </c>
      <c r="X396" s="62" t="e">
        <f t="shared" ref="X396:AB396" si="275">(X394/AC394-1)*100</f>
        <v>#DIV/0!</v>
      </c>
      <c r="Y396" s="62" t="e">
        <f t="shared" si="275"/>
        <v>#DIV/0!</v>
      </c>
      <c r="Z396" s="62" t="e">
        <f t="shared" si="275"/>
        <v>#DIV/0!</v>
      </c>
      <c r="AA396" s="62" t="e">
        <f t="shared" si="275"/>
        <v>#DIV/0!</v>
      </c>
      <c r="AB396" s="62" t="e">
        <f t="shared" si="275"/>
        <v>#DIV/0!</v>
      </c>
      <c r="AC396" s="62" t="s">
        <v>10</v>
      </c>
      <c r="AD396" s="62" t="s">
        <v>10</v>
      </c>
      <c r="AE396" s="62" t="s">
        <v>10</v>
      </c>
      <c r="AF396" s="62" t="s">
        <v>10</v>
      </c>
      <c r="AG396" s="63" t="s">
        <v>10</v>
      </c>
    </row>
    <row r="397" customHeight="1" spans="1:35">
      <c r="A397" s="228" t="s">
        <v>115</v>
      </c>
      <c r="B397" s="178"/>
      <c r="C397" s="179"/>
      <c r="D397" s="250"/>
      <c r="E397" s="251"/>
      <c r="F397" s="250"/>
      <c r="G397" s="251"/>
      <c r="H397" s="250"/>
      <c r="I397" s="251"/>
      <c r="J397" s="250"/>
      <c r="K397" s="251" t="s">
        <v>16</v>
      </c>
      <c r="L397" s="190"/>
      <c r="M397" s="179"/>
      <c r="N397" s="250"/>
      <c r="O397" s="251"/>
      <c r="P397" s="250"/>
      <c r="Q397" s="251"/>
      <c r="R397" s="250"/>
      <c r="S397" s="296"/>
      <c r="T397" s="297"/>
      <c r="U397" s="296"/>
      <c r="W397" s="228" t="s">
        <v>116</v>
      </c>
      <c r="X397" s="178"/>
      <c r="Y397" s="179"/>
      <c r="Z397" s="179"/>
      <c r="AA397" s="178"/>
      <c r="AB397" s="178"/>
      <c r="AC397" s="178" t="s">
        <v>16</v>
      </c>
      <c r="AD397" s="199"/>
      <c r="AE397" s="199"/>
      <c r="AF397" s="192"/>
      <c r="AG397" s="192"/>
      <c r="AI397" s="3"/>
    </row>
    <row r="398" customHeight="1" spans="1:23">
      <c r="A398" s="252"/>
      <c r="W398" s="166"/>
    </row>
    <row r="399" customHeight="1" spans="1:33">
      <c r="A399" s="255" t="s">
        <v>165</v>
      </c>
      <c r="B399" s="181" t="s">
        <v>166</v>
      </c>
      <c r="C399" s="182"/>
      <c r="D399" s="313"/>
      <c r="E399" s="314"/>
      <c r="F399" s="313"/>
      <c r="G399" s="314"/>
      <c r="H399" s="313"/>
      <c r="I399" s="314"/>
      <c r="J399" s="313"/>
      <c r="K399" s="314"/>
      <c r="L399" s="181"/>
      <c r="M399" s="182"/>
      <c r="N399" s="313"/>
      <c r="O399" s="314"/>
      <c r="P399" s="313"/>
      <c r="Q399" s="314"/>
      <c r="R399" s="313"/>
      <c r="S399" s="314"/>
      <c r="T399" s="313"/>
      <c r="U399" s="314"/>
      <c r="W399" s="81" t="s">
        <v>167</v>
      </c>
      <c r="X399" s="298" t="s">
        <v>168</v>
      </c>
      <c r="Y399" s="220"/>
      <c r="Z399" s="220"/>
      <c r="AA399" s="298"/>
      <c r="AB399" s="298"/>
      <c r="AC399" s="298"/>
      <c r="AD399" s="220"/>
      <c r="AE399" s="220"/>
      <c r="AF399" s="298"/>
      <c r="AG399" s="298"/>
    </row>
    <row r="400" customHeight="1" spans="1:33">
      <c r="A400" s="256" t="s">
        <v>2</v>
      </c>
      <c r="B400" s="172" t="s">
        <v>3</v>
      </c>
      <c r="C400" s="173"/>
      <c r="D400" s="237"/>
      <c r="E400" s="238"/>
      <c r="F400" s="237"/>
      <c r="G400" s="238"/>
      <c r="H400" s="237"/>
      <c r="I400" s="238"/>
      <c r="J400" s="237"/>
      <c r="K400" s="279"/>
      <c r="L400" s="280" t="s">
        <v>107</v>
      </c>
      <c r="M400" s="173"/>
      <c r="N400" s="237"/>
      <c r="O400" s="238"/>
      <c r="P400" s="237"/>
      <c r="Q400" s="238"/>
      <c r="R400" s="237"/>
      <c r="S400" s="238"/>
      <c r="T400" s="237"/>
      <c r="U400" s="279"/>
      <c r="W400" s="299" t="s">
        <v>2</v>
      </c>
      <c r="X400" s="172" t="s">
        <v>3</v>
      </c>
      <c r="Y400" s="173"/>
      <c r="Z400" s="173"/>
      <c r="AA400" s="172"/>
      <c r="AB400" s="172"/>
      <c r="AC400" s="280" t="s">
        <v>107</v>
      </c>
      <c r="AD400" s="173"/>
      <c r="AE400" s="173"/>
      <c r="AF400" s="172"/>
      <c r="AG400" s="211"/>
    </row>
    <row r="401" customHeight="1" spans="1:33">
      <c r="A401" s="15"/>
      <c r="B401" s="175" t="s">
        <v>108</v>
      </c>
      <c r="C401" s="176" t="s">
        <v>62</v>
      </c>
      <c r="D401" s="239" t="s">
        <v>109</v>
      </c>
      <c r="E401" s="240" t="s">
        <v>63</v>
      </c>
      <c r="F401" s="239" t="s">
        <v>110</v>
      </c>
      <c r="G401" s="240" t="s">
        <v>64</v>
      </c>
      <c r="H401" s="239" t="s">
        <v>111</v>
      </c>
      <c r="I401" s="240" t="s">
        <v>65</v>
      </c>
      <c r="J401" s="239" t="s">
        <v>112</v>
      </c>
      <c r="K401" s="281" t="s">
        <v>66</v>
      </c>
      <c r="L401" s="175" t="s">
        <v>108</v>
      </c>
      <c r="M401" s="176" t="s">
        <v>62</v>
      </c>
      <c r="N401" s="239" t="s">
        <v>109</v>
      </c>
      <c r="O401" s="240" t="s">
        <v>63</v>
      </c>
      <c r="P401" s="239" t="s">
        <v>110</v>
      </c>
      <c r="Q401" s="240" t="s">
        <v>64</v>
      </c>
      <c r="R401" s="239" t="s">
        <v>111</v>
      </c>
      <c r="S401" s="240" t="s">
        <v>65</v>
      </c>
      <c r="T401" s="239" t="s">
        <v>112</v>
      </c>
      <c r="U401" s="281" t="s">
        <v>66</v>
      </c>
      <c r="W401" s="15"/>
      <c r="X401" s="175" t="s">
        <v>5</v>
      </c>
      <c r="Y401" s="176" t="s">
        <v>113</v>
      </c>
      <c r="Z401" s="176" t="s">
        <v>69</v>
      </c>
      <c r="AA401" s="175" t="s">
        <v>70</v>
      </c>
      <c r="AB401" s="304" t="s">
        <v>114</v>
      </c>
      <c r="AC401" s="209" t="s">
        <v>5</v>
      </c>
      <c r="AD401" s="176" t="s">
        <v>113</v>
      </c>
      <c r="AE401" s="176" t="s">
        <v>69</v>
      </c>
      <c r="AF401" s="175" t="s">
        <v>70</v>
      </c>
      <c r="AG401" s="212" t="s">
        <v>114</v>
      </c>
    </row>
    <row r="402" customHeight="1" spans="1:33">
      <c r="A402" s="15" t="s">
        <v>20</v>
      </c>
      <c r="B402" s="33">
        <f t="shared" ref="B402:M402" si="276">SUM(B403,B409,B422)</f>
        <v>97.0393108133972</v>
      </c>
      <c r="C402" s="16">
        <f t="shared" si="276"/>
        <v>127719.774649958</v>
      </c>
      <c r="D402" s="241">
        <f t="shared" si="276"/>
        <v>58.954992631579</v>
      </c>
      <c r="E402" s="242">
        <f t="shared" si="276"/>
        <v>91189.333184669</v>
      </c>
      <c r="F402" s="241">
        <f t="shared" si="276"/>
        <v>38.0843181818182</v>
      </c>
      <c r="G402" s="242">
        <f t="shared" si="276"/>
        <v>36530.441465289</v>
      </c>
      <c r="H402" s="241">
        <f t="shared" si="276"/>
        <v>0</v>
      </c>
      <c r="I402" s="242">
        <f t="shared" si="276"/>
        <v>0</v>
      </c>
      <c r="J402" s="241">
        <f t="shared" si="276"/>
        <v>0</v>
      </c>
      <c r="K402" s="242">
        <f t="shared" si="276"/>
        <v>0</v>
      </c>
      <c r="L402" s="33">
        <f t="shared" si="276"/>
        <v>97.5050454545455</v>
      </c>
      <c r="M402" s="16">
        <f t="shared" si="276"/>
        <v>125653.342411123</v>
      </c>
      <c r="N402" s="282">
        <v>58.893</v>
      </c>
      <c r="O402" s="283">
        <v>88897.21</v>
      </c>
      <c r="P402" s="282">
        <v>38.6120454545455</v>
      </c>
      <c r="Q402" s="283">
        <v>36756.1324111234</v>
      </c>
      <c r="R402" s="282"/>
      <c r="S402" s="283"/>
      <c r="T402" s="282"/>
      <c r="U402" s="300"/>
      <c r="W402" s="15" t="s">
        <v>20</v>
      </c>
      <c r="X402" s="33">
        <f t="shared" ref="X402:AB402" si="277">X403+X409+X422</f>
        <v>0</v>
      </c>
      <c r="Y402" s="16">
        <f t="shared" si="277"/>
        <v>0</v>
      </c>
      <c r="Z402" s="16">
        <f t="shared" si="277"/>
        <v>0</v>
      </c>
      <c r="AA402" s="33">
        <f t="shared" si="277"/>
        <v>0</v>
      </c>
      <c r="AB402" s="33">
        <f t="shared" si="277"/>
        <v>0</v>
      </c>
      <c r="AC402" s="66"/>
      <c r="AD402" s="17"/>
      <c r="AE402" s="17"/>
      <c r="AF402" s="66"/>
      <c r="AG402" s="214"/>
    </row>
    <row r="403" customHeight="1" spans="1:33">
      <c r="A403" s="257" t="s">
        <v>12</v>
      </c>
      <c r="B403" s="67">
        <f t="shared" ref="B403:B423" si="278">SUM(D403,F403,H403,J403)</f>
        <v>0</v>
      </c>
      <c r="C403" s="19">
        <f t="shared" ref="C403:C423" si="279">SUM(E403,G403,I403,K403)</f>
        <v>0</v>
      </c>
      <c r="D403" s="258">
        <f t="shared" ref="D403:K403" si="280">SUM(D404:D408)</f>
        <v>0</v>
      </c>
      <c r="E403" s="259">
        <f t="shared" si="280"/>
        <v>0</v>
      </c>
      <c r="F403" s="258">
        <f t="shared" si="280"/>
        <v>0</v>
      </c>
      <c r="G403" s="259">
        <f t="shared" si="280"/>
        <v>0</v>
      </c>
      <c r="H403" s="258">
        <f t="shared" si="280"/>
        <v>0</v>
      </c>
      <c r="I403" s="259">
        <f t="shared" si="280"/>
        <v>0</v>
      </c>
      <c r="J403" s="258">
        <f t="shared" si="280"/>
        <v>0</v>
      </c>
      <c r="K403" s="259">
        <f t="shared" si="280"/>
        <v>0</v>
      </c>
      <c r="L403" s="67">
        <f t="shared" ref="L403:L422" si="281">SUM(N403,P403,R403,T403)</f>
        <v>0</v>
      </c>
      <c r="M403" s="19">
        <f t="shared" ref="M403:M422" si="282">SUM(O403,Q403,S403,U403)</f>
        <v>0</v>
      </c>
      <c r="N403" s="258">
        <f t="shared" ref="N403:U403" si="283">SUM(N404:N408)</f>
        <v>0</v>
      </c>
      <c r="O403" s="259">
        <f t="shared" si="283"/>
        <v>0</v>
      </c>
      <c r="P403" s="258">
        <f t="shared" si="283"/>
        <v>0</v>
      </c>
      <c r="Q403" s="259">
        <f t="shared" si="283"/>
        <v>0</v>
      </c>
      <c r="R403" s="258">
        <f t="shared" si="283"/>
        <v>0</v>
      </c>
      <c r="S403" s="259">
        <f t="shared" si="283"/>
        <v>0</v>
      </c>
      <c r="T403" s="258">
        <f t="shared" si="283"/>
        <v>0</v>
      </c>
      <c r="U403" s="301">
        <f t="shared" si="283"/>
        <v>0</v>
      </c>
      <c r="W403" s="18" t="s">
        <v>12</v>
      </c>
      <c r="X403" s="67">
        <f t="shared" ref="X403:AG403" si="284">SUM(X404:X408)</f>
        <v>0</v>
      </c>
      <c r="Y403" s="19">
        <f t="shared" si="284"/>
        <v>0</v>
      </c>
      <c r="Z403" s="19">
        <f t="shared" si="284"/>
        <v>0</v>
      </c>
      <c r="AA403" s="67">
        <f t="shared" si="284"/>
        <v>0</v>
      </c>
      <c r="AB403" s="67">
        <f t="shared" si="284"/>
        <v>0</v>
      </c>
      <c r="AC403" s="67">
        <f t="shared" si="284"/>
        <v>0</v>
      </c>
      <c r="AD403" s="19">
        <f t="shared" si="284"/>
        <v>0</v>
      </c>
      <c r="AE403" s="19">
        <f t="shared" si="284"/>
        <v>0</v>
      </c>
      <c r="AF403" s="67">
        <f t="shared" si="284"/>
        <v>0</v>
      </c>
      <c r="AG403" s="215">
        <f t="shared" si="284"/>
        <v>0</v>
      </c>
    </row>
    <row r="404" customHeight="1" spans="1:33">
      <c r="A404" s="260"/>
      <c r="B404" s="67">
        <f t="shared" si="278"/>
        <v>0</v>
      </c>
      <c r="C404" s="19">
        <f t="shared" si="279"/>
        <v>0</v>
      </c>
      <c r="D404" s="261"/>
      <c r="E404" s="262"/>
      <c r="F404" s="263"/>
      <c r="G404" s="262"/>
      <c r="H404" s="261"/>
      <c r="I404" s="262"/>
      <c r="J404" s="261"/>
      <c r="K404" s="284"/>
      <c r="L404" s="67">
        <f t="shared" si="281"/>
        <v>0</v>
      </c>
      <c r="M404" s="19">
        <f t="shared" si="282"/>
        <v>0</v>
      </c>
      <c r="N404" s="261"/>
      <c r="O404" s="262"/>
      <c r="P404" s="263"/>
      <c r="Q404" s="262"/>
      <c r="R404" s="261"/>
      <c r="S404" s="262"/>
      <c r="T404" s="261"/>
      <c r="U404" s="284"/>
      <c r="W404" s="20"/>
      <c r="X404" s="68"/>
      <c r="Y404" s="21"/>
      <c r="Z404" s="21"/>
      <c r="AA404" s="68"/>
      <c r="AB404" s="184"/>
      <c r="AC404" s="68"/>
      <c r="AD404" s="21"/>
      <c r="AE404" s="21"/>
      <c r="AF404" s="68"/>
      <c r="AG404" s="184"/>
    </row>
    <row r="405" customHeight="1" spans="1:33">
      <c r="A405" s="260"/>
      <c r="B405" s="67">
        <f t="shared" si="278"/>
        <v>0</v>
      </c>
      <c r="C405" s="19">
        <f t="shared" si="279"/>
        <v>0</v>
      </c>
      <c r="D405" s="261"/>
      <c r="E405" s="262"/>
      <c r="F405" s="263"/>
      <c r="G405" s="262"/>
      <c r="H405" s="261"/>
      <c r="I405" s="262"/>
      <c r="J405" s="261"/>
      <c r="K405" s="284"/>
      <c r="L405" s="67">
        <f t="shared" si="281"/>
        <v>0</v>
      </c>
      <c r="M405" s="19">
        <f t="shared" si="282"/>
        <v>0</v>
      </c>
      <c r="N405" s="261"/>
      <c r="O405" s="262"/>
      <c r="P405" s="263"/>
      <c r="Q405" s="262"/>
      <c r="R405" s="261"/>
      <c r="S405" s="262"/>
      <c r="T405" s="261"/>
      <c r="U405" s="284"/>
      <c r="W405" s="20"/>
      <c r="X405" s="68"/>
      <c r="Y405" s="21"/>
      <c r="Z405" s="21"/>
      <c r="AA405" s="68"/>
      <c r="AB405" s="184"/>
      <c r="AC405" s="68"/>
      <c r="AD405" s="21"/>
      <c r="AE405" s="21"/>
      <c r="AF405" s="68"/>
      <c r="AG405" s="184"/>
    </row>
    <row r="406" customHeight="1" spans="1:33">
      <c r="A406" s="260"/>
      <c r="B406" s="67">
        <f t="shared" si="278"/>
        <v>0</v>
      </c>
      <c r="C406" s="19">
        <f t="shared" si="279"/>
        <v>0</v>
      </c>
      <c r="D406" s="261"/>
      <c r="E406" s="262"/>
      <c r="F406" s="263"/>
      <c r="G406" s="262"/>
      <c r="H406" s="261"/>
      <c r="I406" s="262"/>
      <c r="J406" s="261"/>
      <c r="K406" s="284"/>
      <c r="L406" s="67">
        <f t="shared" si="281"/>
        <v>0</v>
      </c>
      <c r="M406" s="19">
        <f t="shared" si="282"/>
        <v>0</v>
      </c>
      <c r="N406" s="261"/>
      <c r="O406" s="262"/>
      <c r="P406" s="263"/>
      <c r="Q406" s="262"/>
      <c r="R406" s="261"/>
      <c r="S406" s="262"/>
      <c r="T406" s="261"/>
      <c r="U406" s="284"/>
      <c r="W406" s="20"/>
      <c r="X406" s="68"/>
      <c r="Y406" s="21"/>
      <c r="Z406" s="21"/>
      <c r="AA406" s="68"/>
      <c r="AB406" s="184"/>
      <c r="AC406" s="68"/>
      <c r="AD406" s="21"/>
      <c r="AE406" s="21"/>
      <c r="AF406" s="68"/>
      <c r="AG406" s="184"/>
    </row>
    <row r="407" customHeight="1" spans="1:33">
      <c r="A407" s="260"/>
      <c r="B407" s="67">
        <f t="shared" si="278"/>
        <v>0</v>
      </c>
      <c r="C407" s="19">
        <f t="shared" si="279"/>
        <v>0</v>
      </c>
      <c r="D407" s="261"/>
      <c r="E407" s="262"/>
      <c r="F407" s="263"/>
      <c r="G407" s="262"/>
      <c r="H407" s="261"/>
      <c r="I407" s="262"/>
      <c r="J407" s="261"/>
      <c r="K407" s="284"/>
      <c r="L407" s="67">
        <f t="shared" si="281"/>
        <v>0</v>
      </c>
      <c r="M407" s="19">
        <f t="shared" si="282"/>
        <v>0</v>
      </c>
      <c r="N407" s="261"/>
      <c r="O407" s="262"/>
      <c r="P407" s="263"/>
      <c r="Q407" s="262"/>
      <c r="R407" s="261"/>
      <c r="S407" s="262"/>
      <c r="T407" s="261"/>
      <c r="U407" s="284"/>
      <c r="W407" s="20"/>
      <c r="X407" s="68"/>
      <c r="Y407" s="21"/>
      <c r="Z407" s="21"/>
      <c r="AA407" s="68"/>
      <c r="AB407" s="184"/>
      <c r="AC407" s="68"/>
      <c r="AD407" s="21"/>
      <c r="AE407" s="21"/>
      <c r="AF407" s="68"/>
      <c r="AG407" s="184"/>
    </row>
    <row r="408" customHeight="1" spans="1:33">
      <c r="A408" s="264"/>
      <c r="B408" s="185">
        <f t="shared" si="278"/>
        <v>0</v>
      </c>
      <c r="C408" s="70">
        <f t="shared" si="279"/>
        <v>0</v>
      </c>
      <c r="D408" s="265"/>
      <c r="E408" s="266"/>
      <c r="F408" s="267"/>
      <c r="G408" s="266"/>
      <c r="H408" s="265"/>
      <c r="I408" s="266"/>
      <c r="J408" s="265"/>
      <c r="K408" s="285"/>
      <c r="L408" s="185">
        <f t="shared" si="281"/>
        <v>0</v>
      </c>
      <c r="M408" s="70">
        <f t="shared" si="282"/>
        <v>0</v>
      </c>
      <c r="N408" s="286"/>
      <c r="O408" s="287"/>
      <c r="P408" s="288"/>
      <c r="Q408" s="287"/>
      <c r="R408" s="286"/>
      <c r="S408" s="287"/>
      <c r="T408" s="286"/>
      <c r="U408" s="302"/>
      <c r="W408" s="23"/>
      <c r="X408" s="72"/>
      <c r="Y408" s="24"/>
      <c r="Z408" s="24"/>
      <c r="AA408" s="72"/>
      <c r="AB408" s="197"/>
      <c r="AC408" s="72"/>
      <c r="AD408" s="24"/>
      <c r="AE408" s="24"/>
      <c r="AF408" s="72"/>
      <c r="AG408" s="197"/>
    </row>
    <row r="409" customHeight="1" spans="1:33">
      <c r="A409" s="268" t="s">
        <v>13</v>
      </c>
      <c r="B409" s="67">
        <f t="shared" si="278"/>
        <v>0</v>
      </c>
      <c r="C409" s="19">
        <f t="shared" si="279"/>
        <v>0</v>
      </c>
      <c r="D409" s="258">
        <f t="shared" ref="D409:K409" si="285">SUM(D410:D421)</f>
        <v>0</v>
      </c>
      <c r="E409" s="259">
        <f t="shared" si="285"/>
        <v>0</v>
      </c>
      <c r="F409" s="258">
        <f t="shared" si="285"/>
        <v>0</v>
      </c>
      <c r="G409" s="259">
        <f t="shared" si="285"/>
        <v>0</v>
      </c>
      <c r="H409" s="258">
        <f t="shared" si="285"/>
        <v>0</v>
      </c>
      <c r="I409" s="259">
        <f t="shared" si="285"/>
        <v>0</v>
      </c>
      <c r="J409" s="258">
        <f t="shared" si="285"/>
        <v>0</v>
      </c>
      <c r="K409" s="259">
        <f t="shared" si="285"/>
        <v>0</v>
      </c>
      <c r="L409" s="67">
        <f t="shared" si="281"/>
        <v>0</v>
      </c>
      <c r="M409" s="19">
        <f t="shared" si="282"/>
        <v>0</v>
      </c>
      <c r="N409" s="289">
        <f t="shared" ref="N409:U409" si="286">SUM(N410:N421)</f>
        <v>0</v>
      </c>
      <c r="O409" s="290">
        <f t="shared" si="286"/>
        <v>0</v>
      </c>
      <c r="P409" s="289">
        <f t="shared" si="286"/>
        <v>0</v>
      </c>
      <c r="Q409" s="290">
        <f t="shared" si="286"/>
        <v>0</v>
      </c>
      <c r="R409" s="289">
        <f t="shared" si="286"/>
        <v>0</v>
      </c>
      <c r="S409" s="290">
        <f t="shared" si="286"/>
        <v>0</v>
      </c>
      <c r="T409" s="289">
        <f t="shared" si="286"/>
        <v>0</v>
      </c>
      <c r="U409" s="303">
        <f t="shared" si="286"/>
        <v>0</v>
      </c>
      <c r="W409" s="26" t="s">
        <v>13</v>
      </c>
      <c r="X409" s="34">
        <f t="shared" ref="X409:AG409" si="287">SUM(X410:X421)</f>
        <v>0</v>
      </c>
      <c r="Y409" s="27">
        <f t="shared" si="287"/>
        <v>0</v>
      </c>
      <c r="Z409" s="27">
        <f t="shared" si="287"/>
        <v>0</v>
      </c>
      <c r="AA409" s="34">
        <f t="shared" si="287"/>
        <v>0</v>
      </c>
      <c r="AB409" s="34">
        <f t="shared" si="287"/>
        <v>0</v>
      </c>
      <c r="AC409" s="34">
        <f t="shared" si="287"/>
        <v>0</v>
      </c>
      <c r="AD409" s="27">
        <f t="shared" si="287"/>
        <v>0</v>
      </c>
      <c r="AE409" s="27">
        <f t="shared" si="287"/>
        <v>0</v>
      </c>
      <c r="AF409" s="34">
        <f t="shared" si="287"/>
        <v>0</v>
      </c>
      <c r="AG409" s="216">
        <f t="shared" si="287"/>
        <v>0</v>
      </c>
    </row>
    <row r="410" customHeight="1" spans="1:33">
      <c r="A410" s="260"/>
      <c r="B410" s="34">
        <f t="shared" si="278"/>
        <v>0</v>
      </c>
      <c r="C410" s="27">
        <f t="shared" si="279"/>
        <v>0</v>
      </c>
      <c r="D410" s="261"/>
      <c r="E410" s="262"/>
      <c r="F410" s="263"/>
      <c r="G410" s="262"/>
      <c r="H410" s="261"/>
      <c r="I410" s="262"/>
      <c r="J410" s="261"/>
      <c r="K410" s="284"/>
      <c r="L410" s="34">
        <f t="shared" si="281"/>
        <v>0</v>
      </c>
      <c r="M410" s="27">
        <f t="shared" si="282"/>
        <v>0</v>
      </c>
      <c r="N410" s="261"/>
      <c r="O410" s="262"/>
      <c r="P410" s="263"/>
      <c r="Q410" s="262"/>
      <c r="R410" s="261"/>
      <c r="S410" s="262"/>
      <c r="T410" s="261"/>
      <c r="U410" s="284"/>
      <c r="W410" s="20"/>
      <c r="X410" s="68"/>
      <c r="Y410" s="21"/>
      <c r="Z410" s="21"/>
      <c r="AA410" s="68"/>
      <c r="AB410" s="184"/>
      <c r="AC410" s="68"/>
      <c r="AD410" s="21"/>
      <c r="AE410" s="21"/>
      <c r="AF410" s="68"/>
      <c r="AG410" s="184"/>
    </row>
    <row r="411" customHeight="1" spans="1:33">
      <c r="A411" s="260"/>
      <c r="B411" s="34">
        <f t="shared" si="278"/>
        <v>0</v>
      </c>
      <c r="C411" s="27">
        <f t="shared" si="279"/>
        <v>0</v>
      </c>
      <c r="D411" s="261"/>
      <c r="E411" s="262"/>
      <c r="F411" s="263"/>
      <c r="G411" s="262"/>
      <c r="H411" s="261"/>
      <c r="I411" s="262"/>
      <c r="J411" s="261"/>
      <c r="K411" s="284"/>
      <c r="L411" s="34">
        <f t="shared" si="281"/>
        <v>0</v>
      </c>
      <c r="M411" s="27">
        <f t="shared" si="282"/>
        <v>0</v>
      </c>
      <c r="N411" s="261"/>
      <c r="O411" s="262"/>
      <c r="P411" s="263"/>
      <c r="Q411" s="262"/>
      <c r="R411" s="261"/>
      <c r="S411" s="262"/>
      <c r="T411" s="261"/>
      <c r="U411" s="284"/>
      <c r="W411" s="20"/>
      <c r="X411" s="68"/>
      <c r="Y411" s="21"/>
      <c r="Z411" s="21"/>
      <c r="AA411" s="68"/>
      <c r="AB411" s="184"/>
      <c r="AC411" s="68"/>
      <c r="AD411" s="21"/>
      <c r="AE411" s="21"/>
      <c r="AF411" s="68"/>
      <c r="AG411" s="184"/>
    </row>
    <row r="412" customHeight="1" spans="1:33">
      <c r="A412" s="260"/>
      <c r="B412" s="34">
        <f t="shared" si="278"/>
        <v>0</v>
      </c>
      <c r="C412" s="27">
        <f t="shared" si="279"/>
        <v>0</v>
      </c>
      <c r="D412" s="261"/>
      <c r="E412" s="262"/>
      <c r="F412" s="263"/>
      <c r="G412" s="262"/>
      <c r="H412" s="261"/>
      <c r="I412" s="262"/>
      <c r="J412" s="261"/>
      <c r="K412" s="284"/>
      <c r="L412" s="34">
        <f t="shared" si="281"/>
        <v>0</v>
      </c>
      <c r="M412" s="27">
        <f t="shared" si="282"/>
        <v>0</v>
      </c>
      <c r="N412" s="261"/>
      <c r="O412" s="262"/>
      <c r="P412" s="291"/>
      <c r="Q412" s="262"/>
      <c r="R412" s="261"/>
      <c r="S412" s="262"/>
      <c r="T412" s="261"/>
      <c r="U412" s="284"/>
      <c r="W412" s="20"/>
      <c r="X412" s="68"/>
      <c r="Y412" s="21"/>
      <c r="Z412" s="21"/>
      <c r="AA412" s="68"/>
      <c r="AB412" s="184"/>
      <c r="AC412" s="68"/>
      <c r="AD412" s="21"/>
      <c r="AE412" s="21"/>
      <c r="AF412" s="68"/>
      <c r="AG412" s="184"/>
    </row>
    <row r="413" customHeight="1" spans="2:33">
      <c r="B413" s="34">
        <f t="shared" si="278"/>
        <v>0</v>
      </c>
      <c r="C413" s="27">
        <f t="shared" si="279"/>
        <v>0</v>
      </c>
      <c r="D413" s="261"/>
      <c r="E413" s="262"/>
      <c r="F413" s="263"/>
      <c r="G413" s="262"/>
      <c r="H413" s="261"/>
      <c r="I413" s="262"/>
      <c r="J413" s="261"/>
      <c r="K413" s="284"/>
      <c r="L413" s="34">
        <f t="shared" si="281"/>
        <v>0</v>
      </c>
      <c r="M413" s="27">
        <f t="shared" si="282"/>
        <v>0</v>
      </c>
      <c r="N413" s="261"/>
      <c r="O413" s="262"/>
      <c r="P413" s="263"/>
      <c r="Q413" s="262"/>
      <c r="R413" s="261"/>
      <c r="S413" s="262"/>
      <c r="T413" s="261"/>
      <c r="U413" s="284"/>
      <c r="X413" s="68"/>
      <c r="Y413" s="21"/>
      <c r="Z413" s="21"/>
      <c r="AA413" s="68"/>
      <c r="AB413" s="184"/>
      <c r="AC413" s="68"/>
      <c r="AD413" s="21"/>
      <c r="AE413" s="21"/>
      <c r="AF413" s="68"/>
      <c r="AG413" s="184"/>
    </row>
    <row r="414" customHeight="1" spans="1:33">
      <c r="A414" s="260"/>
      <c r="B414" s="34">
        <f t="shared" si="278"/>
        <v>0</v>
      </c>
      <c r="C414" s="27">
        <f t="shared" si="279"/>
        <v>0</v>
      </c>
      <c r="D414" s="261"/>
      <c r="E414" s="262"/>
      <c r="F414" s="263"/>
      <c r="G414" s="262"/>
      <c r="H414" s="261"/>
      <c r="I414" s="262"/>
      <c r="J414" s="261"/>
      <c r="K414" s="284"/>
      <c r="L414" s="34">
        <f t="shared" si="281"/>
        <v>0</v>
      </c>
      <c r="M414" s="27">
        <f t="shared" si="282"/>
        <v>0</v>
      </c>
      <c r="N414" s="261"/>
      <c r="O414" s="262"/>
      <c r="P414" s="263"/>
      <c r="Q414" s="262"/>
      <c r="R414" s="261"/>
      <c r="S414" s="262"/>
      <c r="T414" s="261"/>
      <c r="U414" s="284"/>
      <c r="W414" s="20"/>
      <c r="X414" s="68"/>
      <c r="Y414" s="21"/>
      <c r="Z414" s="21"/>
      <c r="AA414" s="68"/>
      <c r="AB414" s="184"/>
      <c r="AC414" s="68"/>
      <c r="AD414" s="21"/>
      <c r="AE414" s="21"/>
      <c r="AF414" s="68"/>
      <c r="AG414" s="184"/>
    </row>
    <row r="415" customHeight="1" spans="1:33">
      <c r="A415" s="260"/>
      <c r="B415" s="34">
        <f t="shared" si="278"/>
        <v>0</v>
      </c>
      <c r="C415" s="27">
        <f t="shared" si="279"/>
        <v>0</v>
      </c>
      <c r="D415" s="261"/>
      <c r="E415" s="262"/>
      <c r="F415" s="263"/>
      <c r="G415" s="262"/>
      <c r="H415" s="261"/>
      <c r="I415" s="262"/>
      <c r="J415" s="261"/>
      <c r="K415" s="284"/>
      <c r="L415" s="34">
        <f t="shared" si="281"/>
        <v>0</v>
      </c>
      <c r="M415" s="27">
        <f t="shared" si="282"/>
        <v>0</v>
      </c>
      <c r="N415" s="261"/>
      <c r="O415" s="262"/>
      <c r="P415" s="263"/>
      <c r="Q415" s="262"/>
      <c r="R415" s="261"/>
      <c r="S415" s="262"/>
      <c r="T415" s="261"/>
      <c r="U415" s="284"/>
      <c r="W415" s="20"/>
      <c r="X415" s="68"/>
      <c r="Y415" s="21"/>
      <c r="Z415" s="21"/>
      <c r="AA415" s="68"/>
      <c r="AB415" s="184"/>
      <c r="AC415" s="68"/>
      <c r="AD415" s="21"/>
      <c r="AE415" s="21"/>
      <c r="AF415" s="68"/>
      <c r="AG415" s="184"/>
    </row>
    <row r="416" customHeight="1" spans="1:33">
      <c r="A416" s="260"/>
      <c r="B416" s="34">
        <f t="shared" si="278"/>
        <v>0</v>
      </c>
      <c r="C416" s="27">
        <f t="shared" si="279"/>
        <v>0</v>
      </c>
      <c r="D416" s="261"/>
      <c r="E416" s="262"/>
      <c r="F416" s="263"/>
      <c r="G416" s="262"/>
      <c r="H416" s="261"/>
      <c r="I416" s="262"/>
      <c r="J416" s="261"/>
      <c r="K416" s="284"/>
      <c r="L416" s="34">
        <f t="shared" si="281"/>
        <v>0</v>
      </c>
      <c r="M416" s="27">
        <f t="shared" si="282"/>
        <v>0</v>
      </c>
      <c r="N416" s="261"/>
      <c r="O416" s="262"/>
      <c r="P416" s="263"/>
      <c r="Q416" s="262"/>
      <c r="R416" s="261"/>
      <c r="S416" s="262"/>
      <c r="T416" s="261"/>
      <c r="U416" s="284"/>
      <c r="V416" s="48"/>
      <c r="W416" s="20"/>
      <c r="X416" s="68"/>
      <c r="Y416" s="21"/>
      <c r="Z416" s="21"/>
      <c r="AA416" s="68"/>
      <c r="AB416" s="184"/>
      <c r="AC416" s="68"/>
      <c r="AD416" s="21"/>
      <c r="AE416" s="21"/>
      <c r="AF416" s="68"/>
      <c r="AG416" s="184"/>
    </row>
    <row r="417" customHeight="1" spans="1:33">
      <c r="A417" s="260"/>
      <c r="B417" s="34">
        <f t="shared" si="278"/>
        <v>0</v>
      </c>
      <c r="C417" s="27">
        <f t="shared" si="279"/>
        <v>0</v>
      </c>
      <c r="D417" s="261"/>
      <c r="E417" s="262"/>
      <c r="F417" s="263"/>
      <c r="G417" s="262"/>
      <c r="H417" s="261"/>
      <c r="I417" s="262"/>
      <c r="J417" s="261"/>
      <c r="K417" s="292"/>
      <c r="L417" s="34">
        <f t="shared" si="281"/>
        <v>0</v>
      </c>
      <c r="M417" s="27">
        <f t="shared" si="282"/>
        <v>0</v>
      </c>
      <c r="N417" s="261"/>
      <c r="O417" s="262"/>
      <c r="P417" s="263"/>
      <c r="Q417" s="262"/>
      <c r="R417" s="261"/>
      <c r="S417" s="262"/>
      <c r="T417" s="261"/>
      <c r="U417" s="284"/>
      <c r="W417" s="20"/>
      <c r="X417" s="68"/>
      <c r="Y417" s="21"/>
      <c r="Z417" s="21"/>
      <c r="AA417" s="68"/>
      <c r="AB417" s="184"/>
      <c r="AC417" s="68"/>
      <c r="AD417" s="21"/>
      <c r="AE417" s="21"/>
      <c r="AF417" s="68"/>
      <c r="AG417" s="184"/>
    </row>
    <row r="418" customHeight="1" spans="1:33">
      <c r="A418" s="269"/>
      <c r="B418" s="34">
        <f t="shared" si="278"/>
        <v>0</v>
      </c>
      <c r="C418" s="27">
        <f t="shared" si="279"/>
        <v>0</v>
      </c>
      <c r="D418" s="270"/>
      <c r="E418" s="262"/>
      <c r="F418" s="263"/>
      <c r="G418" s="271"/>
      <c r="H418" s="270"/>
      <c r="I418" s="271"/>
      <c r="J418" s="261"/>
      <c r="K418" s="284"/>
      <c r="L418" s="34">
        <f t="shared" si="281"/>
        <v>0</v>
      </c>
      <c r="M418" s="27">
        <f t="shared" si="282"/>
        <v>0</v>
      </c>
      <c r="N418" s="270"/>
      <c r="O418" s="262"/>
      <c r="P418" s="263"/>
      <c r="Q418" s="271"/>
      <c r="R418" s="270"/>
      <c r="S418" s="271"/>
      <c r="T418" s="261"/>
      <c r="U418" s="284"/>
      <c r="W418" s="28"/>
      <c r="X418" s="74"/>
      <c r="Y418" s="29"/>
      <c r="Z418" s="29"/>
      <c r="AA418" s="68"/>
      <c r="AB418" s="184"/>
      <c r="AC418" s="74"/>
      <c r="AD418" s="29"/>
      <c r="AE418" s="29"/>
      <c r="AF418" s="68"/>
      <c r="AG418" s="184"/>
    </row>
    <row r="419" customHeight="1" spans="1:33">
      <c r="A419" s="260"/>
      <c r="B419" s="34">
        <f t="shared" si="278"/>
        <v>0</v>
      </c>
      <c r="C419" s="27">
        <f t="shared" si="279"/>
        <v>0</v>
      </c>
      <c r="D419" s="261"/>
      <c r="E419" s="262"/>
      <c r="F419" s="263"/>
      <c r="G419" s="262"/>
      <c r="H419" s="261"/>
      <c r="I419" s="262"/>
      <c r="J419" s="261"/>
      <c r="K419" s="284"/>
      <c r="L419" s="34">
        <f t="shared" si="281"/>
        <v>0</v>
      </c>
      <c r="M419" s="27">
        <f t="shared" si="282"/>
        <v>0</v>
      </c>
      <c r="N419" s="261"/>
      <c r="O419" s="262"/>
      <c r="P419" s="263"/>
      <c r="Q419" s="262"/>
      <c r="R419" s="261"/>
      <c r="S419" s="262"/>
      <c r="T419" s="261"/>
      <c r="U419" s="284"/>
      <c r="W419" s="20"/>
      <c r="X419" s="68"/>
      <c r="Y419" s="21"/>
      <c r="Z419" s="21"/>
      <c r="AA419" s="68"/>
      <c r="AB419" s="184"/>
      <c r="AC419" s="68"/>
      <c r="AD419" s="21"/>
      <c r="AE419" s="21"/>
      <c r="AF419" s="68"/>
      <c r="AG419" s="184"/>
    </row>
    <row r="420" customHeight="1" spans="1:33">
      <c r="A420" s="260"/>
      <c r="B420" s="34">
        <f t="shared" si="278"/>
        <v>0</v>
      </c>
      <c r="C420" s="27">
        <f t="shared" si="279"/>
        <v>0</v>
      </c>
      <c r="D420" s="261"/>
      <c r="E420" s="262"/>
      <c r="F420" s="263"/>
      <c r="G420" s="262"/>
      <c r="H420" s="261"/>
      <c r="I420" s="262"/>
      <c r="J420" s="261"/>
      <c r="K420" s="284"/>
      <c r="L420" s="34">
        <f t="shared" si="281"/>
        <v>0</v>
      </c>
      <c r="M420" s="27">
        <f t="shared" si="282"/>
        <v>0</v>
      </c>
      <c r="N420" s="261"/>
      <c r="O420" s="262"/>
      <c r="P420" s="263"/>
      <c r="Q420" s="262"/>
      <c r="R420" s="261"/>
      <c r="S420" s="262"/>
      <c r="T420" s="261"/>
      <c r="U420" s="284"/>
      <c r="W420" s="20"/>
      <c r="X420" s="68"/>
      <c r="Y420" s="21"/>
      <c r="Z420" s="21"/>
      <c r="AA420" s="68"/>
      <c r="AB420" s="184"/>
      <c r="AC420" s="68"/>
      <c r="AD420" s="21"/>
      <c r="AE420" s="21"/>
      <c r="AF420" s="68"/>
      <c r="AG420" s="184"/>
    </row>
    <row r="421" customHeight="1" spans="1:33">
      <c r="A421" s="264"/>
      <c r="B421" s="272">
        <f t="shared" si="278"/>
        <v>0</v>
      </c>
      <c r="C421" s="273">
        <f t="shared" si="279"/>
        <v>0</v>
      </c>
      <c r="D421" s="265"/>
      <c r="E421" s="266"/>
      <c r="F421" s="267"/>
      <c r="G421" s="266"/>
      <c r="H421" s="265"/>
      <c r="I421" s="266"/>
      <c r="J421" s="265"/>
      <c r="K421" s="285"/>
      <c r="L421" s="272">
        <f t="shared" si="281"/>
        <v>0</v>
      </c>
      <c r="M421" s="273">
        <f t="shared" si="282"/>
        <v>0</v>
      </c>
      <c r="N421" s="286"/>
      <c r="O421" s="287"/>
      <c r="P421" s="288"/>
      <c r="Q421" s="287"/>
      <c r="R421" s="286"/>
      <c r="S421" s="287"/>
      <c r="T421" s="286"/>
      <c r="U421" s="302"/>
      <c r="W421" s="23"/>
      <c r="X421" s="72"/>
      <c r="Y421" s="24"/>
      <c r="Z421" s="24"/>
      <c r="AA421" s="72"/>
      <c r="AB421" s="197"/>
      <c r="AC421" s="72"/>
      <c r="AD421" s="24"/>
      <c r="AE421" s="24"/>
      <c r="AF421" s="72"/>
      <c r="AG421" s="197"/>
    </row>
    <row r="422" customHeight="1" spans="1:33">
      <c r="A422" s="268" t="s">
        <v>21</v>
      </c>
      <c r="B422" s="274">
        <f t="shared" si="278"/>
        <v>97.0393108133972</v>
      </c>
      <c r="C422" s="275">
        <f t="shared" si="279"/>
        <v>127719.774649958</v>
      </c>
      <c r="D422" s="276">
        <v>58.954992631579</v>
      </c>
      <c r="E422" s="277">
        <v>91189.333184669</v>
      </c>
      <c r="F422" s="276">
        <v>38.0843181818182</v>
      </c>
      <c r="G422" s="277">
        <v>36530.441465289</v>
      </c>
      <c r="H422" s="276"/>
      <c r="I422" s="277"/>
      <c r="J422" s="276"/>
      <c r="K422" s="277"/>
      <c r="L422" s="274">
        <f t="shared" si="281"/>
        <v>97.5050454545455</v>
      </c>
      <c r="M422" s="275">
        <f t="shared" si="282"/>
        <v>125653.342411123</v>
      </c>
      <c r="N422" s="289">
        <f t="shared" ref="N422:U422" si="288">N402-N403-N409</f>
        <v>58.893</v>
      </c>
      <c r="O422" s="290">
        <f t="shared" si="288"/>
        <v>88897.21</v>
      </c>
      <c r="P422" s="289">
        <f t="shared" si="288"/>
        <v>38.6120454545455</v>
      </c>
      <c r="Q422" s="290">
        <f t="shared" si="288"/>
        <v>36756.1324111234</v>
      </c>
      <c r="R422" s="289">
        <f t="shared" si="288"/>
        <v>0</v>
      </c>
      <c r="S422" s="290">
        <f t="shared" si="288"/>
        <v>0</v>
      </c>
      <c r="T422" s="289">
        <f t="shared" si="288"/>
        <v>0</v>
      </c>
      <c r="U422" s="303">
        <f t="shared" si="288"/>
        <v>0</v>
      </c>
      <c r="W422" s="26" t="s">
        <v>21</v>
      </c>
      <c r="X422" s="85"/>
      <c r="Y422" s="30"/>
      <c r="Z422" s="30"/>
      <c r="AA422" s="85"/>
      <c r="AB422" s="85"/>
      <c r="AC422" s="34">
        <f t="shared" ref="AC422:AG422" si="289">AC402-AC403-AC409</f>
        <v>0</v>
      </c>
      <c r="AD422" s="27">
        <f t="shared" si="289"/>
        <v>0</v>
      </c>
      <c r="AE422" s="27">
        <f t="shared" si="289"/>
        <v>0</v>
      </c>
      <c r="AF422" s="34">
        <f t="shared" si="289"/>
        <v>0</v>
      </c>
      <c r="AG422" s="216">
        <f t="shared" si="289"/>
        <v>0</v>
      </c>
    </row>
    <row r="423" s="213" customFormat="1" customHeight="1" spans="1:33">
      <c r="A423" s="244" t="s">
        <v>22</v>
      </c>
      <c r="B423" s="34" t="e">
        <f t="shared" si="278"/>
        <v>#DIV/0!</v>
      </c>
      <c r="C423" s="27" t="e">
        <f t="shared" si="279"/>
        <v>#DIV/0!</v>
      </c>
      <c r="D423" s="245">
        <f t="shared" ref="D423:K423" si="290">N422*(D424+100)/100</f>
        <v>58.954992631579</v>
      </c>
      <c r="E423" s="246">
        <f t="shared" si="290"/>
        <v>91189.333184669</v>
      </c>
      <c r="F423" s="245">
        <f t="shared" si="290"/>
        <v>38.0843181818182</v>
      </c>
      <c r="G423" s="246">
        <f t="shared" si="290"/>
        <v>36530.441465289</v>
      </c>
      <c r="H423" s="245" t="e">
        <f t="shared" si="290"/>
        <v>#DIV/0!</v>
      </c>
      <c r="I423" s="246" t="e">
        <f t="shared" si="290"/>
        <v>#DIV/0!</v>
      </c>
      <c r="J423" s="245" t="e">
        <f t="shared" si="290"/>
        <v>#DIV/0!</v>
      </c>
      <c r="K423" s="246" t="e">
        <f t="shared" si="290"/>
        <v>#DIV/0!</v>
      </c>
      <c r="L423" s="59" t="s">
        <v>10</v>
      </c>
      <c r="M423" s="59" t="s">
        <v>10</v>
      </c>
      <c r="N423" s="245" t="s">
        <v>10</v>
      </c>
      <c r="O423" s="246" t="s">
        <v>10</v>
      </c>
      <c r="P423" s="245" t="s">
        <v>10</v>
      </c>
      <c r="Q423" s="246" t="s">
        <v>10</v>
      </c>
      <c r="R423" s="245" t="s">
        <v>10</v>
      </c>
      <c r="S423" s="246" t="s">
        <v>10</v>
      </c>
      <c r="T423" s="245" t="s">
        <v>10</v>
      </c>
      <c r="U423" s="294" t="s">
        <v>10</v>
      </c>
      <c r="V423" s="170"/>
      <c r="W423" s="31" t="s">
        <v>22</v>
      </c>
      <c r="X423" s="59" t="e">
        <f t="shared" ref="X423:AB423" si="291">AC422*(X424+100)/100</f>
        <v>#DIV/0!</v>
      </c>
      <c r="Y423" s="32" t="e">
        <f t="shared" si="291"/>
        <v>#DIV/0!</v>
      </c>
      <c r="Z423" s="32" t="e">
        <f t="shared" si="291"/>
        <v>#DIV/0!</v>
      </c>
      <c r="AA423" s="59" t="e">
        <f t="shared" si="291"/>
        <v>#DIV/0!</v>
      </c>
      <c r="AB423" s="59" t="e">
        <f t="shared" si="291"/>
        <v>#DIV/0!</v>
      </c>
      <c r="AC423" s="33" t="s">
        <v>10</v>
      </c>
      <c r="AD423" s="33" t="s">
        <v>10</v>
      </c>
      <c r="AE423" s="33" t="s">
        <v>10</v>
      </c>
      <c r="AF423" s="33" t="s">
        <v>10</v>
      </c>
      <c r="AG423" s="44" t="s">
        <v>10</v>
      </c>
    </row>
    <row r="424" s="213" customFormat="1" customHeight="1" spans="1:33">
      <c r="A424" s="244" t="s">
        <v>23</v>
      </c>
      <c r="B424" s="34">
        <f t="shared" ref="B424:K424" si="292">SUM(B425:B434)/SUM(L425:L434)*100-100</f>
        <v>-0.359971202303825</v>
      </c>
      <c r="C424" s="34">
        <f t="shared" si="292"/>
        <v>1.53140073994287</v>
      </c>
      <c r="D424" s="289">
        <f t="shared" si="292"/>
        <v>0.10526315789474</v>
      </c>
      <c r="E424" s="290">
        <f t="shared" si="292"/>
        <v>2.57839721254356</v>
      </c>
      <c r="F424" s="289">
        <f t="shared" si="292"/>
        <v>-1.36674259681094</v>
      </c>
      <c r="G424" s="290">
        <f t="shared" si="292"/>
        <v>-0.614022561759242</v>
      </c>
      <c r="H424" s="289" t="e">
        <f t="shared" si="292"/>
        <v>#DIV/0!</v>
      </c>
      <c r="I424" s="290" t="e">
        <f t="shared" si="292"/>
        <v>#DIV/0!</v>
      </c>
      <c r="J424" s="289" t="e">
        <f t="shared" si="292"/>
        <v>#DIV/0!</v>
      </c>
      <c r="K424" s="290" t="e">
        <f t="shared" si="292"/>
        <v>#DIV/0!</v>
      </c>
      <c r="L424" s="59" t="s">
        <v>10</v>
      </c>
      <c r="M424" s="59" t="s">
        <v>10</v>
      </c>
      <c r="N424" s="245" t="s">
        <v>10</v>
      </c>
      <c r="O424" s="246" t="s">
        <v>10</v>
      </c>
      <c r="P424" s="245" t="s">
        <v>10</v>
      </c>
      <c r="Q424" s="246" t="s">
        <v>10</v>
      </c>
      <c r="R424" s="245" t="s">
        <v>10</v>
      </c>
      <c r="S424" s="246" t="s">
        <v>10</v>
      </c>
      <c r="T424" s="245" t="s">
        <v>10</v>
      </c>
      <c r="U424" s="294" t="s">
        <v>10</v>
      </c>
      <c r="V424" s="170"/>
      <c r="W424" s="31" t="s">
        <v>23</v>
      </c>
      <c r="X424" s="34" t="e">
        <f t="shared" ref="X424:AB424" si="293">SUM(X425:X434)/SUM(AC425:AC434)*100-100</f>
        <v>#DIV/0!</v>
      </c>
      <c r="Y424" s="34" t="e">
        <f t="shared" si="293"/>
        <v>#DIV/0!</v>
      </c>
      <c r="Z424" s="34" t="e">
        <f t="shared" si="293"/>
        <v>#DIV/0!</v>
      </c>
      <c r="AA424" s="34" t="e">
        <f t="shared" si="293"/>
        <v>#DIV/0!</v>
      </c>
      <c r="AB424" s="34" t="e">
        <f t="shared" si="293"/>
        <v>#DIV/0!</v>
      </c>
      <c r="AC424" s="33" t="s">
        <v>10</v>
      </c>
      <c r="AD424" s="33" t="s">
        <v>10</v>
      </c>
      <c r="AE424" s="33" t="s">
        <v>10</v>
      </c>
      <c r="AF424" s="33" t="s">
        <v>10</v>
      </c>
      <c r="AG424" s="44" t="s">
        <v>10</v>
      </c>
    </row>
    <row r="425" customHeight="1" spans="1:33">
      <c r="A425" s="306" t="s">
        <v>97</v>
      </c>
      <c r="B425" s="34">
        <f t="shared" ref="B425:B434" si="294">SUM(D425,F425,H425,J425)</f>
        <v>0.23</v>
      </c>
      <c r="C425" s="27">
        <f t="shared" ref="C425:C434" si="295">SUM(E425,G425,I425,K425)</f>
        <v>357</v>
      </c>
      <c r="D425" s="261">
        <v>0.17</v>
      </c>
      <c r="E425" s="262">
        <v>262</v>
      </c>
      <c r="F425" s="263">
        <v>0.06</v>
      </c>
      <c r="G425" s="262">
        <v>95</v>
      </c>
      <c r="H425" s="261"/>
      <c r="I425" s="262"/>
      <c r="J425" s="261"/>
      <c r="K425" s="284"/>
      <c r="L425" s="34">
        <f t="shared" ref="L425:L434" si="296">SUM(N425,P425,R425,T425)</f>
        <v>0.231</v>
      </c>
      <c r="M425" s="27">
        <f t="shared" ref="M425:M434" si="297">SUM(O425,Q425,S425,U425)</f>
        <v>353</v>
      </c>
      <c r="N425" s="261">
        <v>0.17</v>
      </c>
      <c r="O425" s="262">
        <v>257</v>
      </c>
      <c r="P425" s="263">
        <v>0.061</v>
      </c>
      <c r="Q425" s="262">
        <v>96</v>
      </c>
      <c r="R425" s="261"/>
      <c r="S425" s="262"/>
      <c r="T425" s="261"/>
      <c r="U425" s="284"/>
      <c r="W425" s="20"/>
      <c r="X425" s="68"/>
      <c r="Y425" s="21"/>
      <c r="Z425" s="21"/>
      <c r="AA425" s="68"/>
      <c r="AB425" s="184"/>
      <c r="AC425" s="68"/>
      <c r="AD425" s="21"/>
      <c r="AE425" s="21"/>
      <c r="AF425" s="68"/>
      <c r="AG425" s="184"/>
    </row>
    <row r="426" customHeight="1" spans="1:33">
      <c r="A426" s="306" t="s">
        <v>98</v>
      </c>
      <c r="B426" s="34">
        <f t="shared" si="294"/>
        <v>0.267</v>
      </c>
      <c r="C426" s="27">
        <f t="shared" si="295"/>
        <v>402</v>
      </c>
      <c r="D426" s="261">
        <v>0.19</v>
      </c>
      <c r="E426" s="262">
        <v>277</v>
      </c>
      <c r="F426" s="263">
        <v>0.077</v>
      </c>
      <c r="G426" s="262">
        <v>125</v>
      </c>
      <c r="H426" s="261"/>
      <c r="I426" s="262"/>
      <c r="J426" s="261"/>
      <c r="K426" s="284"/>
      <c r="L426" s="34">
        <f t="shared" si="296"/>
        <v>0.268</v>
      </c>
      <c r="M426" s="27">
        <f t="shared" si="297"/>
        <v>396</v>
      </c>
      <c r="N426" s="261">
        <v>0.19</v>
      </c>
      <c r="O426" s="262">
        <v>269</v>
      </c>
      <c r="P426" s="263">
        <v>0.078</v>
      </c>
      <c r="Q426" s="262">
        <v>127</v>
      </c>
      <c r="R426" s="261"/>
      <c r="S426" s="262"/>
      <c r="T426" s="261"/>
      <c r="U426" s="284"/>
      <c r="W426" s="20"/>
      <c r="X426" s="68"/>
      <c r="Y426" s="21"/>
      <c r="Z426" s="21"/>
      <c r="AA426" s="68"/>
      <c r="AB426" s="184"/>
      <c r="AC426" s="68"/>
      <c r="AD426" s="21"/>
      <c r="AE426" s="21"/>
      <c r="AF426" s="68"/>
      <c r="AG426" s="184"/>
    </row>
    <row r="427" customHeight="1" spans="1:33">
      <c r="A427" s="306" t="s">
        <v>99</v>
      </c>
      <c r="B427" s="34">
        <f t="shared" si="294"/>
        <v>0.237</v>
      </c>
      <c r="C427" s="27">
        <f t="shared" si="295"/>
        <v>372</v>
      </c>
      <c r="D427" s="261">
        <v>0.187</v>
      </c>
      <c r="E427" s="262">
        <v>292</v>
      </c>
      <c r="F427" s="263">
        <v>0.05</v>
      </c>
      <c r="G427" s="262">
        <v>80</v>
      </c>
      <c r="H427" s="261"/>
      <c r="I427" s="262"/>
      <c r="J427" s="261"/>
      <c r="K427" s="284"/>
      <c r="L427" s="34">
        <f t="shared" si="296"/>
        <v>0.245</v>
      </c>
      <c r="M427" s="27">
        <f t="shared" si="297"/>
        <v>375</v>
      </c>
      <c r="N427" s="261">
        <v>0.195</v>
      </c>
      <c r="O427" s="262">
        <v>296</v>
      </c>
      <c r="P427" s="263">
        <v>0.05</v>
      </c>
      <c r="Q427" s="262">
        <v>79</v>
      </c>
      <c r="R427" s="261"/>
      <c r="S427" s="262"/>
      <c r="T427" s="261"/>
      <c r="U427" s="284"/>
      <c r="W427" s="20"/>
      <c r="X427" s="68"/>
      <c r="Y427" s="21"/>
      <c r="Z427" s="21"/>
      <c r="AA427" s="68"/>
      <c r="AB427" s="184"/>
      <c r="AC427" s="68"/>
      <c r="AD427" s="21"/>
      <c r="AE427" s="21"/>
      <c r="AF427" s="68"/>
      <c r="AG427" s="184"/>
    </row>
    <row r="428" customHeight="1" spans="1:33">
      <c r="A428" s="306" t="s">
        <v>100</v>
      </c>
      <c r="B428" s="34">
        <f t="shared" si="294"/>
        <v>0.231</v>
      </c>
      <c r="C428" s="27">
        <f t="shared" si="295"/>
        <v>374</v>
      </c>
      <c r="D428" s="261">
        <v>0.164</v>
      </c>
      <c r="E428" s="262">
        <v>261</v>
      </c>
      <c r="F428" s="263">
        <v>0.067</v>
      </c>
      <c r="G428" s="262">
        <v>113</v>
      </c>
      <c r="H428" s="261"/>
      <c r="I428" s="262"/>
      <c r="J428" s="261"/>
      <c r="K428" s="284"/>
      <c r="L428" s="34">
        <f t="shared" si="296"/>
        <v>0.238</v>
      </c>
      <c r="M428" s="27">
        <f t="shared" si="297"/>
        <v>378</v>
      </c>
      <c r="N428" s="261">
        <v>0.17</v>
      </c>
      <c r="O428" s="262">
        <v>264</v>
      </c>
      <c r="P428" s="263">
        <v>0.068</v>
      </c>
      <c r="Q428" s="262">
        <v>114</v>
      </c>
      <c r="R428" s="261"/>
      <c r="S428" s="262"/>
      <c r="T428" s="261"/>
      <c r="U428" s="284"/>
      <c r="W428" s="20"/>
      <c r="X428" s="68"/>
      <c r="Y428" s="21"/>
      <c r="Z428" s="21"/>
      <c r="AA428" s="68"/>
      <c r="AB428" s="184"/>
      <c r="AC428" s="68"/>
      <c r="AD428" s="21"/>
      <c r="AE428" s="21"/>
      <c r="AF428" s="68"/>
      <c r="AG428" s="184"/>
    </row>
    <row r="429" customHeight="1" spans="1:33">
      <c r="A429" s="306" t="s">
        <v>101</v>
      </c>
      <c r="B429" s="34">
        <f t="shared" si="294"/>
        <v>0.201</v>
      </c>
      <c r="C429" s="27">
        <f t="shared" si="295"/>
        <v>307</v>
      </c>
      <c r="D429" s="261">
        <v>0.12</v>
      </c>
      <c r="E429" s="262">
        <v>179</v>
      </c>
      <c r="F429" s="263">
        <v>0.081</v>
      </c>
      <c r="G429" s="262">
        <v>128</v>
      </c>
      <c r="H429" s="261"/>
      <c r="I429" s="262"/>
      <c r="J429" s="261"/>
      <c r="K429" s="284"/>
      <c r="L429" s="34">
        <f t="shared" si="296"/>
        <v>0.192</v>
      </c>
      <c r="M429" s="27">
        <f t="shared" si="297"/>
        <v>283.3</v>
      </c>
      <c r="N429" s="261">
        <v>0.11</v>
      </c>
      <c r="O429" s="262">
        <v>158</v>
      </c>
      <c r="P429" s="263">
        <v>0.082</v>
      </c>
      <c r="Q429" s="262">
        <v>125.3</v>
      </c>
      <c r="R429" s="261"/>
      <c r="S429" s="262"/>
      <c r="T429" s="261"/>
      <c r="U429" s="284"/>
      <c r="W429" s="20"/>
      <c r="X429" s="68"/>
      <c r="Y429" s="21"/>
      <c r="Z429" s="21"/>
      <c r="AA429" s="68"/>
      <c r="AB429" s="184"/>
      <c r="AC429" s="68"/>
      <c r="AD429" s="21"/>
      <c r="AE429" s="21"/>
      <c r="AF429" s="68"/>
      <c r="AG429" s="184"/>
    </row>
    <row r="430" customHeight="1" spans="1:33">
      <c r="A430" s="306" t="s">
        <v>102</v>
      </c>
      <c r="B430" s="34">
        <f t="shared" si="294"/>
        <v>0.218</v>
      </c>
      <c r="C430" s="27">
        <f t="shared" si="295"/>
        <v>356</v>
      </c>
      <c r="D430" s="261">
        <v>0.12</v>
      </c>
      <c r="E430" s="262">
        <v>201</v>
      </c>
      <c r="F430" s="263">
        <v>0.098</v>
      </c>
      <c r="G430" s="262">
        <v>155</v>
      </c>
      <c r="H430" s="261"/>
      <c r="I430" s="262"/>
      <c r="J430" s="261"/>
      <c r="K430" s="284"/>
      <c r="L430" s="34">
        <f t="shared" si="296"/>
        <v>0.215</v>
      </c>
      <c r="M430" s="27">
        <f t="shared" si="297"/>
        <v>350</v>
      </c>
      <c r="N430" s="261">
        <v>0.115</v>
      </c>
      <c r="O430" s="262">
        <v>191</v>
      </c>
      <c r="P430" s="263">
        <v>0.1</v>
      </c>
      <c r="Q430" s="262">
        <v>159</v>
      </c>
      <c r="R430" s="261"/>
      <c r="S430" s="262"/>
      <c r="T430" s="261"/>
      <c r="U430" s="284"/>
      <c r="W430" s="20"/>
      <c r="X430" s="68"/>
      <c r="Y430" s="21"/>
      <c r="Z430" s="21"/>
      <c r="AA430" s="68"/>
      <c r="AB430" s="184"/>
      <c r="AC430" s="68"/>
      <c r="AD430" s="21"/>
      <c r="AE430" s="21"/>
      <c r="AF430" s="68"/>
      <c r="AG430" s="184"/>
    </row>
    <row r="431" customHeight="1" spans="1:33">
      <c r="A431" s="333"/>
      <c r="B431" s="34">
        <f t="shared" si="294"/>
        <v>0</v>
      </c>
      <c r="C431" s="27">
        <f t="shared" si="295"/>
        <v>0</v>
      </c>
      <c r="D431" s="270"/>
      <c r="E431" s="262"/>
      <c r="F431" s="263"/>
      <c r="G431" s="271"/>
      <c r="H431" s="270"/>
      <c r="I431" s="271"/>
      <c r="J431" s="261"/>
      <c r="K431" s="284"/>
      <c r="L431" s="34">
        <f t="shared" si="296"/>
        <v>0</v>
      </c>
      <c r="M431" s="27">
        <f t="shared" si="297"/>
        <v>0</v>
      </c>
      <c r="N431" s="270"/>
      <c r="O431" s="262"/>
      <c r="P431" s="263"/>
      <c r="Q431" s="271"/>
      <c r="R431" s="270"/>
      <c r="S431" s="271"/>
      <c r="T431" s="261"/>
      <c r="U431" s="284"/>
      <c r="W431" s="28"/>
      <c r="X431" s="74"/>
      <c r="Y431" s="29"/>
      <c r="Z431" s="29"/>
      <c r="AA431" s="68"/>
      <c r="AB431" s="184"/>
      <c r="AC431" s="74"/>
      <c r="AD431" s="29"/>
      <c r="AE431" s="29"/>
      <c r="AF431" s="68"/>
      <c r="AG431" s="184"/>
    </row>
    <row r="432" customHeight="1" spans="1:33">
      <c r="A432" s="260"/>
      <c r="B432" s="34">
        <f t="shared" si="294"/>
        <v>0</v>
      </c>
      <c r="C432" s="27">
        <f t="shared" si="295"/>
        <v>0</v>
      </c>
      <c r="D432" s="261"/>
      <c r="E432" s="262"/>
      <c r="F432" s="263"/>
      <c r="G432" s="262"/>
      <c r="H432" s="261"/>
      <c r="I432" s="262"/>
      <c r="J432" s="261"/>
      <c r="K432" s="284"/>
      <c r="L432" s="34">
        <f t="shared" si="296"/>
        <v>0</v>
      </c>
      <c r="M432" s="27">
        <f t="shared" si="297"/>
        <v>0</v>
      </c>
      <c r="N432" s="261"/>
      <c r="O432" s="262"/>
      <c r="P432" s="263"/>
      <c r="Q432" s="262"/>
      <c r="R432" s="261"/>
      <c r="S432" s="262"/>
      <c r="T432" s="261"/>
      <c r="U432" s="284"/>
      <c r="W432" s="20"/>
      <c r="X432" s="68"/>
      <c r="Y432" s="21"/>
      <c r="Z432" s="21"/>
      <c r="AA432" s="68"/>
      <c r="AB432" s="184"/>
      <c r="AC432" s="68"/>
      <c r="AD432" s="21"/>
      <c r="AE432" s="21"/>
      <c r="AF432" s="68"/>
      <c r="AG432" s="184"/>
    </row>
    <row r="433" customHeight="1" spans="1:33">
      <c r="A433" s="260"/>
      <c r="B433" s="34">
        <f t="shared" si="294"/>
        <v>0</v>
      </c>
      <c r="C433" s="27">
        <f t="shared" si="295"/>
        <v>0</v>
      </c>
      <c r="D433" s="261"/>
      <c r="E433" s="262"/>
      <c r="F433" s="263"/>
      <c r="G433" s="262"/>
      <c r="H433" s="261"/>
      <c r="I433" s="262"/>
      <c r="J433" s="261"/>
      <c r="K433" s="284"/>
      <c r="L433" s="34">
        <f t="shared" si="296"/>
        <v>0</v>
      </c>
      <c r="M433" s="27">
        <f t="shared" si="297"/>
        <v>0</v>
      </c>
      <c r="N433" s="261"/>
      <c r="O433" s="262"/>
      <c r="P433" s="263"/>
      <c r="Q433" s="262"/>
      <c r="R433" s="261"/>
      <c r="S433" s="262"/>
      <c r="T433" s="261"/>
      <c r="U433" s="284"/>
      <c r="W433" s="20"/>
      <c r="X433" s="68"/>
      <c r="Y433" s="21"/>
      <c r="Z433" s="21"/>
      <c r="AA433" s="68"/>
      <c r="AB433" s="184"/>
      <c r="AC433" s="68"/>
      <c r="AD433" s="21"/>
      <c r="AE433" s="21"/>
      <c r="AF433" s="68"/>
      <c r="AG433" s="184"/>
    </row>
    <row r="434" customHeight="1" spans="1:33">
      <c r="A434" s="307"/>
      <c r="B434" s="308">
        <f t="shared" si="294"/>
        <v>0</v>
      </c>
      <c r="C434" s="309">
        <f t="shared" si="295"/>
        <v>0</v>
      </c>
      <c r="D434" s="310"/>
      <c r="E434" s="311"/>
      <c r="F434" s="312"/>
      <c r="G434" s="311"/>
      <c r="H434" s="310"/>
      <c r="I434" s="311"/>
      <c r="J434" s="310"/>
      <c r="K434" s="317"/>
      <c r="L434" s="308">
        <f t="shared" si="296"/>
        <v>0</v>
      </c>
      <c r="M434" s="309">
        <f t="shared" si="297"/>
        <v>0</v>
      </c>
      <c r="N434" s="310"/>
      <c r="O434" s="311"/>
      <c r="P434" s="318"/>
      <c r="Q434" s="311"/>
      <c r="R434" s="310"/>
      <c r="S434" s="311"/>
      <c r="T434" s="310"/>
      <c r="U434" s="317"/>
      <c r="W434" s="35"/>
      <c r="X434" s="77"/>
      <c r="Y434" s="36"/>
      <c r="Z434" s="36"/>
      <c r="AA434" s="77"/>
      <c r="AB434" s="189"/>
      <c r="AC434" s="77"/>
      <c r="AD434" s="36"/>
      <c r="AE434" s="36"/>
      <c r="AF434" s="77"/>
      <c r="AG434" s="189"/>
    </row>
    <row r="435" customHeight="1" spans="1:33">
      <c r="A435" s="228" t="s">
        <v>115</v>
      </c>
      <c r="B435" s="178"/>
      <c r="C435" s="179"/>
      <c r="D435" s="250"/>
      <c r="E435" s="251"/>
      <c r="F435" s="250"/>
      <c r="G435" s="251"/>
      <c r="H435" s="250"/>
      <c r="I435" s="251"/>
      <c r="J435" s="250"/>
      <c r="K435" s="251" t="s">
        <v>16</v>
      </c>
      <c r="L435" s="190"/>
      <c r="M435" s="179"/>
      <c r="N435" s="250"/>
      <c r="O435" s="251"/>
      <c r="P435" s="250"/>
      <c r="Q435" s="251"/>
      <c r="R435" s="250"/>
      <c r="S435" s="296"/>
      <c r="T435" s="297"/>
      <c r="U435" s="296"/>
      <c r="W435" s="206" t="s">
        <v>15</v>
      </c>
      <c r="X435" s="178"/>
      <c r="Y435" s="179"/>
      <c r="Z435" s="179"/>
      <c r="AA435" s="178"/>
      <c r="AB435" s="178"/>
      <c r="AC435" s="210" t="s">
        <v>16</v>
      </c>
      <c r="AD435" s="179"/>
      <c r="AE435" s="179"/>
      <c r="AF435" s="178"/>
      <c r="AG435" s="178"/>
    </row>
    <row r="436" customHeight="1" spans="1:33">
      <c r="A436" s="228"/>
      <c r="B436" s="178"/>
      <c r="C436" s="179"/>
      <c r="D436" s="250"/>
      <c r="E436" s="251"/>
      <c r="F436" s="235"/>
      <c r="G436" s="236"/>
      <c r="H436" s="297"/>
      <c r="I436" s="296"/>
      <c r="J436" s="297"/>
      <c r="K436" s="296"/>
      <c r="M436" s="199"/>
      <c r="N436" s="235"/>
      <c r="O436" s="296"/>
      <c r="P436" s="297"/>
      <c r="Q436" s="296"/>
      <c r="R436" s="297"/>
      <c r="S436" s="296"/>
      <c r="T436" s="297"/>
      <c r="U436" s="296"/>
      <c r="W436" s="206"/>
      <c r="X436" s="178"/>
      <c r="Y436" s="179"/>
      <c r="Z436" s="179"/>
      <c r="AA436" s="178"/>
      <c r="AB436" s="178"/>
      <c r="AC436" s="210"/>
      <c r="AD436" s="179"/>
      <c r="AE436" s="179"/>
      <c r="AF436" s="178"/>
      <c r="AG436" s="178"/>
    </row>
    <row r="437" customHeight="1" spans="1:33">
      <c r="A437" s="255" t="s">
        <v>169</v>
      </c>
      <c r="B437" s="181" t="s">
        <v>170</v>
      </c>
      <c r="C437" s="182"/>
      <c r="D437" s="313"/>
      <c r="E437" s="314"/>
      <c r="F437" s="313"/>
      <c r="G437" s="314"/>
      <c r="H437" s="313"/>
      <c r="I437" s="314"/>
      <c r="J437" s="313"/>
      <c r="K437" s="314"/>
      <c r="L437" s="181"/>
      <c r="M437" s="182"/>
      <c r="N437" s="313"/>
      <c r="O437" s="314"/>
      <c r="P437" s="313"/>
      <c r="Q437" s="314"/>
      <c r="R437" s="313"/>
      <c r="S437" s="314"/>
      <c r="T437" s="313"/>
      <c r="U437" s="314"/>
      <c r="W437" s="81" t="s">
        <v>171</v>
      </c>
      <c r="X437" s="298" t="s">
        <v>172</v>
      </c>
      <c r="Y437" s="220"/>
      <c r="Z437" s="220"/>
      <c r="AA437" s="298"/>
      <c r="AB437" s="298"/>
      <c r="AC437" s="298"/>
      <c r="AD437" s="220"/>
      <c r="AE437" s="220"/>
      <c r="AF437" s="298"/>
      <c r="AG437" s="298"/>
    </row>
    <row r="438" customHeight="1" spans="1:33">
      <c r="A438" s="256" t="s">
        <v>2</v>
      </c>
      <c r="B438" s="172" t="s">
        <v>3</v>
      </c>
      <c r="C438" s="173"/>
      <c r="D438" s="237"/>
      <c r="E438" s="238"/>
      <c r="F438" s="237"/>
      <c r="G438" s="238"/>
      <c r="H438" s="237"/>
      <c r="I438" s="238"/>
      <c r="J438" s="237"/>
      <c r="K438" s="279"/>
      <c r="L438" s="280" t="s">
        <v>107</v>
      </c>
      <c r="M438" s="173"/>
      <c r="N438" s="237"/>
      <c r="O438" s="238"/>
      <c r="P438" s="237"/>
      <c r="Q438" s="238"/>
      <c r="R438" s="237"/>
      <c r="S438" s="238"/>
      <c r="T438" s="237"/>
      <c r="U438" s="279"/>
      <c r="W438" s="299" t="s">
        <v>2</v>
      </c>
      <c r="X438" s="172" t="s">
        <v>3</v>
      </c>
      <c r="Y438" s="173"/>
      <c r="Z438" s="173"/>
      <c r="AA438" s="172"/>
      <c r="AB438" s="172"/>
      <c r="AC438" s="280" t="s">
        <v>107</v>
      </c>
      <c r="AD438" s="173"/>
      <c r="AE438" s="173"/>
      <c r="AF438" s="172"/>
      <c r="AG438" s="211"/>
    </row>
    <row r="439" customHeight="1" spans="1:35">
      <c r="A439" s="15"/>
      <c r="B439" s="175" t="s">
        <v>108</v>
      </c>
      <c r="C439" s="176" t="s">
        <v>62</v>
      </c>
      <c r="D439" s="239" t="s">
        <v>109</v>
      </c>
      <c r="E439" s="240" t="s">
        <v>63</v>
      </c>
      <c r="F439" s="239" t="s">
        <v>110</v>
      </c>
      <c r="G439" s="240" t="s">
        <v>64</v>
      </c>
      <c r="H439" s="239" t="s">
        <v>111</v>
      </c>
      <c r="I439" s="240" t="s">
        <v>65</v>
      </c>
      <c r="J439" s="239" t="s">
        <v>112</v>
      </c>
      <c r="K439" s="281" t="s">
        <v>66</v>
      </c>
      <c r="L439" s="175" t="s">
        <v>108</v>
      </c>
      <c r="M439" s="176" t="s">
        <v>62</v>
      </c>
      <c r="N439" s="239" t="s">
        <v>109</v>
      </c>
      <c r="O439" s="240" t="s">
        <v>63</v>
      </c>
      <c r="P439" s="239" t="s">
        <v>110</v>
      </c>
      <c r="Q439" s="240" t="s">
        <v>64</v>
      </c>
      <c r="R439" s="239" t="s">
        <v>111</v>
      </c>
      <c r="S439" s="240" t="s">
        <v>65</v>
      </c>
      <c r="T439" s="239" t="s">
        <v>112</v>
      </c>
      <c r="U439" s="281" t="s">
        <v>66</v>
      </c>
      <c r="W439" s="15"/>
      <c r="X439" s="175" t="s">
        <v>5</v>
      </c>
      <c r="Y439" s="176" t="s">
        <v>113</v>
      </c>
      <c r="Z439" s="176" t="s">
        <v>69</v>
      </c>
      <c r="AA439" s="175" t="s">
        <v>70</v>
      </c>
      <c r="AB439" s="304" t="s">
        <v>114</v>
      </c>
      <c r="AC439" s="209" t="s">
        <v>5</v>
      </c>
      <c r="AD439" s="176" t="s">
        <v>113</v>
      </c>
      <c r="AE439" s="176" t="s">
        <v>69</v>
      </c>
      <c r="AF439" s="175" t="s">
        <v>70</v>
      </c>
      <c r="AG439" s="212" t="s">
        <v>114</v>
      </c>
      <c r="AI439" s="3"/>
    </row>
    <row r="440" customHeight="1" spans="1:33">
      <c r="A440" s="15" t="s">
        <v>20</v>
      </c>
      <c r="B440" s="33">
        <f t="shared" ref="B440:M440" si="298">SUM(B441,B447,B460)</f>
        <v>16.5747121001524</v>
      </c>
      <c r="C440" s="16">
        <f t="shared" si="298"/>
        <v>24512.4527413704</v>
      </c>
      <c r="D440" s="241">
        <f t="shared" si="298"/>
        <v>11.2686384615385</v>
      </c>
      <c r="E440" s="242">
        <f t="shared" si="298"/>
        <v>17046.113113924</v>
      </c>
      <c r="F440" s="241">
        <f t="shared" si="298"/>
        <v>5.30607363861386</v>
      </c>
      <c r="G440" s="242">
        <f t="shared" si="298"/>
        <v>7466.3396274464</v>
      </c>
      <c r="H440" s="241">
        <f t="shared" si="298"/>
        <v>0</v>
      </c>
      <c r="I440" s="242">
        <f t="shared" si="298"/>
        <v>0</v>
      </c>
      <c r="J440" s="241">
        <f t="shared" si="298"/>
        <v>0</v>
      </c>
      <c r="K440" s="242">
        <f t="shared" si="298"/>
        <v>0</v>
      </c>
      <c r="L440" s="33">
        <f t="shared" si="298"/>
        <v>16.2171002475248</v>
      </c>
      <c r="M440" s="16">
        <f t="shared" si="298"/>
        <v>23610.3805762661</v>
      </c>
      <c r="N440" s="282">
        <v>11.204</v>
      </c>
      <c r="O440" s="282">
        <v>16559.8</v>
      </c>
      <c r="P440" s="282">
        <v>5.01310024752475</v>
      </c>
      <c r="Q440" s="283">
        <v>7050.58057626609</v>
      </c>
      <c r="R440" s="282"/>
      <c r="S440" s="283"/>
      <c r="T440" s="282"/>
      <c r="U440" s="300"/>
      <c r="W440" s="15" t="s">
        <v>20</v>
      </c>
      <c r="X440" s="33">
        <f t="shared" ref="X440:AB440" si="299">X441+X447+X460</f>
        <v>0</v>
      </c>
      <c r="Y440" s="16">
        <f t="shared" si="299"/>
        <v>0</v>
      </c>
      <c r="Z440" s="16">
        <f t="shared" si="299"/>
        <v>0</v>
      </c>
      <c r="AA440" s="33">
        <f t="shared" si="299"/>
        <v>0</v>
      </c>
      <c r="AB440" s="33">
        <f t="shared" si="299"/>
        <v>0</v>
      </c>
      <c r="AC440" s="66"/>
      <c r="AD440" s="17"/>
      <c r="AE440" s="17"/>
      <c r="AF440" s="66"/>
      <c r="AG440" s="214"/>
    </row>
    <row r="441" customHeight="1" spans="1:33">
      <c r="A441" s="257" t="s">
        <v>12</v>
      </c>
      <c r="B441" s="67">
        <f t="shared" ref="B441:B461" si="300">SUM(D441,F441,H441,J441)</f>
        <v>0</v>
      </c>
      <c r="C441" s="19">
        <f t="shared" ref="C441:C461" si="301">SUM(E441,G441,I441,K441)</f>
        <v>0</v>
      </c>
      <c r="D441" s="258">
        <f t="shared" ref="D441:K441" si="302">SUM(D442:D446)</f>
        <v>0</v>
      </c>
      <c r="E441" s="259">
        <f t="shared" si="302"/>
        <v>0</v>
      </c>
      <c r="F441" s="258">
        <f t="shared" si="302"/>
        <v>0</v>
      </c>
      <c r="G441" s="259">
        <f t="shared" si="302"/>
        <v>0</v>
      </c>
      <c r="H441" s="258">
        <f t="shared" si="302"/>
        <v>0</v>
      </c>
      <c r="I441" s="259">
        <f t="shared" si="302"/>
        <v>0</v>
      </c>
      <c r="J441" s="258">
        <f t="shared" si="302"/>
        <v>0</v>
      </c>
      <c r="K441" s="259">
        <f t="shared" si="302"/>
        <v>0</v>
      </c>
      <c r="L441" s="67">
        <f t="shared" ref="L441:L460" si="303">SUM(N441,P441,R441,T441)</f>
        <v>0</v>
      </c>
      <c r="M441" s="19">
        <f t="shared" ref="M441:M460" si="304">SUM(O441,Q441,S441,U441)</f>
        <v>0</v>
      </c>
      <c r="N441" s="258">
        <f t="shared" ref="N441:U441" si="305">SUM(N442:N446)</f>
        <v>0</v>
      </c>
      <c r="O441" s="259">
        <f t="shared" si="305"/>
        <v>0</v>
      </c>
      <c r="P441" s="258">
        <f t="shared" si="305"/>
        <v>0</v>
      </c>
      <c r="Q441" s="259">
        <f t="shared" si="305"/>
        <v>0</v>
      </c>
      <c r="R441" s="258">
        <f t="shared" si="305"/>
        <v>0</v>
      </c>
      <c r="S441" s="259">
        <f t="shared" si="305"/>
        <v>0</v>
      </c>
      <c r="T441" s="258">
        <f t="shared" si="305"/>
        <v>0</v>
      </c>
      <c r="U441" s="301">
        <f t="shared" si="305"/>
        <v>0</v>
      </c>
      <c r="W441" s="18" t="s">
        <v>12</v>
      </c>
      <c r="X441" s="67">
        <f t="shared" ref="X441:AG441" si="306">SUM(X442:X446)</f>
        <v>0</v>
      </c>
      <c r="Y441" s="19">
        <f t="shared" si="306"/>
        <v>0</v>
      </c>
      <c r="Z441" s="19">
        <f t="shared" si="306"/>
        <v>0</v>
      </c>
      <c r="AA441" s="67">
        <f t="shared" si="306"/>
        <v>0</v>
      </c>
      <c r="AB441" s="67">
        <f t="shared" si="306"/>
        <v>0</v>
      </c>
      <c r="AC441" s="67">
        <f t="shared" si="306"/>
        <v>0</v>
      </c>
      <c r="AD441" s="19">
        <f t="shared" si="306"/>
        <v>0</v>
      </c>
      <c r="AE441" s="19">
        <f t="shared" si="306"/>
        <v>0</v>
      </c>
      <c r="AF441" s="67">
        <f t="shared" si="306"/>
        <v>0</v>
      </c>
      <c r="AG441" s="215">
        <f t="shared" si="306"/>
        <v>0</v>
      </c>
    </row>
    <row r="442" customHeight="1" spans="1:33">
      <c r="A442" s="260"/>
      <c r="B442" s="67">
        <f t="shared" si="300"/>
        <v>0</v>
      </c>
      <c r="C442" s="19">
        <f t="shared" si="301"/>
        <v>0</v>
      </c>
      <c r="D442" s="261"/>
      <c r="E442" s="262"/>
      <c r="F442" s="263"/>
      <c r="G442" s="262"/>
      <c r="H442" s="261"/>
      <c r="I442" s="262"/>
      <c r="J442" s="261"/>
      <c r="K442" s="284"/>
      <c r="L442" s="67">
        <f t="shared" si="303"/>
        <v>0</v>
      </c>
      <c r="M442" s="19">
        <f t="shared" si="304"/>
        <v>0</v>
      </c>
      <c r="N442" s="261"/>
      <c r="O442" s="262"/>
      <c r="P442" s="263"/>
      <c r="Q442" s="262"/>
      <c r="R442" s="261"/>
      <c r="S442" s="262"/>
      <c r="T442" s="261"/>
      <c r="U442" s="284"/>
      <c r="W442" s="20"/>
      <c r="X442" s="68"/>
      <c r="Y442" s="21"/>
      <c r="Z442" s="21"/>
      <c r="AA442" s="68"/>
      <c r="AB442" s="184"/>
      <c r="AC442" s="68"/>
      <c r="AD442" s="21"/>
      <c r="AE442" s="21"/>
      <c r="AF442" s="68"/>
      <c r="AG442" s="184"/>
    </row>
    <row r="443" customHeight="1" spans="1:33">
      <c r="A443" s="260"/>
      <c r="B443" s="67">
        <f t="shared" si="300"/>
        <v>0</v>
      </c>
      <c r="C443" s="19">
        <f t="shared" si="301"/>
        <v>0</v>
      </c>
      <c r="D443" s="261"/>
      <c r="E443" s="262"/>
      <c r="F443" s="263"/>
      <c r="G443" s="262"/>
      <c r="H443" s="261"/>
      <c r="I443" s="262"/>
      <c r="J443" s="261"/>
      <c r="K443" s="284"/>
      <c r="L443" s="67">
        <f t="shared" si="303"/>
        <v>0</v>
      </c>
      <c r="M443" s="19">
        <f t="shared" si="304"/>
        <v>0</v>
      </c>
      <c r="N443" s="261"/>
      <c r="O443" s="262"/>
      <c r="P443" s="263"/>
      <c r="Q443" s="262"/>
      <c r="R443" s="261"/>
      <c r="S443" s="262"/>
      <c r="T443" s="261"/>
      <c r="U443" s="284"/>
      <c r="W443" s="20"/>
      <c r="X443" s="68"/>
      <c r="Y443" s="21"/>
      <c r="Z443" s="21"/>
      <c r="AA443" s="68"/>
      <c r="AB443" s="184"/>
      <c r="AC443" s="68"/>
      <c r="AD443" s="21"/>
      <c r="AE443" s="21"/>
      <c r="AF443" s="68"/>
      <c r="AG443" s="184"/>
    </row>
    <row r="444" customHeight="1" spans="1:33">
      <c r="A444" s="260"/>
      <c r="B444" s="67">
        <f t="shared" si="300"/>
        <v>0</v>
      </c>
      <c r="C444" s="19">
        <f t="shared" si="301"/>
        <v>0</v>
      </c>
      <c r="D444" s="261"/>
      <c r="E444" s="262"/>
      <c r="F444" s="263"/>
      <c r="G444" s="262"/>
      <c r="H444" s="261"/>
      <c r="I444" s="262"/>
      <c r="J444" s="261"/>
      <c r="K444" s="284"/>
      <c r="L444" s="67">
        <f t="shared" si="303"/>
        <v>0</v>
      </c>
      <c r="M444" s="19">
        <f t="shared" si="304"/>
        <v>0</v>
      </c>
      <c r="N444" s="261"/>
      <c r="O444" s="262"/>
      <c r="P444" s="263"/>
      <c r="Q444" s="262"/>
      <c r="R444" s="261"/>
      <c r="S444" s="262"/>
      <c r="T444" s="261"/>
      <c r="U444" s="284"/>
      <c r="W444" s="20"/>
      <c r="X444" s="68"/>
      <c r="Y444" s="21"/>
      <c r="Z444" s="21"/>
      <c r="AA444" s="68"/>
      <c r="AB444" s="184"/>
      <c r="AC444" s="68"/>
      <c r="AD444" s="21"/>
      <c r="AE444" s="21"/>
      <c r="AF444" s="68"/>
      <c r="AG444" s="184"/>
    </row>
    <row r="445" customHeight="1" spans="1:33">
      <c r="A445" s="260"/>
      <c r="B445" s="67">
        <f t="shared" si="300"/>
        <v>0</v>
      </c>
      <c r="C445" s="19">
        <f t="shared" si="301"/>
        <v>0</v>
      </c>
      <c r="D445" s="261"/>
      <c r="E445" s="262"/>
      <c r="F445" s="263"/>
      <c r="G445" s="262"/>
      <c r="H445" s="261"/>
      <c r="I445" s="262"/>
      <c r="J445" s="261"/>
      <c r="K445" s="284"/>
      <c r="L445" s="67">
        <f t="shared" si="303"/>
        <v>0</v>
      </c>
      <c r="M445" s="19">
        <f t="shared" si="304"/>
        <v>0</v>
      </c>
      <c r="N445" s="261"/>
      <c r="O445" s="262"/>
      <c r="P445" s="263"/>
      <c r="Q445" s="262"/>
      <c r="R445" s="261"/>
      <c r="S445" s="262"/>
      <c r="T445" s="261"/>
      <c r="U445" s="284"/>
      <c r="W445" s="20"/>
      <c r="X445" s="68"/>
      <c r="Y445" s="21"/>
      <c r="Z445" s="21"/>
      <c r="AA445" s="68"/>
      <c r="AB445" s="184"/>
      <c r="AC445" s="68"/>
      <c r="AD445" s="21"/>
      <c r="AE445" s="21"/>
      <c r="AF445" s="68"/>
      <c r="AG445" s="184"/>
    </row>
    <row r="446" customHeight="1" spans="1:33">
      <c r="A446" s="264"/>
      <c r="B446" s="185">
        <f t="shared" si="300"/>
        <v>0</v>
      </c>
      <c r="C446" s="70">
        <f t="shared" si="301"/>
        <v>0</v>
      </c>
      <c r="D446" s="265"/>
      <c r="E446" s="266"/>
      <c r="F446" s="267"/>
      <c r="G446" s="266"/>
      <c r="H446" s="265"/>
      <c r="I446" s="266"/>
      <c r="J446" s="265"/>
      <c r="K446" s="285"/>
      <c r="L446" s="185">
        <f t="shared" si="303"/>
        <v>0</v>
      </c>
      <c r="M446" s="70">
        <f t="shared" si="304"/>
        <v>0</v>
      </c>
      <c r="N446" s="286"/>
      <c r="O446" s="287"/>
      <c r="P446" s="288"/>
      <c r="Q446" s="287"/>
      <c r="R446" s="286"/>
      <c r="S446" s="287"/>
      <c r="T446" s="286"/>
      <c r="U446" s="302"/>
      <c r="W446" s="23"/>
      <c r="X446" s="72"/>
      <c r="Y446" s="24"/>
      <c r="Z446" s="24"/>
      <c r="AA446" s="72"/>
      <c r="AB446" s="197"/>
      <c r="AC446" s="72"/>
      <c r="AD446" s="24"/>
      <c r="AE446" s="24"/>
      <c r="AF446" s="72"/>
      <c r="AG446" s="197"/>
    </row>
    <row r="447" customHeight="1" spans="1:33">
      <c r="A447" s="268" t="s">
        <v>13</v>
      </c>
      <c r="B447" s="67">
        <f t="shared" si="300"/>
        <v>0</v>
      </c>
      <c r="C447" s="19">
        <f t="shared" si="301"/>
        <v>0</v>
      </c>
      <c r="D447" s="258">
        <f t="shared" ref="D447:K447" si="307">SUM(D448:D459)</f>
        <v>0</v>
      </c>
      <c r="E447" s="259">
        <f t="shared" si="307"/>
        <v>0</v>
      </c>
      <c r="F447" s="258">
        <f t="shared" si="307"/>
        <v>0</v>
      </c>
      <c r="G447" s="259">
        <f t="shared" si="307"/>
        <v>0</v>
      </c>
      <c r="H447" s="258">
        <f t="shared" si="307"/>
        <v>0</v>
      </c>
      <c r="I447" s="259">
        <f t="shared" si="307"/>
        <v>0</v>
      </c>
      <c r="J447" s="258">
        <f t="shared" si="307"/>
        <v>0</v>
      </c>
      <c r="K447" s="259">
        <f t="shared" si="307"/>
        <v>0</v>
      </c>
      <c r="L447" s="67">
        <f t="shared" si="303"/>
        <v>0</v>
      </c>
      <c r="M447" s="19">
        <f t="shared" si="304"/>
        <v>0</v>
      </c>
      <c r="N447" s="289">
        <f t="shared" ref="N447:U447" si="308">SUM(N448:N459)</f>
        <v>0</v>
      </c>
      <c r="O447" s="290">
        <f t="shared" si="308"/>
        <v>0</v>
      </c>
      <c r="P447" s="289">
        <f t="shared" si="308"/>
        <v>0</v>
      </c>
      <c r="Q447" s="290">
        <f t="shared" si="308"/>
        <v>0</v>
      </c>
      <c r="R447" s="289">
        <f t="shared" si="308"/>
        <v>0</v>
      </c>
      <c r="S447" s="290">
        <f t="shared" si="308"/>
        <v>0</v>
      </c>
      <c r="T447" s="289">
        <f t="shared" si="308"/>
        <v>0</v>
      </c>
      <c r="U447" s="303">
        <f t="shared" si="308"/>
        <v>0</v>
      </c>
      <c r="W447" s="26" t="s">
        <v>13</v>
      </c>
      <c r="X447" s="34">
        <f t="shared" ref="X447:AG447" si="309">SUM(X448:X459)</f>
        <v>0</v>
      </c>
      <c r="Y447" s="27">
        <f t="shared" si="309"/>
        <v>0</v>
      </c>
      <c r="Z447" s="27">
        <f t="shared" si="309"/>
        <v>0</v>
      </c>
      <c r="AA447" s="34">
        <f t="shared" si="309"/>
        <v>0</v>
      </c>
      <c r="AB447" s="34">
        <f t="shared" si="309"/>
        <v>0</v>
      </c>
      <c r="AC447" s="34">
        <f t="shared" si="309"/>
        <v>0</v>
      </c>
      <c r="AD447" s="27">
        <f t="shared" si="309"/>
        <v>0</v>
      </c>
      <c r="AE447" s="27">
        <f t="shared" si="309"/>
        <v>0</v>
      </c>
      <c r="AF447" s="34">
        <f t="shared" si="309"/>
        <v>0</v>
      </c>
      <c r="AG447" s="216">
        <f t="shared" si="309"/>
        <v>0</v>
      </c>
    </row>
    <row r="448" customHeight="1" spans="1:33">
      <c r="A448" s="260"/>
      <c r="B448" s="34">
        <f t="shared" si="300"/>
        <v>0</v>
      </c>
      <c r="C448" s="27">
        <f t="shared" si="301"/>
        <v>0</v>
      </c>
      <c r="D448" s="261"/>
      <c r="E448" s="262"/>
      <c r="F448" s="263"/>
      <c r="G448" s="262"/>
      <c r="H448" s="261"/>
      <c r="I448" s="262"/>
      <c r="J448" s="261"/>
      <c r="K448" s="284"/>
      <c r="L448" s="34">
        <f t="shared" si="303"/>
        <v>0</v>
      </c>
      <c r="M448" s="27">
        <f t="shared" si="304"/>
        <v>0</v>
      </c>
      <c r="N448" s="261"/>
      <c r="O448" s="262"/>
      <c r="P448" s="263"/>
      <c r="Q448" s="262"/>
      <c r="R448" s="261"/>
      <c r="S448" s="262"/>
      <c r="T448" s="261"/>
      <c r="U448" s="284"/>
      <c r="W448" s="20"/>
      <c r="X448" s="68"/>
      <c r="Y448" s="21"/>
      <c r="Z448" s="21"/>
      <c r="AA448" s="68"/>
      <c r="AB448" s="184"/>
      <c r="AC448" s="68"/>
      <c r="AD448" s="21"/>
      <c r="AE448" s="21"/>
      <c r="AF448" s="68"/>
      <c r="AG448" s="184"/>
    </row>
    <row r="449" customHeight="1" spans="1:33">
      <c r="A449" s="260"/>
      <c r="B449" s="34">
        <f t="shared" si="300"/>
        <v>0</v>
      </c>
      <c r="C449" s="27">
        <f t="shared" si="301"/>
        <v>0</v>
      </c>
      <c r="D449" s="261"/>
      <c r="E449" s="262"/>
      <c r="F449" s="263"/>
      <c r="G449" s="262"/>
      <c r="H449" s="261"/>
      <c r="I449" s="262"/>
      <c r="J449" s="261"/>
      <c r="K449" s="284"/>
      <c r="L449" s="34">
        <f t="shared" si="303"/>
        <v>0</v>
      </c>
      <c r="M449" s="27">
        <f t="shared" si="304"/>
        <v>0</v>
      </c>
      <c r="N449" s="261"/>
      <c r="O449" s="262"/>
      <c r="P449" s="263"/>
      <c r="Q449" s="262"/>
      <c r="R449" s="261"/>
      <c r="S449" s="262"/>
      <c r="T449" s="261"/>
      <c r="U449" s="284"/>
      <c r="W449" s="20"/>
      <c r="X449" s="68"/>
      <c r="Y449" s="21"/>
      <c r="Z449" s="21"/>
      <c r="AA449" s="68"/>
      <c r="AB449" s="184"/>
      <c r="AC449" s="68"/>
      <c r="AD449" s="21"/>
      <c r="AE449" s="21"/>
      <c r="AF449" s="68"/>
      <c r="AG449" s="184"/>
    </row>
    <row r="450" customHeight="1" spans="1:33">
      <c r="A450" s="260"/>
      <c r="B450" s="34">
        <f t="shared" si="300"/>
        <v>0</v>
      </c>
      <c r="C450" s="27">
        <f t="shared" si="301"/>
        <v>0</v>
      </c>
      <c r="D450" s="261"/>
      <c r="E450" s="262"/>
      <c r="F450" s="263"/>
      <c r="G450" s="262"/>
      <c r="H450" s="261"/>
      <c r="I450" s="262"/>
      <c r="J450" s="261"/>
      <c r="K450" s="284"/>
      <c r="L450" s="34">
        <f t="shared" si="303"/>
        <v>0</v>
      </c>
      <c r="M450" s="27">
        <f t="shared" si="304"/>
        <v>0</v>
      </c>
      <c r="N450" s="261"/>
      <c r="O450" s="262"/>
      <c r="P450" s="291"/>
      <c r="Q450" s="262"/>
      <c r="R450" s="261"/>
      <c r="S450" s="262"/>
      <c r="T450" s="261"/>
      <c r="U450" s="284"/>
      <c r="W450" s="20"/>
      <c r="X450" s="68"/>
      <c r="Y450" s="21"/>
      <c r="Z450" s="21"/>
      <c r="AA450" s="68"/>
      <c r="AB450" s="184"/>
      <c r="AC450" s="68"/>
      <c r="AD450" s="21"/>
      <c r="AE450" s="21"/>
      <c r="AF450" s="68"/>
      <c r="AG450" s="184"/>
    </row>
    <row r="451" customHeight="1" spans="2:33">
      <c r="B451" s="34">
        <f t="shared" si="300"/>
        <v>0</v>
      </c>
      <c r="C451" s="27">
        <f t="shared" si="301"/>
        <v>0</v>
      </c>
      <c r="D451" s="261"/>
      <c r="E451" s="262"/>
      <c r="F451" s="263"/>
      <c r="G451" s="262"/>
      <c r="H451" s="261"/>
      <c r="I451" s="262"/>
      <c r="J451" s="261"/>
      <c r="K451" s="284"/>
      <c r="L451" s="34">
        <f t="shared" si="303"/>
        <v>0</v>
      </c>
      <c r="M451" s="27">
        <f t="shared" si="304"/>
        <v>0</v>
      </c>
      <c r="N451" s="261"/>
      <c r="O451" s="262"/>
      <c r="P451" s="263"/>
      <c r="Q451" s="262"/>
      <c r="R451" s="261"/>
      <c r="S451" s="262"/>
      <c r="T451" s="261"/>
      <c r="U451" s="284"/>
      <c r="X451" s="68"/>
      <c r="Y451" s="21"/>
      <c r="Z451" s="21"/>
      <c r="AA451" s="68"/>
      <c r="AB451" s="184"/>
      <c r="AC451" s="68"/>
      <c r="AD451" s="21"/>
      <c r="AE451" s="21"/>
      <c r="AF451" s="68"/>
      <c r="AG451" s="184"/>
    </row>
    <row r="452" customHeight="1" spans="1:33">
      <c r="A452" s="260"/>
      <c r="B452" s="34">
        <f t="shared" si="300"/>
        <v>0</v>
      </c>
      <c r="C452" s="27">
        <f t="shared" si="301"/>
        <v>0</v>
      </c>
      <c r="D452" s="261"/>
      <c r="E452" s="262"/>
      <c r="F452" s="263"/>
      <c r="G452" s="262"/>
      <c r="H452" s="261"/>
      <c r="I452" s="262"/>
      <c r="J452" s="261"/>
      <c r="K452" s="284"/>
      <c r="L452" s="34">
        <f t="shared" si="303"/>
        <v>0</v>
      </c>
      <c r="M452" s="27">
        <f t="shared" si="304"/>
        <v>0</v>
      </c>
      <c r="N452" s="261"/>
      <c r="O452" s="262"/>
      <c r="P452" s="263"/>
      <c r="Q452" s="262"/>
      <c r="R452" s="261"/>
      <c r="S452" s="262"/>
      <c r="T452" s="261"/>
      <c r="U452" s="284"/>
      <c r="W452" s="20"/>
      <c r="X452" s="68"/>
      <c r="Y452" s="21"/>
      <c r="Z452" s="21"/>
      <c r="AA452" s="68"/>
      <c r="AB452" s="184"/>
      <c r="AC452" s="68"/>
      <c r="AD452" s="21"/>
      <c r="AE452" s="21"/>
      <c r="AF452" s="68"/>
      <c r="AG452" s="184"/>
    </row>
    <row r="453" customHeight="1" spans="1:33">
      <c r="A453" s="260"/>
      <c r="B453" s="34">
        <f t="shared" si="300"/>
        <v>0</v>
      </c>
      <c r="C453" s="27">
        <f t="shared" si="301"/>
        <v>0</v>
      </c>
      <c r="D453" s="261"/>
      <c r="E453" s="262"/>
      <c r="F453" s="263"/>
      <c r="G453" s="262"/>
      <c r="H453" s="261"/>
      <c r="I453" s="262"/>
      <c r="J453" s="261"/>
      <c r="K453" s="284"/>
      <c r="L453" s="34">
        <f t="shared" si="303"/>
        <v>0</v>
      </c>
      <c r="M453" s="27">
        <f t="shared" si="304"/>
        <v>0</v>
      </c>
      <c r="N453" s="261"/>
      <c r="O453" s="262"/>
      <c r="P453" s="263"/>
      <c r="Q453" s="262"/>
      <c r="R453" s="261"/>
      <c r="S453" s="262"/>
      <c r="T453" s="261"/>
      <c r="U453" s="284"/>
      <c r="V453" s="48"/>
      <c r="W453" s="20"/>
      <c r="X453" s="68"/>
      <c r="Y453" s="21"/>
      <c r="Z453" s="21"/>
      <c r="AA453" s="68"/>
      <c r="AB453" s="184"/>
      <c r="AC453" s="68"/>
      <c r="AD453" s="21"/>
      <c r="AE453" s="21"/>
      <c r="AF453" s="68"/>
      <c r="AG453" s="184"/>
    </row>
    <row r="454" customHeight="1" spans="1:33">
      <c r="A454" s="260"/>
      <c r="B454" s="34">
        <f t="shared" si="300"/>
        <v>0</v>
      </c>
      <c r="C454" s="27">
        <f t="shared" si="301"/>
        <v>0</v>
      </c>
      <c r="D454" s="261"/>
      <c r="E454" s="262"/>
      <c r="F454" s="263"/>
      <c r="G454" s="262"/>
      <c r="H454" s="261"/>
      <c r="I454" s="262"/>
      <c r="J454" s="261"/>
      <c r="K454" s="284"/>
      <c r="L454" s="34">
        <f t="shared" si="303"/>
        <v>0</v>
      </c>
      <c r="M454" s="27">
        <f t="shared" si="304"/>
        <v>0</v>
      </c>
      <c r="N454" s="261"/>
      <c r="O454" s="262"/>
      <c r="P454" s="263"/>
      <c r="Q454" s="262"/>
      <c r="R454" s="261"/>
      <c r="S454" s="262"/>
      <c r="T454" s="261"/>
      <c r="U454" s="284"/>
      <c r="W454" s="20"/>
      <c r="X454" s="68"/>
      <c r="Y454" s="21"/>
      <c r="Z454" s="21"/>
      <c r="AA454" s="68"/>
      <c r="AB454" s="184"/>
      <c r="AC454" s="68"/>
      <c r="AD454" s="21"/>
      <c r="AE454" s="21"/>
      <c r="AF454" s="68"/>
      <c r="AG454" s="184"/>
    </row>
    <row r="455" customHeight="1" spans="1:33">
      <c r="A455" s="260"/>
      <c r="B455" s="34">
        <f t="shared" si="300"/>
        <v>0</v>
      </c>
      <c r="C455" s="27">
        <f t="shared" si="301"/>
        <v>0</v>
      </c>
      <c r="D455" s="261"/>
      <c r="E455" s="262"/>
      <c r="F455" s="263"/>
      <c r="G455" s="262"/>
      <c r="H455" s="261"/>
      <c r="I455" s="262"/>
      <c r="J455" s="261"/>
      <c r="K455" s="292"/>
      <c r="L455" s="34">
        <f t="shared" si="303"/>
        <v>0</v>
      </c>
      <c r="M455" s="27">
        <f t="shared" si="304"/>
        <v>0</v>
      </c>
      <c r="N455" s="261"/>
      <c r="O455" s="262"/>
      <c r="P455" s="263"/>
      <c r="Q455" s="262"/>
      <c r="R455" s="261"/>
      <c r="S455" s="262"/>
      <c r="T455" s="261"/>
      <c r="U455" s="284"/>
      <c r="W455" s="20"/>
      <c r="X455" s="68"/>
      <c r="Y455" s="21"/>
      <c r="Z455" s="21"/>
      <c r="AA455" s="68"/>
      <c r="AB455" s="184"/>
      <c r="AC455" s="68"/>
      <c r="AD455" s="21"/>
      <c r="AE455" s="21"/>
      <c r="AF455" s="68"/>
      <c r="AG455" s="184"/>
    </row>
    <row r="456" customHeight="1" spans="1:33">
      <c r="A456" s="269"/>
      <c r="B456" s="34">
        <f t="shared" si="300"/>
        <v>0</v>
      </c>
      <c r="C456" s="27">
        <f t="shared" si="301"/>
        <v>0</v>
      </c>
      <c r="D456" s="270"/>
      <c r="E456" s="262"/>
      <c r="F456" s="263"/>
      <c r="G456" s="271"/>
      <c r="H456" s="270"/>
      <c r="I456" s="271"/>
      <c r="J456" s="261"/>
      <c r="K456" s="284"/>
      <c r="L456" s="34">
        <f t="shared" si="303"/>
        <v>0</v>
      </c>
      <c r="M456" s="27">
        <f t="shared" si="304"/>
        <v>0</v>
      </c>
      <c r="N456" s="270"/>
      <c r="O456" s="262"/>
      <c r="P456" s="263"/>
      <c r="Q456" s="271"/>
      <c r="R456" s="270"/>
      <c r="S456" s="271"/>
      <c r="T456" s="261"/>
      <c r="U456" s="284"/>
      <c r="W456" s="28"/>
      <c r="X456" s="74"/>
      <c r="Y456" s="29"/>
      <c r="Z456" s="29"/>
      <c r="AA456" s="68"/>
      <c r="AB456" s="184"/>
      <c r="AC456" s="74"/>
      <c r="AD456" s="29"/>
      <c r="AE456" s="29"/>
      <c r="AF456" s="68"/>
      <c r="AG456" s="184"/>
    </row>
    <row r="457" customHeight="1" spans="1:33">
      <c r="A457" s="260"/>
      <c r="B457" s="34">
        <f t="shared" si="300"/>
        <v>0</v>
      </c>
      <c r="C457" s="27">
        <f t="shared" si="301"/>
        <v>0</v>
      </c>
      <c r="D457" s="261"/>
      <c r="E457" s="262"/>
      <c r="F457" s="263"/>
      <c r="G457" s="262"/>
      <c r="H457" s="261"/>
      <c r="I457" s="262"/>
      <c r="J457" s="261"/>
      <c r="K457" s="284"/>
      <c r="L457" s="34">
        <f t="shared" si="303"/>
        <v>0</v>
      </c>
      <c r="M457" s="27">
        <f t="shared" si="304"/>
        <v>0</v>
      </c>
      <c r="N457" s="261"/>
      <c r="O457" s="262"/>
      <c r="P457" s="263"/>
      <c r="Q457" s="262"/>
      <c r="R457" s="261"/>
      <c r="S457" s="262"/>
      <c r="T457" s="261"/>
      <c r="U457" s="284"/>
      <c r="W457" s="20"/>
      <c r="X457" s="68"/>
      <c r="Y457" s="21"/>
      <c r="Z457" s="21"/>
      <c r="AA457" s="68"/>
      <c r="AB457" s="184"/>
      <c r="AC457" s="68"/>
      <c r="AD457" s="21"/>
      <c r="AE457" s="21"/>
      <c r="AF457" s="68"/>
      <c r="AG457" s="184"/>
    </row>
    <row r="458" customHeight="1" spans="1:33">
      <c r="A458" s="260"/>
      <c r="B458" s="34">
        <f t="shared" si="300"/>
        <v>0</v>
      </c>
      <c r="C458" s="27">
        <f t="shared" si="301"/>
        <v>0</v>
      </c>
      <c r="D458" s="261"/>
      <c r="E458" s="262"/>
      <c r="F458" s="263"/>
      <c r="G458" s="262"/>
      <c r="H458" s="261"/>
      <c r="I458" s="262"/>
      <c r="J458" s="261"/>
      <c r="K458" s="284"/>
      <c r="L458" s="34">
        <f t="shared" si="303"/>
        <v>0</v>
      </c>
      <c r="M458" s="27">
        <f t="shared" si="304"/>
        <v>0</v>
      </c>
      <c r="N458" s="261"/>
      <c r="O458" s="262"/>
      <c r="P458" s="263"/>
      <c r="Q458" s="262"/>
      <c r="R458" s="261"/>
      <c r="S458" s="262"/>
      <c r="T458" s="261"/>
      <c r="U458" s="284"/>
      <c r="W458" s="20"/>
      <c r="X458" s="68"/>
      <c r="Y458" s="21"/>
      <c r="Z458" s="21"/>
      <c r="AA458" s="68"/>
      <c r="AB458" s="184"/>
      <c r="AC458" s="68"/>
      <c r="AD458" s="21"/>
      <c r="AE458" s="21"/>
      <c r="AF458" s="68"/>
      <c r="AG458" s="184"/>
    </row>
    <row r="459" customHeight="1" spans="1:33">
      <c r="A459" s="264"/>
      <c r="B459" s="272">
        <f t="shared" si="300"/>
        <v>0</v>
      </c>
      <c r="C459" s="273">
        <f t="shared" si="301"/>
        <v>0</v>
      </c>
      <c r="D459" s="265"/>
      <c r="E459" s="266"/>
      <c r="F459" s="267"/>
      <c r="G459" s="266"/>
      <c r="H459" s="265"/>
      <c r="I459" s="266"/>
      <c r="J459" s="265"/>
      <c r="K459" s="285"/>
      <c r="L459" s="272">
        <f t="shared" si="303"/>
        <v>0</v>
      </c>
      <c r="M459" s="273">
        <f t="shared" si="304"/>
        <v>0</v>
      </c>
      <c r="N459" s="286"/>
      <c r="O459" s="287"/>
      <c r="P459" s="288"/>
      <c r="Q459" s="287"/>
      <c r="R459" s="286"/>
      <c r="S459" s="287"/>
      <c r="T459" s="286"/>
      <c r="U459" s="302"/>
      <c r="W459" s="23"/>
      <c r="X459" s="72"/>
      <c r="Y459" s="24"/>
      <c r="Z459" s="24"/>
      <c r="AA459" s="72"/>
      <c r="AB459" s="197"/>
      <c r="AC459" s="72"/>
      <c r="AD459" s="24"/>
      <c r="AE459" s="24"/>
      <c r="AF459" s="72"/>
      <c r="AG459" s="197"/>
    </row>
    <row r="460" customHeight="1" spans="1:33">
      <c r="A460" s="268" t="s">
        <v>21</v>
      </c>
      <c r="B460" s="274">
        <f t="shared" si="300"/>
        <v>16.5747121001524</v>
      </c>
      <c r="C460" s="275">
        <f t="shared" si="301"/>
        <v>24512.4527413704</v>
      </c>
      <c r="D460" s="276">
        <v>11.2686384615385</v>
      </c>
      <c r="E460" s="277">
        <v>17046.113113924</v>
      </c>
      <c r="F460" s="276">
        <v>5.30607363861386</v>
      </c>
      <c r="G460" s="277">
        <v>7466.3396274464</v>
      </c>
      <c r="H460" s="276"/>
      <c r="I460" s="277"/>
      <c r="J460" s="276"/>
      <c r="K460" s="277"/>
      <c r="L460" s="274">
        <f t="shared" si="303"/>
        <v>16.2171002475248</v>
      </c>
      <c r="M460" s="275">
        <f t="shared" si="304"/>
        <v>23610.3805762661</v>
      </c>
      <c r="N460" s="289">
        <f t="shared" ref="N460:U460" si="310">N440-N441-N447</f>
        <v>11.204</v>
      </c>
      <c r="O460" s="290">
        <f t="shared" si="310"/>
        <v>16559.8</v>
      </c>
      <c r="P460" s="289">
        <f t="shared" si="310"/>
        <v>5.01310024752475</v>
      </c>
      <c r="Q460" s="290">
        <f t="shared" si="310"/>
        <v>7050.58057626609</v>
      </c>
      <c r="R460" s="289">
        <f t="shared" si="310"/>
        <v>0</v>
      </c>
      <c r="S460" s="290">
        <f t="shared" si="310"/>
        <v>0</v>
      </c>
      <c r="T460" s="289">
        <f t="shared" si="310"/>
        <v>0</v>
      </c>
      <c r="U460" s="303">
        <f t="shared" si="310"/>
        <v>0</v>
      </c>
      <c r="W460" s="26" t="s">
        <v>21</v>
      </c>
      <c r="X460" s="85"/>
      <c r="Y460" s="30"/>
      <c r="Z460" s="30"/>
      <c r="AA460" s="85"/>
      <c r="AB460" s="85"/>
      <c r="AC460" s="34">
        <f t="shared" ref="AC460:AG460" si="311">AC440-AC441-AC447</f>
        <v>0</v>
      </c>
      <c r="AD460" s="27">
        <f t="shared" si="311"/>
        <v>0</v>
      </c>
      <c r="AE460" s="27">
        <f t="shared" si="311"/>
        <v>0</v>
      </c>
      <c r="AF460" s="34">
        <f t="shared" si="311"/>
        <v>0</v>
      </c>
      <c r="AG460" s="216">
        <f t="shared" si="311"/>
        <v>0</v>
      </c>
    </row>
    <row r="461" s="213" customFormat="1" customHeight="1" spans="1:33">
      <c r="A461" s="244" t="s">
        <v>22</v>
      </c>
      <c r="B461" s="34" t="e">
        <f t="shared" si="300"/>
        <v>#DIV/0!</v>
      </c>
      <c r="C461" s="27" t="e">
        <f t="shared" si="301"/>
        <v>#DIV/0!</v>
      </c>
      <c r="D461" s="245">
        <f t="shared" ref="D461:K461" si="312">N460*(D462+100)/100</f>
        <v>11.2686384615385</v>
      </c>
      <c r="E461" s="246">
        <f t="shared" si="312"/>
        <v>17046.113113924</v>
      </c>
      <c r="F461" s="245">
        <f t="shared" si="312"/>
        <v>5.30607363861386</v>
      </c>
      <c r="G461" s="246">
        <f t="shared" si="312"/>
        <v>7466.3396274464</v>
      </c>
      <c r="H461" s="245" t="e">
        <f t="shared" si="312"/>
        <v>#DIV/0!</v>
      </c>
      <c r="I461" s="246" t="e">
        <f t="shared" si="312"/>
        <v>#DIV/0!</v>
      </c>
      <c r="J461" s="245" t="e">
        <f t="shared" si="312"/>
        <v>#DIV/0!</v>
      </c>
      <c r="K461" s="246" t="e">
        <f t="shared" si="312"/>
        <v>#DIV/0!</v>
      </c>
      <c r="L461" s="59" t="s">
        <v>10</v>
      </c>
      <c r="M461" s="59" t="s">
        <v>10</v>
      </c>
      <c r="N461" s="245" t="s">
        <v>10</v>
      </c>
      <c r="O461" s="246" t="s">
        <v>10</v>
      </c>
      <c r="P461" s="245" t="s">
        <v>10</v>
      </c>
      <c r="Q461" s="246" t="s">
        <v>10</v>
      </c>
      <c r="R461" s="245" t="s">
        <v>10</v>
      </c>
      <c r="S461" s="246" t="s">
        <v>10</v>
      </c>
      <c r="T461" s="245" t="s">
        <v>10</v>
      </c>
      <c r="U461" s="294" t="s">
        <v>10</v>
      </c>
      <c r="V461" s="170"/>
      <c r="W461" s="31" t="s">
        <v>22</v>
      </c>
      <c r="X461" s="59" t="e">
        <f t="shared" ref="X461:AB461" si="313">AC460*(X462+100)/100</f>
        <v>#DIV/0!</v>
      </c>
      <c r="Y461" s="32" t="e">
        <f t="shared" si="313"/>
        <v>#DIV/0!</v>
      </c>
      <c r="Z461" s="32" t="e">
        <f t="shared" si="313"/>
        <v>#DIV/0!</v>
      </c>
      <c r="AA461" s="59" t="e">
        <f t="shared" si="313"/>
        <v>#DIV/0!</v>
      </c>
      <c r="AB461" s="59" t="e">
        <f t="shared" si="313"/>
        <v>#DIV/0!</v>
      </c>
      <c r="AC461" s="33" t="s">
        <v>10</v>
      </c>
      <c r="AD461" s="33" t="s">
        <v>10</v>
      </c>
      <c r="AE461" s="33" t="s">
        <v>10</v>
      </c>
      <c r="AF461" s="33" t="s">
        <v>10</v>
      </c>
      <c r="AG461" s="44" t="s">
        <v>10</v>
      </c>
    </row>
    <row r="462" s="213" customFormat="1" customHeight="1" spans="1:33">
      <c r="A462" s="244" t="s">
        <v>23</v>
      </c>
      <c r="B462" s="34">
        <f t="shared" ref="B462:K462" si="314">SUM(B463:B472)/SUM(L463:L472)*100-100</f>
        <v>2.53623188405798</v>
      </c>
      <c r="C462" s="34">
        <f t="shared" si="314"/>
        <v>3.94319131161237</v>
      </c>
      <c r="D462" s="289">
        <f t="shared" si="314"/>
        <v>0.57692307692308</v>
      </c>
      <c r="E462" s="290">
        <f t="shared" si="314"/>
        <v>2.93670886075949</v>
      </c>
      <c r="F462" s="289">
        <f t="shared" si="314"/>
        <v>5.84415584415584</v>
      </c>
      <c r="G462" s="290">
        <f t="shared" si="314"/>
        <v>5.8968058968059</v>
      </c>
      <c r="H462" s="289" t="e">
        <f t="shared" si="314"/>
        <v>#DIV/0!</v>
      </c>
      <c r="I462" s="290" t="e">
        <f t="shared" si="314"/>
        <v>#DIV/0!</v>
      </c>
      <c r="J462" s="289" t="e">
        <f t="shared" si="314"/>
        <v>#DIV/0!</v>
      </c>
      <c r="K462" s="290" t="e">
        <f t="shared" si="314"/>
        <v>#DIV/0!</v>
      </c>
      <c r="L462" s="59" t="s">
        <v>10</v>
      </c>
      <c r="M462" s="59" t="s">
        <v>10</v>
      </c>
      <c r="N462" s="245" t="s">
        <v>10</v>
      </c>
      <c r="O462" s="246" t="s">
        <v>10</v>
      </c>
      <c r="P462" s="245" t="s">
        <v>10</v>
      </c>
      <c r="Q462" s="246" t="s">
        <v>10</v>
      </c>
      <c r="R462" s="245" t="s">
        <v>10</v>
      </c>
      <c r="S462" s="246" t="s">
        <v>10</v>
      </c>
      <c r="T462" s="245" t="s">
        <v>10</v>
      </c>
      <c r="U462" s="294" t="s">
        <v>10</v>
      </c>
      <c r="V462" s="170"/>
      <c r="W462" s="31" t="s">
        <v>23</v>
      </c>
      <c r="X462" s="34" t="e">
        <f t="shared" ref="X462:AB462" si="315">SUM(X463:X472)/SUM(AC463:AC472)*100-100</f>
        <v>#DIV/0!</v>
      </c>
      <c r="Y462" s="34" t="e">
        <f t="shared" si="315"/>
        <v>#DIV/0!</v>
      </c>
      <c r="Z462" s="34" t="e">
        <f t="shared" si="315"/>
        <v>#DIV/0!</v>
      </c>
      <c r="AA462" s="34" t="e">
        <f t="shared" si="315"/>
        <v>#DIV/0!</v>
      </c>
      <c r="AB462" s="34" t="e">
        <f t="shared" si="315"/>
        <v>#DIV/0!</v>
      </c>
      <c r="AC462" s="33" t="s">
        <v>10</v>
      </c>
      <c r="AD462" s="33" t="s">
        <v>10</v>
      </c>
      <c r="AE462" s="33" t="s">
        <v>10</v>
      </c>
      <c r="AF462" s="33" t="s">
        <v>10</v>
      </c>
      <c r="AG462" s="44" t="s">
        <v>10</v>
      </c>
    </row>
    <row r="463" customHeight="1" spans="1:33">
      <c r="A463" s="306" t="s">
        <v>97</v>
      </c>
      <c r="B463" s="34">
        <f t="shared" ref="B463:B472" si="316">SUM(D463,F463,H463,J463)</f>
        <v>0.207</v>
      </c>
      <c r="C463" s="27">
        <f t="shared" ref="C463:C472" si="317">SUM(E463,G463,I463,K463)</f>
        <v>315.4</v>
      </c>
      <c r="D463" s="261">
        <v>0.137</v>
      </c>
      <c r="E463" s="262">
        <v>217.4</v>
      </c>
      <c r="F463" s="263">
        <v>0.07</v>
      </c>
      <c r="G463" s="262">
        <v>98</v>
      </c>
      <c r="H463" s="261"/>
      <c r="I463" s="262"/>
      <c r="J463" s="261"/>
      <c r="K463" s="284"/>
      <c r="L463" s="34">
        <f t="shared" ref="L463:L472" si="318">SUM(N463,P463,R463,T463)</f>
        <v>0.208</v>
      </c>
      <c r="M463" s="27">
        <f t="shared" ref="M463:M472" si="319">SUM(O463,Q463,S463,U463)</f>
        <v>312</v>
      </c>
      <c r="N463" s="261">
        <v>0.14</v>
      </c>
      <c r="O463" s="262">
        <v>217</v>
      </c>
      <c r="P463" s="263">
        <v>0.068</v>
      </c>
      <c r="Q463" s="262">
        <v>95</v>
      </c>
      <c r="R463" s="261"/>
      <c r="S463" s="262"/>
      <c r="T463" s="261"/>
      <c r="U463" s="284"/>
      <c r="W463" s="20"/>
      <c r="X463" s="68"/>
      <c r="Y463" s="21"/>
      <c r="Z463" s="21"/>
      <c r="AA463" s="68"/>
      <c r="AB463" s="184"/>
      <c r="AC463" s="68"/>
      <c r="AD463" s="21"/>
      <c r="AE463" s="21"/>
      <c r="AF463" s="68"/>
      <c r="AG463" s="184"/>
    </row>
    <row r="464" customHeight="1" spans="1:33">
      <c r="A464" s="306" t="s">
        <v>98</v>
      </c>
      <c r="B464" s="34">
        <f t="shared" si="316"/>
        <v>0.173</v>
      </c>
      <c r="C464" s="27">
        <f t="shared" si="317"/>
        <v>236</v>
      </c>
      <c r="D464" s="261">
        <v>0.108</v>
      </c>
      <c r="E464" s="262">
        <v>161</v>
      </c>
      <c r="F464" s="263">
        <v>0.065</v>
      </c>
      <c r="G464" s="262">
        <v>75</v>
      </c>
      <c r="H464" s="261"/>
      <c r="I464" s="262"/>
      <c r="J464" s="261"/>
      <c r="K464" s="284"/>
      <c r="L464" s="34">
        <f t="shared" si="318"/>
        <v>0.172</v>
      </c>
      <c r="M464" s="27">
        <f t="shared" si="319"/>
        <v>232</v>
      </c>
      <c r="N464" s="261">
        <v>0.11</v>
      </c>
      <c r="O464" s="262">
        <v>160</v>
      </c>
      <c r="P464" s="263">
        <v>0.062</v>
      </c>
      <c r="Q464" s="262">
        <v>72</v>
      </c>
      <c r="R464" s="261"/>
      <c r="S464" s="262"/>
      <c r="T464" s="261"/>
      <c r="U464" s="284"/>
      <c r="W464" s="20"/>
      <c r="X464" s="68"/>
      <c r="Y464" s="21"/>
      <c r="Z464" s="21"/>
      <c r="AA464" s="68"/>
      <c r="AB464" s="184"/>
      <c r="AC464" s="68"/>
      <c r="AD464" s="21"/>
      <c r="AE464" s="21"/>
      <c r="AF464" s="68"/>
      <c r="AG464" s="184"/>
    </row>
    <row r="465" customHeight="1" spans="1:33">
      <c r="A465" s="306" t="s">
        <v>99</v>
      </c>
      <c r="B465" s="34">
        <f t="shared" si="316"/>
        <v>0.05</v>
      </c>
      <c r="C465" s="27">
        <f t="shared" si="317"/>
        <v>66</v>
      </c>
      <c r="D465" s="261"/>
      <c r="E465" s="262"/>
      <c r="F465" s="263">
        <v>0.05</v>
      </c>
      <c r="G465" s="262">
        <v>66</v>
      </c>
      <c r="H465" s="261"/>
      <c r="I465" s="262"/>
      <c r="J465" s="261"/>
      <c r="K465" s="284"/>
      <c r="L465" s="34">
        <f t="shared" si="318"/>
        <v>0.04</v>
      </c>
      <c r="M465" s="27">
        <f t="shared" si="319"/>
        <v>52</v>
      </c>
      <c r="N465" s="261"/>
      <c r="O465" s="262"/>
      <c r="P465" s="263">
        <v>0.04</v>
      </c>
      <c r="Q465" s="262">
        <v>52</v>
      </c>
      <c r="R465" s="261"/>
      <c r="S465" s="262"/>
      <c r="T465" s="261"/>
      <c r="U465" s="284"/>
      <c r="W465" s="20"/>
      <c r="X465" s="68"/>
      <c r="Y465" s="21"/>
      <c r="Z465" s="21"/>
      <c r="AA465" s="68"/>
      <c r="AB465" s="184"/>
      <c r="AC465" s="68"/>
      <c r="AD465" s="21"/>
      <c r="AE465" s="21"/>
      <c r="AF465" s="68"/>
      <c r="AG465" s="184"/>
    </row>
    <row r="466" customHeight="1" spans="1:33">
      <c r="A466" s="306" t="s">
        <v>100</v>
      </c>
      <c r="B466" s="34">
        <f t="shared" si="316"/>
        <v>0.179</v>
      </c>
      <c r="C466" s="27">
        <f t="shared" si="317"/>
        <v>272</v>
      </c>
      <c r="D466" s="261">
        <v>0.134</v>
      </c>
      <c r="E466" s="262">
        <v>207</v>
      </c>
      <c r="F466" s="263">
        <v>0.045</v>
      </c>
      <c r="G466" s="262">
        <v>65</v>
      </c>
      <c r="H466" s="261"/>
      <c r="I466" s="262"/>
      <c r="J466" s="261"/>
      <c r="K466" s="284"/>
      <c r="L466" s="34">
        <f t="shared" si="318"/>
        <v>0.172</v>
      </c>
      <c r="M466" s="27">
        <f t="shared" si="319"/>
        <v>254</v>
      </c>
      <c r="N466" s="261">
        <v>0.13</v>
      </c>
      <c r="O466" s="262">
        <v>193</v>
      </c>
      <c r="P466" s="263">
        <v>0.042</v>
      </c>
      <c r="Q466" s="262">
        <v>61</v>
      </c>
      <c r="R466" s="261"/>
      <c r="S466" s="262"/>
      <c r="T466" s="261"/>
      <c r="U466" s="284"/>
      <c r="W466" s="20"/>
      <c r="X466" s="68"/>
      <c r="Y466" s="21"/>
      <c r="Z466" s="21"/>
      <c r="AA466" s="68"/>
      <c r="AB466" s="184"/>
      <c r="AC466" s="68"/>
      <c r="AD466" s="21"/>
      <c r="AE466" s="21"/>
      <c r="AF466" s="68"/>
      <c r="AG466" s="184"/>
    </row>
    <row r="467" customHeight="1" spans="1:33">
      <c r="A467" s="306" t="s">
        <v>101</v>
      </c>
      <c r="B467" s="34">
        <f t="shared" si="316"/>
        <v>0.144</v>
      </c>
      <c r="C467" s="27">
        <f t="shared" si="317"/>
        <v>211.8</v>
      </c>
      <c r="D467" s="261">
        <v>0.094</v>
      </c>
      <c r="E467" s="262">
        <v>141.8</v>
      </c>
      <c r="F467" s="263">
        <v>0.05</v>
      </c>
      <c r="G467" s="262">
        <v>70</v>
      </c>
      <c r="H467" s="261"/>
      <c r="I467" s="262"/>
      <c r="J467" s="261"/>
      <c r="K467" s="284"/>
      <c r="L467" s="34">
        <f t="shared" si="318"/>
        <v>0.149</v>
      </c>
      <c r="M467" s="27">
        <f t="shared" si="319"/>
        <v>215</v>
      </c>
      <c r="N467" s="261">
        <v>0.1</v>
      </c>
      <c r="O467" s="262">
        <v>147</v>
      </c>
      <c r="P467" s="263">
        <v>0.049</v>
      </c>
      <c r="Q467" s="262">
        <v>68</v>
      </c>
      <c r="R467" s="261"/>
      <c r="S467" s="262"/>
      <c r="T467" s="261"/>
      <c r="U467" s="284"/>
      <c r="W467" s="20"/>
      <c r="X467" s="68"/>
      <c r="Y467" s="21"/>
      <c r="Z467" s="21"/>
      <c r="AA467" s="68"/>
      <c r="AB467" s="184"/>
      <c r="AC467" s="68"/>
      <c r="AD467" s="21"/>
      <c r="AE467" s="21"/>
      <c r="AF467" s="68"/>
      <c r="AG467" s="184"/>
    </row>
    <row r="468" customHeight="1" spans="1:33">
      <c r="A468" s="306" t="s">
        <v>102</v>
      </c>
      <c r="B468" s="34">
        <f t="shared" si="316"/>
        <v>0.096</v>
      </c>
      <c r="C468" s="27">
        <f t="shared" si="317"/>
        <v>143</v>
      </c>
      <c r="D468" s="261">
        <v>0.05</v>
      </c>
      <c r="E468" s="262">
        <v>86</v>
      </c>
      <c r="F468" s="263">
        <v>0.046</v>
      </c>
      <c r="G468" s="262">
        <v>57</v>
      </c>
      <c r="H468" s="261"/>
      <c r="I468" s="262"/>
      <c r="J468" s="261"/>
      <c r="K468" s="284"/>
      <c r="L468" s="34">
        <f t="shared" si="318"/>
        <v>0.087</v>
      </c>
      <c r="M468" s="27">
        <f t="shared" si="319"/>
        <v>132</v>
      </c>
      <c r="N468" s="261">
        <v>0.04</v>
      </c>
      <c r="O468" s="262">
        <v>73</v>
      </c>
      <c r="P468" s="263">
        <v>0.047</v>
      </c>
      <c r="Q468" s="262">
        <v>59</v>
      </c>
      <c r="R468" s="261"/>
      <c r="S468" s="262"/>
      <c r="T468" s="261"/>
      <c r="U468" s="284"/>
      <c r="W468" s="20"/>
      <c r="X468" s="68"/>
      <c r="Y468" s="21"/>
      <c r="Z468" s="21"/>
      <c r="AA468" s="68"/>
      <c r="AB468" s="184"/>
      <c r="AC468" s="68"/>
      <c r="AD468" s="21"/>
      <c r="AE468" s="21"/>
      <c r="AF468" s="68"/>
      <c r="AG468" s="184"/>
    </row>
    <row r="469" customHeight="1" spans="1:33">
      <c r="A469" s="333"/>
      <c r="B469" s="34">
        <f t="shared" si="316"/>
        <v>0</v>
      </c>
      <c r="C469" s="27">
        <f t="shared" si="317"/>
        <v>0</v>
      </c>
      <c r="D469" s="270"/>
      <c r="E469" s="262"/>
      <c r="F469" s="263"/>
      <c r="G469" s="271"/>
      <c r="H469" s="270"/>
      <c r="I469" s="271"/>
      <c r="J469" s="261"/>
      <c r="K469" s="284"/>
      <c r="L469" s="34">
        <f t="shared" si="318"/>
        <v>0</v>
      </c>
      <c r="M469" s="27">
        <f t="shared" si="319"/>
        <v>0</v>
      </c>
      <c r="N469" s="270"/>
      <c r="O469" s="262"/>
      <c r="P469" s="263"/>
      <c r="Q469" s="271"/>
      <c r="R469" s="270"/>
      <c r="S469" s="271"/>
      <c r="T469" s="261"/>
      <c r="U469" s="284"/>
      <c r="W469" s="28"/>
      <c r="X469" s="74"/>
      <c r="Y469" s="29"/>
      <c r="Z469" s="29"/>
      <c r="AA469" s="68"/>
      <c r="AB469" s="184"/>
      <c r="AC469" s="74"/>
      <c r="AD469" s="29"/>
      <c r="AE469" s="29"/>
      <c r="AF469" s="68"/>
      <c r="AG469" s="184"/>
    </row>
    <row r="470" customHeight="1" spans="1:33">
      <c r="A470" s="260"/>
      <c r="B470" s="34">
        <f t="shared" si="316"/>
        <v>0</v>
      </c>
      <c r="C470" s="27">
        <f t="shared" si="317"/>
        <v>0</v>
      </c>
      <c r="D470" s="261"/>
      <c r="E470" s="262"/>
      <c r="F470" s="263"/>
      <c r="G470" s="262"/>
      <c r="H470" s="261"/>
      <c r="I470" s="262"/>
      <c r="J470" s="261"/>
      <c r="K470" s="284"/>
      <c r="L470" s="34">
        <f t="shared" si="318"/>
        <v>0</v>
      </c>
      <c r="M470" s="27">
        <f t="shared" si="319"/>
        <v>0</v>
      </c>
      <c r="N470" s="261"/>
      <c r="O470" s="262"/>
      <c r="P470" s="263"/>
      <c r="Q470" s="262"/>
      <c r="R470" s="261"/>
      <c r="S470" s="262"/>
      <c r="T470" s="261"/>
      <c r="U470" s="284"/>
      <c r="W470" s="20"/>
      <c r="X470" s="68"/>
      <c r="Y470" s="21"/>
      <c r="Z470" s="21"/>
      <c r="AA470" s="68"/>
      <c r="AB470" s="184"/>
      <c r="AC470" s="68"/>
      <c r="AD470" s="21"/>
      <c r="AE470" s="21"/>
      <c r="AF470" s="68"/>
      <c r="AG470" s="184"/>
    </row>
    <row r="471" customHeight="1" spans="1:33">
      <c r="A471" s="260"/>
      <c r="B471" s="34">
        <f t="shared" si="316"/>
        <v>0</v>
      </c>
      <c r="C471" s="27">
        <f t="shared" si="317"/>
        <v>0</v>
      </c>
      <c r="D471" s="261"/>
      <c r="E471" s="262"/>
      <c r="F471" s="263"/>
      <c r="G471" s="262"/>
      <c r="H471" s="261"/>
      <c r="I471" s="262"/>
      <c r="J471" s="261"/>
      <c r="K471" s="284"/>
      <c r="L471" s="34">
        <f t="shared" si="318"/>
        <v>0</v>
      </c>
      <c r="M471" s="27">
        <f t="shared" si="319"/>
        <v>0</v>
      </c>
      <c r="N471" s="261"/>
      <c r="O471" s="262"/>
      <c r="P471" s="263"/>
      <c r="Q471" s="262"/>
      <c r="R471" s="261"/>
      <c r="S471" s="262"/>
      <c r="T471" s="261"/>
      <c r="U471" s="284"/>
      <c r="W471" s="20"/>
      <c r="X471" s="68"/>
      <c r="Y471" s="21"/>
      <c r="Z471" s="21"/>
      <c r="AA471" s="68"/>
      <c r="AB471" s="184"/>
      <c r="AC471" s="68"/>
      <c r="AD471" s="21"/>
      <c r="AE471" s="21"/>
      <c r="AF471" s="68"/>
      <c r="AG471" s="184"/>
    </row>
    <row r="472" customHeight="1" spans="1:33">
      <c r="A472" s="307"/>
      <c r="B472" s="308">
        <f t="shared" si="316"/>
        <v>0</v>
      </c>
      <c r="C472" s="309">
        <f t="shared" si="317"/>
        <v>0</v>
      </c>
      <c r="D472" s="310"/>
      <c r="E472" s="311"/>
      <c r="F472" s="312"/>
      <c r="G472" s="311"/>
      <c r="H472" s="310"/>
      <c r="I472" s="311"/>
      <c r="J472" s="310"/>
      <c r="K472" s="317"/>
      <c r="L472" s="308">
        <f t="shared" si="318"/>
        <v>0</v>
      </c>
      <c r="M472" s="309">
        <f t="shared" si="319"/>
        <v>0</v>
      </c>
      <c r="N472" s="310"/>
      <c r="O472" s="311"/>
      <c r="P472" s="318"/>
      <c r="Q472" s="311"/>
      <c r="R472" s="310"/>
      <c r="S472" s="311"/>
      <c r="T472" s="310"/>
      <c r="U472" s="317"/>
      <c r="W472" s="35"/>
      <c r="X472" s="77"/>
      <c r="Y472" s="36"/>
      <c r="Z472" s="36"/>
      <c r="AA472" s="77"/>
      <c r="AB472" s="189"/>
      <c r="AC472" s="77"/>
      <c r="AD472" s="36"/>
      <c r="AE472" s="36"/>
      <c r="AF472" s="77"/>
      <c r="AG472" s="189"/>
    </row>
    <row r="473" customHeight="1" spans="1:33">
      <c r="A473" s="228" t="s">
        <v>115</v>
      </c>
      <c r="B473" s="178"/>
      <c r="C473" s="179"/>
      <c r="D473" s="250"/>
      <c r="E473" s="251"/>
      <c r="F473" s="250"/>
      <c r="G473" s="251"/>
      <c r="H473" s="250"/>
      <c r="I473" s="251"/>
      <c r="J473" s="250"/>
      <c r="K473" s="251" t="s">
        <v>16</v>
      </c>
      <c r="L473" s="190"/>
      <c r="M473" s="179"/>
      <c r="N473" s="250"/>
      <c r="O473" s="251"/>
      <c r="P473" s="250"/>
      <c r="Q473" s="251"/>
      <c r="R473" s="250"/>
      <c r="S473" s="296"/>
      <c r="T473" s="297"/>
      <c r="U473" s="296"/>
      <c r="W473" s="206" t="s">
        <v>15</v>
      </c>
      <c r="X473" s="178"/>
      <c r="Y473" s="179"/>
      <c r="Z473" s="179"/>
      <c r="AA473" s="178"/>
      <c r="AB473" s="178"/>
      <c r="AC473" s="210" t="s">
        <v>16</v>
      </c>
      <c r="AD473" s="179"/>
      <c r="AE473" s="179"/>
      <c r="AF473" s="178"/>
      <c r="AG473" s="178"/>
    </row>
    <row r="474" customHeight="1" spans="1:33">
      <c r="A474" s="228"/>
      <c r="B474" s="178"/>
      <c r="C474" s="179"/>
      <c r="D474" s="250"/>
      <c r="E474" s="251"/>
      <c r="F474" s="235"/>
      <c r="G474" s="236"/>
      <c r="H474" s="297"/>
      <c r="I474" s="296"/>
      <c r="J474" s="297"/>
      <c r="K474" s="296"/>
      <c r="M474" s="199"/>
      <c r="N474" s="235"/>
      <c r="O474" s="296"/>
      <c r="P474" s="297"/>
      <c r="Q474" s="296"/>
      <c r="R474" s="297"/>
      <c r="S474" s="296"/>
      <c r="T474" s="297"/>
      <c r="U474" s="296"/>
      <c r="W474" s="206"/>
      <c r="X474" s="178"/>
      <c r="Y474" s="179"/>
      <c r="Z474" s="179"/>
      <c r="AA474" s="178"/>
      <c r="AB474" s="178"/>
      <c r="AC474" s="210"/>
      <c r="AD474" s="179"/>
      <c r="AE474" s="179"/>
      <c r="AF474" s="178"/>
      <c r="AG474" s="178"/>
    </row>
    <row r="475" customHeight="1" spans="1:33">
      <c r="A475" s="255" t="s">
        <v>173</v>
      </c>
      <c r="B475" s="181" t="s">
        <v>174</v>
      </c>
      <c r="C475" s="182"/>
      <c r="D475" s="313"/>
      <c r="E475" s="314"/>
      <c r="F475" s="313"/>
      <c r="G475" s="314"/>
      <c r="H475" s="313"/>
      <c r="I475" s="314"/>
      <c r="J475" s="313"/>
      <c r="K475" s="314"/>
      <c r="L475" s="181"/>
      <c r="M475" s="182"/>
      <c r="N475" s="313"/>
      <c r="O475" s="314"/>
      <c r="P475" s="313"/>
      <c r="Q475" s="314"/>
      <c r="R475" s="313"/>
      <c r="S475" s="314"/>
      <c r="T475" s="313"/>
      <c r="U475" s="314"/>
      <c r="W475" s="81" t="s">
        <v>175</v>
      </c>
      <c r="X475" s="298" t="s">
        <v>176</v>
      </c>
      <c r="Y475" s="220"/>
      <c r="Z475" s="220"/>
      <c r="AA475" s="298"/>
      <c r="AB475" s="298"/>
      <c r="AC475" s="298"/>
      <c r="AD475" s="220"/>
      <c r="AE475" s="220"/>
      <c r="AF475" s="298"/>
      <c r="AG475" s="298"/>
    </row>
    <row r="476" customHeight="1" spans="1:35">
      <c r="A476" s="256" t="s">
        <v>2</v>
      </c>
      <c r="B476" s="172" t="s">
        <v>3</v>
      </c>
      <c r="C476" s="173"/>
      <c r="D476" s="237"/>
      <c r="E476" s="238"/>
      <c r="F476" s="237"/>
      <c r="G476" s="238"/>
      <c r="H476" s="237"/>
      <c r="I476" s="238"/>
      <c r="J476" s="237"/>
      <c r="K476" s="279"/>
      <c r="L476" s="280" t="s">
        <v>107</v>
      </c>
      <c r="M476" s="173"/>
      <c r="N476" s="237"/>
      <c r="O476" s="238"/>
      <c r="P476" s="237"/>
      <c r="Q476" s="238"/>
      <c r="R476" s="237"/>
      <c r="S476" s="238"/>
      <c r="T476" s="237"/>
      <c r="U476" s="279"/>
      <c r="W476" s="299" t="s">
        <v>2</v>
      </c>
      <c r="X476" s="172" t="s">
        <v>3</v>
      </c>
      <c r="Y476" s="173"/>
      <c r="Z476" s="173"/>
      <c r="AA476" s="172"/>
      <c r="AB476" s="172"/>
      <c r="AC476" s="280" t="s">
        <v>107</v>
      </c>
      <c r="AD476" s="173"/>
      <c r="AE476" s="173"/>
      <c r="AF476" s="172"/>
      <c r="AG476" s="211"/>
      <c r="AI476" s="3"/>
    </row>
    <row r="477" customHeight="1" spans="1:33">
      <c r="A477" s="15"/>
      <c r="B477" s="175" t="s">
        <v>108</v>
      </c>
      <c r="C477" s="176" t="s">
        <v>62</v>
      </c>
      <c r="D477" s="239" t="s">
        <v>109</v>
      </c>
      <c r="E477" s="240" t="s">
        <v>63</v>
      </c>
      <c r="F477" s="239" t="s">
        <v>110</v>
      </c>
      <c r="G477" s="240" t="s">
        <v>64</v>
      </c>
      <c r="H477" s="239" t="s">
        <v>111</v>
      </c>
      <c r="I477" s="240" t="s">
        <v>65</v>
      </c>
      <c r="J477" s="239" t="s">
        <v>112</v>
      </c>
      <c r="K477" s="281" t="s">
        <v>66</v>
      </c>
      <c r="L477" s="175" t="s">
        <v>108</v>
      </c>
      <c r="M477" s="176" t="s">
        <v>62</v>
      </c>
      <c r="N477" s="239" t="s">
        <v>109</v>
      </c>
      <c r="O477" s="240" t="s">
        <v>63</v>
      </c>
      <c r="P477" s="239" t="s">
        <v>110</v>
      </c>
      <c r="Q477" s="240" t="s">
        <v>64</v>
      </c>
      <c r="R477" s="239" t="s">
        <v>111</v>
      </c>
      <c r="S477" s="240" t="s">
        <v>65</v>
      </c>
      <c r="T477" s="239" t="s">
        <v>112</v>
      </c>
      <c r="U477" s="281" t="s">
        <v>66</v>
      </c>
      <c r="W477" s="15"/>
      <c r="X477" s="175" t="s">
        <v>5</v>
      </c>
      <c r="Y477" s="176" t="s">
        <v>113</v>
      </c>
      <c r="Z477" s="176" t="s">
        <v>69</v>
      </c>
      <c r="AA477" s="175" t="s">
        <v>70</v>
      </c>
      <c r="AB477" s="304" t="s">
        <v>114</v>
      </c>
      <c r="AC477" s="209" t="s">
        <v>5</v>
      </c>
      <c r="AD477" s="176" t="s">
        <v>113</v>
      </c>
      <c r="AE477" s="176" t="s">
        <v>69</v>
      </c>
      <c r="AF477" s="175" t="s">
        <v>70</v>
      </c>
      <c r="AG477" s="212" t="s">
        <v>114</v>
      </c>
    </row>
    <row r="478" customHeight="1" spans="1:33">
      <c r="A478" s="15" t="s">
        <v>20</v>
      </c>
      <c r="B478" s="33">
        <f t="shared" ref="B478:M478" si="320">SUM(B479,B485,B498)</f>
        <v>9.76397837837838</v>
      </c>
      <c r="C478" s="16">
        <f t="shared" si="320"/>
        <v>12893.8278435342</v>
      </c>
      <c r="D478" s="241">
        <f t="shared" si="320"/>
        <v>0</v>
      </c>
      <c r="E478" s="242">
        <f t="shared" si="320"/>
        <v>0</v>
      </c>
      <c r="F478" s="241">
        <f t="shared" si="320"/>
        <v>9.76397837837838</v>
      </c>
      <c r="G478" s="242">
        <f t="shared" si="320"/>
        <v>12893.8278435342</v>
      </c>
      <c r="H478" s="241">
        <f t="shared" si="320"/>
        <v>0</v>
      </c>
      <c r="I478" s="242">
        <f t="shared" si="320"/>
        <v>0</v>
      </c>
      <c r="J478" s="241">
        <f t="shared" si="320"/>
        <v>0</v>
      </c>
      <c r="K478" s="242">
        <f t="shared" si="320"/>
        <v>0</v>
      </c>
      <c r="L478" s="33">
        <f t="shared" si="320"/>
        <v>9.94995891891892</v>
      </c>
      <c r="M478" s="16">
        <f t="shared" si="320"/>
        <v>13021.8351596704</v>
      </c>
      <c r="N478" s="282"/>
      <c r="O478" s="283"/>
      <c r="P478" s="282">
        <v>9.94995891891892</v>
      </c>
      <c r="Q478" s="283">
        <v>13021.8351596704</v>
      </c>
      <c r="R478" s="282"/>
      <c r="S478" s="283"/>
      <c r="T478" s="282"/>
      <c r="U478" s="300"/>
      <c r="W478" s="15" t="s">
        <v>20</v>
      </c>
      <c r="X478" s="33">
        <f t="shared" ref="X478:AB478" si="321">X479+X485+X498</f>
        <v>0</v>
      </c>
      <c r="Y478" s="16">
        <f t="shared" si="321"/>
        <v>0</v>
      </c>
      <c r="Z478" s="16">
        <f t="shared" si="321"/>
        <v>0</v>
      </c>
      <c r="AA478" s="33">
        <f t="shared" si="321"/>
        <v>0</v>
      </c>
      <c r="AB478" s="33">
        <f t="shared" si="321"/>
        <v>0</v>
      </c>
      <c r="AC478" s="66"/>
      <c r="AD478" s="17"/>
      <c r="AE478" s="17"/>
      <c r="AF478" s="66"/>
      <c r="AG478" s="214"/>
    </row>
    <row r="479" customHeight="1" spans="1:33">
      <c r="A479" s="257" t="s">
        <v>12</v>
      </c>
      <c r="B479" s="67">
        <f t="shared" ref="B479:B499" si="322">SUM(D479,F479,H479,J479)</f>
        <v>0</v>
      </c>
      <c r="C479" s="19">
        <f t="shared" ref="C479:C499" si="323">SUM(E479,G479,I479,K479)</f>
        <v>0</v>
      </c>
      <c r="D479" s="258">
        <f t="shared" ref="D479:K479" si="324">SUM(D480:D484)</f>
        <v>0</v>
      </c>
      <c r="E479" s="259">
        <f t="shared" si="324"/>
        <v>0</v>
      </c>
      <c r="F479" s="258">
        <f t="shared" si="324"/>
        <v>0</v>
      </c>
      <c r="G479" s="259">
        <f t="shared" si="324"/>
        <v>0</v>
      </c>
      <c r="H479" s="258">
        <f t="shared" si="324"/>
        <v>0</v>
      </c>
      <c r="I479" s="259">
        <f t="shared" si="324"/>
        <v>0</v>
      </c>
      <c r="J479" s="258">
        <f t="shared" si="324"/>
        <v>0</v>
      </c>
      <c r="K479" s="259">
        <f t="shared" si="324"/>
        <v>0</v>
      </c>
      <c r="L479" s="67">
        <f t="shared" ref="L479:L498" si="325">SUM(N479,P479,R479,T479)</f>
        <v>0</v>
      </c>
      <c r="M479" s="19">
        <f t="shared" ref="M479:M498" si="326">SUM(O479,Q479,S479,U479)</f>
        <v>0</v>
      </c>
      <c r="N479" s="258">
        <f t="shared" ref="N479:U479" si="327">SUM(N480:N484)</f>
        <v>0</v>
      </c>
      <c r="O479" s="259">
        <f t="shared" si="327"/>
        <v>0</v>
      </c>
      <c r="P479" s="258">
        <f t="shared" si="327"/>
        <v>0</v>
      </c>
      <c r="Q479" s="259">
        <f t="shared" si="327"/>
        <v>0</v>
      </c>
      <c r="R479" s="258">
        <f t="shared" si="327"/>
        <v>0</v>
      </c>
      <c r="S479" s="259">
        <f t="shared" si="327"/>
        <v>0</v>
      </c>
      <c r="T479" s="258">
        <f t="shared" si="327"/>
        <v>0</v>
      </c>
      <c r="U479" s="301">
        <f t="shared" si="327"/>
        <v>0</v>
      </c>
      <c r="W479" s="18" t="s">
        <v>12</v>
      </c>
      <c r="X479" s="67">
        <f t="shared" ref="X479:AG479" si="328">SUM(X480:X484)</f>
        <v>0</v>
      </c>
      <c r="Y479" s="19">
        <f t="shared" si="328"/>
        <v>0</v>
      </c>
      <c r="Z479" s="19">
        <f t="shared" si="328"/>
        <v>0</v>
      </c>
      <c r="AA479" s="67">
        <f t="shared" si="328"/>
        <v>0</v>
      </c>
      <c r="AB479" s="67">
        <f t="shared" si="328"/>
        <v>0</v>
      </c>
      <c r="AC479" s="67">
        <f t="shared" si="328"/>
        <v>0</v>
      </c>
      <c r="AD479" s="19">
        <f t="shared" si="328"/>
        <v>0</v>
      </c>
      <c r="AE479" s="19">
        <f t="shared" si="328"/>
        <v>0</v>
      </c>
      <c r="AF479" s="67">
        <f t="shared" si="328"/>
        <v>0</v>
      </c>
      <c r="AG479" s="215">
        <f t="shared" si="328"/>
        <v>0</v>
      </c>
    </row>
    <row r="480" customHeight="1" spans="1:33">
      <c r="A480" s="260"/>
      <c r="B480" s="67">
        <f t="shared" si="322"/>
        <v>0</v>
      </c>
      <c r="C480" s="19">
        <f t="shared" si="323"/>
        <v>0</v>
      </c>
      <c r="D480" s="261"/>
      <c r="E480" s="262"/>
      <c r="F480" s="263"/>
      <c r="G480" s="262"/>
      <c r="H480" s="261"/>
      <c r="I480" s="262"/>
      <c r="J480" s="261"/>
      <c r="K480" s="284"/>
      <c r="L480" s="67">
        <f t="shared" si="325"/>
        <v>0</v>
      </c>
      <c r="M480" s="19">
        <f t="shared" si="326"/>
        <v>0</v>
      </c>
      <c r="N480" s="261"/>
      <c r="O480" s="262"/>
      <c r="P480" s="263"/>
      <c r="Q480" s="262"/>
      <c r="R480" s="261"/>
      <c r="S480" s="262"/>
      <c r="T480" s="261"/>
      <c r="U480" s="284"/>
      <c r="W480" s="20"/>
      <c r="X480" s="68"/>
      <c r="Y480" s="21"/>
      <c r="Z480" s="21"/>
      <c r="AA480" s="68"/>
      <c r="AB480" s="184"/>
      <c r="AC480" s="68"/>
      <c r="AD480" s="21"/>
      <c r="AE480" s="21"/>
      <c r="AF480" s="68"/>
      <c r="AG480" s="184"/>
    </row>
    <row r="481" customHeight="1" spans="1:33">
      <c r="A481" s="260"/>
      <c r="B481" s="67">
        <f t="shared" si="322"/>
        <v>0</v>
      </c>
      <c r="C481" s="19">
        <f t="shared" si="323"/>
        <v>0</v>
      </c>
      <c r="D481" s="261"/>
      <c r="E481" s="262"/>
      <c r="F481" s="263"/>
      <c r="G481" s="262"/>
      <c r="H481" s="261"/>
      <c r="I481" s="262"/>
      <c r="J481" s="261"/>
      <c r="K481" s="284"/>
      <c r="L481" s="67">
        <f t="shared" si="325"/>
        <v>0</v>
      </c>
      <c r="M481" s="19">
        <f t="shared" si="326"/>
        <v>0</v>
      </c>
      <c r="N481" s="261"/>
      <c r="O481" s="262"/>
      <c r="P481" s="263"/>
      <c r="Q481" s="262"/>
      <c r="R481" s="261"/>
      <c r="S481" s="262"/>
      <c r="T481" s="261"/>
      <c r="U481" s="284"/>
      <c r="W481" s="20"/>
      <c r="X481" s="68"/>
      <c r="Y481" s="21"/>
      <c r="Z481" s="21"/>
      <c r="AA481" s="68"/>
      <c r="AB481" s="184"/>
      <c r="AC481" s="68"/>
      <c r="AD481" s="21"/>
      <c r="AE481" s="21"/>
      <c r="AF481" s="68"/>
      <c r="AG481" s="184"/>
    </row>
    <row r="482" customHeight="1" spans="1:33">
      <c r="A482" s="260"/>
      <c r="B482" s="67">
        <f t="shared" si="322"/>
        <v>0</v>
      </c>
      <c r="C482" s="19">
        <f t="shared" si="323"/>
        <v>0</v>
      </c>
      <c r="D482" s="261"/>
      <c r="E482" s="262"/>
      <c r="F482" s="263"/>
      <c r="G482" s="262"/>
      <c r="H482" s="261"/>
      <c r="I482" s="262"/>
      <c r="J482" s="261"/>
      <c r="K482" s="284"/>
      <c r="L482" s="67">
        <f t="shared" si="325"/>
        <v>0</v>
      </c>
      <c r="M482" s="19">
        <f t="shared" si="326"/>
        <v>0</v>
      </c>
      <c r="N482" s="261"/>
      <c r="O482" s="262"/>
      <c r="P482" s="263"/>
      <c r="Q482" s="262"/>
      <c r="R482" s="261"/>
      <c r="S482" s="262"/>
      <c r="T482" s="261"/>
      <c r="U482" s="284"/>
      <c r="W482" s="20"/>
      <c r="X482" s="68"/>
      <c r="Y482" s="21"/>
      <c r="Z482" s="21"/>
      <c r="AA482" s="68"/>
      <c r="AB482" s="184"/>
      <c r="AC482" s="68"/>
      <c r="AD482" s="21"/>
      <c r="AE482" s="21"/>
      <c r="AF482" s="68"/>
      <c r="AG482" s="184"/>
    </row>
    <row r="483" customHeight="1" spans="1:33">
      <c r="A483" s="260"/>
      <c r="B483" s="67">
        <f t="shared" si="322"/>
        <v>0</v>
      </c>
      <c r="C483" s="19">
        <f t="shared" si="323"/>
        <v>0</v>
      </c>
      <c r="D483" s="261"/>
      <c r="E483" s="262"/>
      <c r="F483" s="263"/>
      <c r="G483" s="262"/>
      <c r="H483" s="261"/>
      <c r="I483" s="262"/>
      <c r="J483" s="261"/>
      <c r="K483" s="284"/>
      <c r="L483" s="67">
        <f t="shared" si="325"/>
        <v>0</v>
      </c>
      <c r="M483" s="19">
        <f t="shared" si="326"/>
        <v>0</v>
      </c>
      <c r="N483" s="261"/>
      <c r="O483" s="262"/>
      <c r="P483" s="263"/>
      <c r="Q483" s="262"/>
      <c r="R483" s="261"/>
      <c r="S483" s="262"/>
      <c r="T483" s="261"/>
      <c r="U483" s="284"/>
      <c r="W483" s="20"/>
      <c r="X483" s="68"/>
      <c r="Y483" s="21"/>
      <c r="Z483" s="21"/>
      <c r="AA483" s="68"/>
      <c r="AB483" s="184"/>
      <c r="AC483" s="68"/>
      <c r="AD483" s="21"/>
      <c r="AE483" s="21"/>
      <c r="AF483" s="68"/>
      <c r="AG483" s="184"/>
    </row>
    <row r="484" customHeight="1" spans="1:33">
      <c r="A484" s="264"/>
      <c r="B484" s="185">
        <f t="shared" si="322"/>
        <v>0</v>
      </c>
      <c r="C484" s="70">
        <f t="shared" si="323"/>
        <v>0</v>
      </c>
      <c r="D484" s="265"/>
      <c r="E484" s="266"/>
      <c r="F484" s="267"/>
      <c r="G484" s="266"/>
      <c r="H484" s="265"/>
      <c r="I484" s="266"/>
      <c r="J484" s="265"/>
      <c r="K484" s="285"/>
      <c r="L484" s="185">
        <f t="shared" si="325"/>
        <v>0</v>
      </c>
      <c r="M484" s="70">
        <f t="shared" si="326"/>
        <v>0</v>
      </c>
      <c r="N484" s="286"/>
      <c r="O484" s="287"/>
      <c r="P484" s="288"/>
      <c r="Q484" s="287"/>
      <c r="R484" s="286"/>
      <c r="S484" s="287"/>
      <c r="T484" s="286"/>
      <c r="U484" s="302"/>
      <c r="W484" s="23"/>
      <c r="X484" s="72"/>
      <c r="Y484" s="24"/>
      <c r="Z484" s="24"/>
      <c r="AA484" s="72"/>
      <c r="AB484" s="197"/>
      <c r="AC484" s="72"/>
      <c r="AD484" s="24"/>
      <c r="AE484" s="24"/>
      <c r="AF484" s="72"/>
      <c r="AG484" s="197"/>
    </row>
    <row r="485" customHeight="1" spans="1:33">
      <c r="A485" s="268" t="s">
        <v>13</v>
      </c>
      <c r="B485" s="67">
        <f t="shared" si="322"/>
        <v>0</v>
      </c>
      <c r="C485" s="19">
        <f t="shared" si="323"/>
        <v>0</v>
      </c>
      <c r="D485" s="258">
        <f t="shared" ref="D485:K485" si="329">SUM(D486:D497)</f>
        <v>0</v>
      </c>
      <c r="E485" s="259">
        <f t="shared" si="329"/>
        <v>0</v>
      </c>
      <c r="F485" s="258">
        <f t="shared" si="329"/>
        <v>0</v>
      </c>
      <c r="G485" s="259">
        <f t="shared" si="329"/>
        <v>0</v>
      </c>
      <c r="H485" s="258">
        <f t="shared" si="329"/>
        <v>0</v>
      </c>
      <c r="I485" s="259">
        <f t="shared" si="329"/>
        <v>0</v>
      </c>
      <c r="J485" s="258">
        <f t="shared" si="329"/>
        <v>0</v>
      </c>
      <c r="K485" s="259">
        <f t="shared" si="329"/>
        <v>0</v>
      </c>
      <c r="L485" s="67">
        <f t="shared" si="325"/>
        <v>0</v>
      </c>
      <c r="M485" s="19">
        <f t="shared" si="326"/>
        <v>0</v>
      </c>
      <c r="N485" s="289">
        <f t="shared" ref="N485:U485" si="330">SUM(N486:N497)</f>
        <v>0</v>
      </c>
      <c r="O485" s="290">
        <f t="shared" si="330"/>
        <v>0</v>
      </c>
      <c r="P485" s="289">
        <f t="shared" si="330"/>
        <v>0</v>
      </c>
      <c r="Q485" s="290">
        <f t="shared" si="330"/>
        <v>0</v>
      </c>
      <c r="R485" s="289">
        <f t="shared" si="330"/>
        <v>0</v>
      </c>
      <c r="S485" s="290">
        <f t="shared" si="330"/>
        <v>0</v>
      </c>
      <c r="T485" s="289">
        <f t="shared" si="330"/>
        <v>0</v>
      </c>
      <c r="U485" s="303">
        <f t="shared" si="330"/>
        <v>0</v>
      </c>
      <c r="W485" s="26" t="s">
        <v>13</v>
      </c>
      <c r="X485" s="34">
        <f t="shared" ref="X485:AG485" si="331">SUM(X486:X497)</f>
        <v>0</v>
      </c>
      <c r="Y485" s="27">
        <f t="shared" si="331"/>
        <v>0</v>
      </c>
      <c r="Z485" s="27">
        <f t="shared" si="331"/>
        <v>0</v>
      </c>
      <c r="AA485" s="34">
        <f t="shared" si="331"/>
        <v>0</v>
      </c>
      <c r="AB485" s="34">
        <f t="shared" si="331"/>
        <v>0</v>
      </c>
      <c r="AC485" s="34">
        <f t="shared" si="331"/>
        <v>0</v>
      </c>
      <c r="AD485" s="27">
        <f t="shared" si="331"/>
        <v>0</v>
      </c>
      <c r="AE485" s="27">
        <f t="shared" si="331"/>
        <v>0</v>
      </c>
      <c r="AF485" s="34">
        <f t="shared" si="331"/>
        <v>0</v>
      </c>
      <c r="AG485" s="216">
        <f t="shared" si="331"/>
        <v>0</v>
      </c>
    </row>
    <row r="486" customHeight="1" spans="1:33">
      <c r="A486" s="260"/>
      <c r="B486" s="34">
        <f t="shared" si="322"/>
        <v>0</v>
      </c>
      <c r="C486" s="27">
        <f t="shared" si="323"/>
        <v>0</v>
      </c>
      <c r="D486" s="261"/>
      <c r="E486" s="262"/>
      <c r="F486" s="263"/>
      <c r="G486" s="262"/>
      <c r="H486" s="261"/>
      <c r="I486" s="262"/>
      <c r="J486" s="261"/>
      <c r="K486" s="284"/>
      <c r="L486" s="34">
        <f t="shared" si="325"/>
        <v>0</v>
      </c>
      <c r="M486" s="27">
        <f t="shared" si="326"/>
        <v>0</v>
      </c>
      <c r="N486" s="261"/>
      <c r="O486" s="262"/>
      <c r="P486" s="263"/>
      <c r="Q486" s="262"/>
      <c r="R486" s="261"/>
      <c r="S486" s="262"/>
      <c r="T486" s="261"/>
      <c r="U486" s="284"/>
      <c r="W486" s="20"/>
      <c r="X486" s="68"/>
      <c r="Y486" s="21"/>
      <c r="Z486" s="21"/>
      <c r="AA486" s="68"/>
      <c r="AB486" s="184"/>
      <c r="AC486" s="68"/>
      <c r="AD486" s="21"/>
      <c r="AE486" s="21"/>
      <c r="AF486" s="68"/>
      <c r="AG486" s="184"/>
    </row>
    <row r="487" customHeight="1" spans="1:33">
      <c r="A487" s="260"/>
      <c r="B487" s="34">
        <f t="shared" si="322"/>
        <v>0</v>
      </c>
      <c r="C487" s="27">
        <f t="shared" si="323"/>
        <v>0</v>
      </c>
      <c r="D487" s="261"/>
      <c r="E487" s="262"/>
      <c r="F487" s="263"/>
      <c r="G487" s="262"/>
      <c r="H487" s="261"/>
      <c r="I487" s="262"/>
      <c r="J487" s="261"/>
      <c r="K487" s="284"/>
      <c r="L487" s="34">
        <f t="shared" si="325"/>
        <v>0</v>
      </c>
      <c r="M487" s="27">
        <f t="shared" si="326"/>
        <v>0</v>
      </c>
      <c r="N487" s="261"/>
      <c r="O487" s="262"/>
      <c r="P487" s="263"/>
      <c r="Q487" s="262"/>
      <c r="R487" s="261"/>
      <c r="S487" s="262"/>
      <c r="T487" s="261"/>
      <c r="U487" s="284"/>
      <c r="W487" s="20"/>
      <c r="X487" s="68"/>
      <c r="Y487" s="21"/>
      <c r="Z487" s="21"/>
      <c r="AA487" s="68"/>
      <c r="AB487" s="184"/>
      <c r="AC487" s="68"/>
      <c r="AD487" s="21"/>
      <c r="AE487" s="21"/>
      <c r="AF487" s="68"/>
      <c r="AG487" s="184"/>
    </row>
    <row r="488" customHeight="1" spans="1:33">
      <c r="A488" s="260"/>
      <c r="B488" s="34">
        <f t="shared" si="322"/>
        <v>0</v>
      </c>
      <c r="C488" s="27">
        <f t="shared" si="323"/>
        <v>0</v>
      </c>
      <c r="D488" s="261"/>
      <c r="E488" s="262"/>
      <c r="F488" s="263"/>
      <c r="G488" s="262"/>
      <c r="H488" s="261"/>
      <c r="I488" s="262"/>
      <c r="J488" s="261"/>
      <c r="K488" s="284"/>
      <c r="L488" s="34">
        <f t="shared" si="325"/>
        <v>0</v>
      </c>
      <c r="M488" s="27">
        <f t="shared" si="326"/>
        <v>0</v>
      </c>
      <c r="N488" s="261"/>
      <c r="O488" s="262"/>
      <c r="P488" s="291"/>
      <c r="Q488" s="262"/>
      <c r="R488" s="261"/>
      <c r="S488" s="262"/>
      <c r="T488" s="261"/>
      <c r="U488" s="284"/>
      <c r="W488" s="20"/>
      <c r="X488" s="68"/>
      <c r="Y488" s="21"/>
      <c r="Z488" s="21"/>
      <c r="AA488" s="68"/>
      <c r="AB488" s="184"/>
      <c r="AC488" s="68"/>
      <c r="AD488" s="21"/>
      <c r="AE488" s="21"/>
      <c r="AF488" s="68"/>
      <c r="AG488" s="184"/>
    </row>
    <row r="489" customHeight="1" spans="2:33">
      <c r="B489" s="34">
        <f t="shared" si="322"/>
        <v>0</v>
      </c>
      <c r="C489" s="27">
        <f t="shared" si="323"/>
        <v>0</v>
      </c>
      <c r="D489" s="261"/>
      <c r="E489" s="262"/>
      <c r="F489" s="263"/>
      <c r="G489" s="262"/>
      <c r="H489" s="261"/>
      <c r="I489" s="262"/>
      <c r="J489" s="261"/>
      <c r="K489" s="284"/>
      <c r="L489" s="34">
        <f t="shared" si="325"/>
        <v>0</v>
      </c>
      <c r="M489" s="27">
        <f t="shared" si="326"/>
        <v>0</v>
      </c>
      <c r="N489" s="261"/>
      <c r="O489" s="262"/>
      <c r="P489" s="263"/>
      <c r="Q489" s="262"/>
      <c r="R489" s="261"/>
      <c r="S489" s="262"/>
      <c r="T489" s="261"/>
      <c r="U489" s="284"/>
      <c r="X489" s="68"/>
      <c r="Y489" s="21"/>
      <c r="Z489" s="21"/>
      <c r="AA489" s="68"/>
      <c r="AB489" s="184"/>
      <c r="AC489" s="68"/>
      <c r="AD489" s="21"/>
      <c r="AE489" s="21"/>
      <c r="AF489" s="68"/>
      <c r="AG489" s="184"/>
    </row>
    <row r="490" customHeight="1" spans="1:33">
      <c r="A490" s="260"/>
      <c r="B490" s="34">
        <f t="shared" si="322"/>
        <v>0</v>
      </c>
      <c r="C490" s="27">
        <f t="shared" si="323"/>
        <v>0</v>
      </c>
      <c r="D490" s="261"/>
      <c r="E490" s="262"/>
      <c r="F490" s="263"/>
      <c r="G490" s="262"/>
      <c r="H490" s="261"/>
      <c r="I490" s="262"/>
      <c r="J490" s="261"/>
      <c r="K490" s="284"/>
      <c r="L490" s="34">
        <f t="shared" si="325"/>
        <v>0</v>
      </c>
      <c r="M490" s="27">
        <f t="shared" si="326"/>
        <v>0</v>
      </c>
      <c r="N490" s="261"/>
      <c r="O490" s="262"/>
      <c r="P490" s="263"/>
      <c r="Q490" s="262"/>
      <c r="R490" s="261"/>
      <c r="S490" s="262"/>
      <c r="T490" s="261"/>
      <c r="U490" s="284"/>
      <c r="W490" s="20"/>
      <c r="X490" s="68"/>
      <c r="Y490" s="21"/>
      <c r="Z490" s="21"/>
      <c r="AA490" s="68"/>
      <c r="AB490" s="184"/>
      <c r="AC490" s="68"/>
      <c r="AD490" s="21"/>
      <c r="AE490" s="21"/>
      <c r="AF490" s="68"/>
      <c r="AG490" s="184"/>
    </row>
    <row r="491" customHeight="1" spans="1:33">
      <c r="A491" s="260"/>
      <c r="B491" s="34">
        <f t="shared" si="322"/>
        <v>0</v>
      </c>
      <c r="C491" s="27">
        <f t="shared" si="323"/>
        <v>0</v>
      </c>
      <c r="D491" s="261"/>
      <c r="E491" s="262"/>
      <c r="F491" s="263"/>
      <c r="G491" s="262"/>
      <c r="H491" s="261"/>
      <c r="I491" s="262"/>
      <c r="J491" s="261"/>
      <c r="K491" s="284"/>
      <c r="L491" s="34">
        <f t="shared" si="325"/>
        <v>0</v>
      </c>
      <c r="M491" s="27">
        <f t="shared" si="326"/>
        <v>0</v>
      </c>
      <c r="N491" s="261"/>
      <c r="O491" s="262"/>
      <c r="P491" s="263"/>
      <c r="Q491" s="262"/>
      <c r="R491" s="261"/>
      <c r="S491" s="262"/>
      <c r="T491" s="261"/>
      <c r="U491" s="284"/>
      <c r="W491" s="20"/>
      <c r="X491" s="68"/>
      <c r="Y491" s="21"/>
      <c r="Z491" s="21"/>
      <c r="AA491" s="68"/>
      <c r="AB491" s="184"/>
      <c r="AC491" s="68"/>
      <c r="AD491" s="21"/>
      <c r="AE491" s="21"/>
      <c r="AF491" s="68"/>
      <c r="AG491" s="184"/>
    </row>
    <row r="492" customHeight="1" spans="1:33">
      <c r="A492" s="260"/>
      <c r="B492" s="34">
        <f t="shared" si="322"/>
        <v>0</v>
      </c>
      <c r="C492" s="27">
        <f t="shared" si="323"/>
        <v>0</v>
      </c>
      <c r="D492" s="261"/>
      <c r="E492" s="262"/>
      <c r="F492" s="263"/>
      <c r="G492" s="262"/>
      <c r="H492" s="261"/>
      <c r="I492" s="262"/>
      <c r="J492" s="261"/>
      <c r="K492" s="284"/>
      <c r="L492" s="34">
        <f t="shared" si="325"/>
        <v>0</v>
      </c>
      <c r="M492" s="27">
        <f t="shared" si="326"/>
        <v>0</v>
      </c>
      <c r="N492" s="261"/>
      <c r="O492" s="262"/>
      <c r="P492" s="263"/>
      <c r="Q492" s="262"/>
      <c r="R492" s="261"/>
      <c r="S492" s="262"/>
      <c r="T492" s="261"/>
      <c r="U492" s="284"/>
      <c r="W492" s="20"/>
      <c r="X492" s="68"/>
      <c r="Y492" s="21"/>
      <c r="Z492" s="21"/>
      <c r="AA492" s="68"/>
      <c r="AB492" s="184"/>
      <c r="AC492" s="68"/>
      <c r="AD492" s="21"/>
      <c r="AE492" s="21"/>
      <c r="AF492" s="68"/>
      <c r="AG492" s="184"/>
    </row>
    <row r="493" customHeight="1" spans="1:33">
      <c r="A493" s="260"/>
      <c r="B493" s="34">
        <f t="shared" si="322"/>
        <v>0</v>
      </c>
      <c r="C493" s="27">
        <f t="shared" si="323"/>
        <v>0</v>
      </c>
      <c r="D493" s="261"/>
      <c r="E493" s="262"/>
      <c r="F493" s="263"/>
      <c r="G493" s="262"/>
      <c r="H493" s="261"/>
      <c r="I493" s="262"/>
      <c r="J493" s="261"/>
      <c r="K493" s="292"/>
      <c r="L493" s="34">
        <f t="shared" si="325"/>
        <v>0</v>
      </c>
      <c r="M493" s="27">
        <f t="shared" si="326"/>
        <v>0</v>
      </c>
      <c r="N493" s="261"/>
      <c r="O493" s="262"/>
      <c r="P493" s="263"/>
      <c r="Q493" s="262"/>
      <c r="R493" s="261"/>
      <c r="S493" s="262"/>
      <c r="T493" s="261"/>
      <c r="U493" s="284"/>
      <c r="W493" s="20"/>
      <c r="X493" s="68"/>
      <c r="Y493" s="21"/>
      <c r="Z493" s="21"/>
      <c r="AA493" s="68"/>
      <c r="AB493" s="184"/>
      <c r="AC493" s="68"/>
      <c r="AD493" s="21"/>
      <c r="AE493" s="21"/>
      <c r="AF493" s="68"/>
      <c r="AG493" s="184"/>
    </row>
    <row r="494" customHeight="1" spans="1:33">
      <c r="A494" s="269"/>
      <c r="B494" s="34">
        <f t="shared" si="322"/>
        <v>0</v>
      </c>
      <c r="C494" s="27">
        <f t="shared" si="323"/>
        <v>0</v>
      </c>
      <c r="D494" s="270"/>
      <c r="E494" s="262"/>
      <c r="F494" s="263"/>
      <c r="G494" s="271"/>
      <c r="H494" s="270"/>
      <c r="I494" s="271"/>
      <c r="J494" s="261"/>
      <c r="K494" s="284"/>
      <c r="L494" s="34">
        <f t="shared" si="325"/>
        <v>0</v>
      </c>
      <c r="M494" s="27">
        <f t="shared" si="326"/>
        <v>0</v>
      </c>
      <c r="N494" s="270"/>
      <c r="O494" s="262"/>
      <c r="P494" s="263"/>
      <c r="Q494" s="271"/>
      <c r="R494" s="270"/>
      <c r="S494" s="271"/>
      <c r="T494" s="261"/>
      <c r="U494" s="284"/>
      <c r="W494" s="28"/>
      <c r="X494" s="74"/>
      <c r="Y494" s="29"/>
      <c r="Z494" s="29"/>
      <c r="AA494" s="68"/>
      <c r="AB494" s="184"/>
      <c r="AC494" s="74"/>
      <c r="AD494" s="29"/>
      <c r="AE494" s="29"/>
      <c r="AF494" s="68"/>
      <c r="AG494" s="184"/>
    </row>
    <row r="495" customHeight="1" spans="1:33">
      <c r="A495" s="260"/>
      <c r="B495" s="34">
        <f t="shared" si="322"/>
        <v>0</v>
      </c>
      <c r="C495" s="27">
        <f t="shared" si="323"/>
        <v>0</v>
      </c>
      <c r="D495" s="261"/>
      <c r="E495" s="262"/>
      <c r="F495" s="263"/>
      <c r="G495" s="262"/>
      <c r="H495" s="261"/>
      <c r="I495" s="262"/>
      <c r="J495" s="261"/>
      <c r="K495" s="284"/>
      <c r="L495" s="34">
        <f t="shared" si="325"/>
        <v>0</v>
      </c>
      <c r="M495" s="27">
        <f t="shared" si="326"/>
        <v>0</v>
      </c>
      <c r="N495" s="261"/>
      <c r="O495" s="262"/>
      <c r="P495" s="263"/>
      <c r="Q495" s="262"/>
      <c r="R495" s="261"/>
      <c r="S495" s="262"/>
      <c r="T495" s="261"/>
      <c r="U495" s="284"/>
      <c r="W495" s="20"/>
      <c r="X495" s="68"/>
      <c r="Y495" s="21"/>
      <c r="Z495" s="21"/>
      <c r="AA495" s="68"/>
      <c r="AB495" s="184"/>
      <c r="AC495" s="68"/>
      <c r="AD495" s="21"/>
      <c r="AE495" s="21"/>
      <c r="AF495" s="68"/>
      <c r="AG495" s="184"/>
    </row>
    <row r="496" customHeight="1" spans="1:33">
      <c r="A496" s="260"/>
      <c r="B496" s="34">
        <f t="shared" si="322"/>
        <v>0</v>
      </c>
      <c r="C496" s="27">
        <f t="shared" si="323"/>
        <v>0</v>
      </c>
      <c r="D496" s="261"/>
      <c r="E496" s="262"/>
      <c r="F496" s="263"/>
      <c r="G496" s="262"/>
      <c r="H496" s="261"/>
      <c r="I496" s="262"/>
      <c r="J496" s="261"/>
      <c r="K496" s="284"/>
      <c r="L496" s="34">
        <f t="shared" si="325"/>
        <v>0</v>
      </c>
      <c r="M496" s="27">
        <f t="shared" si="326"/>
        <v>0</v>
      </c>
      <c r="N496" s="261"/>
      <c r="O496" s="262"/>
      <c r="P496" s="263"/>
      <c r="Q496" s="262"/>
      <c r="R496" s="261"/>
      <c r="S496" s="262"/>
      <c r="T496" s="261"/>
      <c r="U496" s="284"/>
      <c r="W496" s="20"/>
      <c r="X496" s="68"/>
      <c r="Y496" s="21"/>
      <c r="Z496" s="21"/>
      <c r="AA496" s="68"/>
      <c r="AB496" s="184"/>
      <c r="AC496" s="68"/>
      <c r="AD496" s="21"/>
      <c r="AE496" s="21"/>
      <c r="AF496" s="68"/>
      <c r="AG496" s="184"/>
    </row>
    <row r="497" customHeight="1" spans="1:33">
      <c r="A497" s="264"/>
      <c r="B497" s="272">
        <f t="shared" si="322"/>
        <v>0</v>
      </c>
      <c r="C497" s="273">
        <f t="shared" si="323"/>
        <v>0</v>
      </c>
      <c r="D497" s="265"/>
      <c r="E497" s="266"/>
      <c r="F497" s="267"/>
      <c r="G497" s="266"/>
      <c r="H497" s="265"/>
      <c r="I497" s="266"/>
      <c r="J497" s="265"/>
      <c r="K497" s="285"/>
      <c r="L497" s="272">
        <f t="shared" si="325"/>
        <v>0</v>
      </c>
      <c r="M497" s="273">
        <f t="shared" si="326"/>
        <v>0</v>
      </c>
      <c r="N497" s="286"/>
      <c r="O497" s="287"/>
      <c r="P497" s="288"/>
      <c r="Q497" s="287"/>
      <c r="R497" s="286"/>
      <c r="S497" s="287"/>
      <c r="T497" s="286"/>
      <c r="U497" s="302"/>
      <c r="W497" s="23"/>
      <c r="X497" s="72"/>
      <c r="Y497" s="24"/>
      <c r="Z497" s="24"/>
      <c r="AA497" s="72"/>
      <c r="AB497" s="197"/>
      <c r="AC497" s="72"/>
      <c r="AD497" s="24"/>
      <c r="AE497" s="24"/>
      <c r="AF497" s="72"/>
      <c r="AG497" s="197"/>
    </row>
    <row r="498" customHeight="1" spans="1:33">
      <c r="A498" s="268" t="s">
        <v>21</v>
      </c>
      <c r="B498" s="274">
        <f t="shared" si="322"/>
        <v>9.76397837837838</v>
      </c>
      <c r="C498" s="275">
        <f t="shared" si="323"/>
        <v>12893.8278435342</v>
      </c>
      <c r="D498" s="276"/>
      <c r="E498" s="277"/>
      <c r="F498" s="276">
        <v>9.76397837837838</v>
      </c>
      <c r="G498" s="277">
        <v>12893.8278435342</v>
      </c>
      <c r="H498" s="276"/>
      <c r="I498" s="277"/>
      <c r="J498" s="276"/>
      <c r="K498" s="277"/>
      <c r="L498" s="274">
        <f t="shared" si="325"/>
        <v>9.94995891891892</v>
      </c>
      <c r="M498" s="275">
        <f t="shared" si="326"/>
        <v>13021.8351596704</v>
      </c>
      <c r="N498" s="289">
        <f t="shared" ref="N498:U498" si="332">N478-N479-N485</f>
        <v>0</v>
      </c>
      <c r="O498" s="290">
        <f t="shared" si="332"/>
        <v>0</v>
      </c>
      <c r="P498" s="289">
        <f t="shared" si="332"/>
        <v>9.94995891891892</v>
      </c>
      <c r="Q498" s="290">
        <f t="shared" si="332"/>
        <v>13021.8351596704</v>
      </c>
      <c r="R498" s="289">
        <f t="shared" si="332"/>
        <v>0</v>
      </c>
      <c r="S498" s="290">
        <f t="shared" si="332"/>
        <v>0</v>
      </c>
      <c r="T498" s="289">
        <f t="shared" si="332"/>
        <v>0</v>
      </c>
      <c r="U498" s="303">
        <f t="shared" si="332"/>
        <v>0</v>
      </c>
      <c r="W498" s="26" t="s">
        <v>21</v>
      </c>
      <c r="X498" s="85"/>
      <c r="Y498" s="30"/>
      <c r="Z498" s="30"/>
      <c r="AA498" s="85"/>
      <c r="AB498" s="85"/>
      <c r="AC498" s="34">
        <f t="shared" ref="AC498:AG498" si="333">AC478-AC479-AC485</f>
        <v>0</v>
      </c>
      <c r="AD498" s="27">
        <f t="shared" si="333"/>
        <v>0</v>
      </c>
      <c r="AE498" s="27">
        <f t="shared" si="333"/>
        <v>0</v>
      </c>
      <c r="AF498" s="34">
        <f t="shared" si="333"/>
        <v>0</v>
      </c>
      <c r="AG498" s="216">
        <f t="shared" si="333"/>
        <v>0</v>
      </c>
    </row>
    <row r="499" s="213" customFormat="1" customHeight="1" spans="1:33">
      <c r="A499" s="244" t="s">
        <v>22</v>
      </c>
      <c r="B499" s="34" t="e">
        <f t="shared" si="322"/>
        <v>#DIV/0!</v>
      </c>
      <c r="C499" s="27" t="e">
        <f t="shared" si="323"/>
        <v>#DIV/0!</v>
      </c>
      <c r="D499" s="245" t="e">
        <f t="shared" ref="D499:K499" si="334">N498*(D500+100)/100</f>
        <v>#DIV/0!</v>
      </c>
      <c r="E499" s="246" t="e">
        <f t="shared" si="334"/>
        <v>#DIV/0!</v>
      </c>
      <c r="F499" s="245">
        <f t="shared" si="334"/>
        <v>9.76397837837838</v>
      </c>
      <c r="G499" s="246">
        <f t="shared" si="334"/>
        <v>12893.8278435342</v>
      </c>
      <c r="H499" s="245" t="e">
        <f t="shared" si="334"/>
        <v>#DIV/0!</v>
      </c>
      <c r="I499" s="246" t="e">
        <f t="shared" si="334"/>
        <v>#DIV/0!</v>
      </c>
      <c r="J499" s="245" t="e">
        <f t="shared" si="334"/>
        <v>#DIV/0!</v>
      </c>
      <c r="K499" s="246" t="e">
        <f t="shared" si="334"/>
        <v>#DIV/0!</v>
      </c>
      <c r="L499" s="59" t="s">
        <v>10</v>
      </c>
      <c r="M499" s="59" t="s">
        <v>10</v>
      </c>
      <c r="N499" s="245" t="s">
        <v>10</v>
      </c>
      <c r="O499" s="246" t="s">
        <v>10</v>
      </c>
      <c r="P499" s="245" t="s">
        <v>10</v>
      </c>
      <c r="Q499" s="246" t="s">
        <v>10</v>
      </c>
      <c r="R499" s="245" t="s">
        <v>10</v>
      </c>
      <c r="S499" s="246" t="s">
        <v>10</v>
      </c>
      <c r="T499" s="245" t="s">
        <v>10</v>
      </c>
      <c r="U499" s="294" t="s">
        <v>10</v>
      </c>
      <c r="V499" s="170"/>
      <c r="W499" s="31" t="s">
        <v>22</v>
      </c>
      <c r="X499" s="59" t="e">
        <f t="shared" ref="X499:AB499" si="335">AC498*(X500+100)/100</f>
        <v>#DIV/0!</v>
      </c>
      <c r="Y499" s="32" t="e">
        <f t="shared" si="335"/>
        <v>#DIV/0!</v>
      </c>
      <c r="Z499" s="32" t="e">
        <f t="shared" si="335"/>
        <v>#DIV/0!</v>
      </c>
      <c r="AA499" s="59" t="e">
        <f t="shared" si="335"/>
        <v>#DIV/0!</v>
      </c>
      <c r="AB499" s="59" t="e">
        <f t="shared" si="335"/>
        <v>#DIV/0!</v>
      </c>
      <c r="AC499" s="33" t="s">
        <v>10</v>
      </c>
      <c r="AD499" s="33" t="s">
        <v>10</v>
      </c>
      <c r="AE499" s="33" t="s">
        <v>10</v>
      </c>
      <c r="AF499" s="33" t="s">
        <v>10</v>
      </c>
      <c r="AG499" s="44" t="s">
        <v>10</v>
      </c>
    </row>
    <row r="500" s="213" customFormat="1" customHeight="1" spans="1:33">
      <c r="A500" s="244" t="s">
        <v>23</v>
      </c>
      <c r="B500" s="34">
        <f t="shared" ref="B500:K500" si="336">SUM(B501:B510)/SUM(L501:L510)*100-100</f>
        <v>-1.86915887850468</v>
      </c>
      <c r="C500" s="34">
        <f t="shared" si="336"/>
        <v>-0.98302055406613</v>
      </c>
      <c r="D500" s="289" t="e">
        <f t="shared" si="336"/>
        <v>#DIV/0!</v>
      </c>
      <c r="E500" s="290" t="e">
        <f t="shared" si="336"/>
        <v>#DIV/0!</v>
      </c>
      <c r="F500" s="289">
        <f t="shared" si="336"/>
        <v>-1.86915887850468</v>
      </c>
      <c r="G500" s="290">
        <f t="shared" si="336"/>
        <v>-0.98302055406613</v>
      </c>
      <c r="H500" s="289" t="e">
        <f t="shared" si="336"/>
        <v>#DIV/0!</v>
      </c>
      <c r="I500" s="290" t="e">
        <f t="shared" si="336"/>
        <v>#DIV/0!</v>
      </c>
      <c r="J500" s="289" t="e">
        <f t="shared" si="336"/>
        <v>#DIV/0!</v>
      </c>
      <c r="K500" s="290" t="e">
        <f t="shared" si="336"/>
        <v>#DIV/0!</v>
      </c>
      <c r="L500" s="59" t="s">
        <v>10</v>
      </c>
      <c r="M500" s="59" t="s">
        <v>10</v>
      </c>
      <c r="N500" s="245" t="s">
        <v>10</v>
      </c>
      <c r="O500" s="246" t="s">
        <v>10</v>
      </c>
      <c r="P500" s="245" t="s">
        <v>10</v>
      </c>
      <c r="Q500" s="246" t="s">
        <v>10</v>
      </c>
      <c r="R500" s="245" t="s">
        <v>10</v>
      </c>
      <c r="S500" s="246" t="s">
        <v>10</v>
      </c>
      <c r="T500" s="245" t="s">
        <v>10</v>
      </c>
      <c r="U500" s="294" t="s">
        <v>10</v>
      </c>
      <c r="V500" s="170"/>
      <c r="W500" s="31" t="s">
        <v>23</v>
      </c>
      <c r="X500" s="34" t="e">
        <f t="shared" ref="X500:AB500" si="337">SUM(X501:X510)/SUM(AC501:AC510)*100-100</f>
        <v>#DIV/0!</v>
      </c>
      <c r="Y500" s="34" t="e">
        <f t="shared" si="337"/>
        <v>#DIV/0!</v>
      </c>
      <c r="Z500" s="34" t="e">
        <f t="shared" si="337"/>
        <v>#DIV/0!</v>
      </c>
      <c r="AA500" s="34" t="e">
        <f t="shared" si="337"/>
        <v>#DIV/0!</v>
      </c>
      <c r="AB500" s="34" t="e">
        <f t="shared" si="337"/>
        <v>#DIV/0!</v>
      </c>
      <c r="AC500" s="33" t="s">
        <v>10</v>
      </c>
      <c r="AD500" s="33" t="s">
        <v>10</v>
      </c>
      <c r="AE500" s="33" t="s">
        <v>10</v>
      </c>
      <c r="AF500" s="33" t="s">
        <v>10</v>
      </c>
      <c r="AG500" s="44" t="s">
        <v>10</v>
      </c>
    </row>
    <row r="501" customHeight="1" spans="1:33">
      <c r="A501" s="260" t="s">
        <v>97</v>
      </c>
      <c r="B501" s="34">
        <f t="shared" ref="B501:B510" si="338">SUM(D501,F501,H501,J501)</f>
        <v>0.07</v>
      </c>
      <c r="C501" s="27">
        <f t="shared" ref="C501:C510" si="339">SUM(E501,G501,I501,K501)</f>
        <v>92</v>
      </c>
      <c r="D501" s="261"/>
      <c r="E501" s="262"/>
      <c r="F501" s="263">
        <v>0.07</v>
      </c>
      <c r="G501" s="262">
        <v>92</v>
      </c>
      <c r="H501" s="261"/>
      <c r="I501" s="262"/>
      <c r="J501" s="261"/>
      <c r="K501" s="284"/>
      <c r="L501" s="34">
        <f t="shared" ref="L501:L510" si="340">SUM(N501,P501,R501,T501)</f>
        <v>0.071</v>
      </c>
      <c r="M501" s="27">
        <f t="shared" ref="M501:M510" si="341">SUM(O501,Q501,S501,U501)</f>
        <v>93</v>
      </c>
      <c r="N501" s="261"/>
      <c r="O501" s="262"/>
      <c r="P501" s="263">
        <v>0.071</v>
      </c>
      <c r="Q501" s="262">
        <v>93</v>
      </c>
      <c r="R501" s="261"/>
      <c r="S501" s="262"/>
      <c r="T501" s="261"/>
      <c r="U501" s="284"/>
      <c r="W501" s="20"/>
      <c r="X501" s="68"/>
      <c r="Y501" s="21"/>
      <c r="Z501" s="21"/>
      <c r="AA501" s="68"/>
      <c r="AB501" s="184"/>
      <c r="AC501" s="68"/>
      <c r="AD501" s="21"/>
      <c r="AE501" s="21"/>
      <c r="AF501" s="68"/>
      <c r="AG501" s="184"/>
    </row>
    <row r="502" customHeight="1" spans="1:33">
      <c r="A502" s="260" t="s">
        <v>98</v>
      </c>
      <c r="B502" s="34">
        <f t="shared" si="338"/>
        <v>0.105</v>
      </c>
      <c r="C502" s="27">
        <f t="shared" si="339"/>
        <v>139</v>
      </c>
      <c r="D502" s="261"/>
      <c r="E502" s="262"/>
      <c r="F502" s="263">
        <v>0.105</v>
      </c>
      <c r="G502" s="262">
        <v>139</v>
      </c>
      <c r="H502" s="261"/>
      <c r="I502" s="262"/>
      <c r="J502" s="261"/>
      <c r="K502" s="284"/>
      <c r="L502" s="34">
        <f t="shared" si="340"/>
        <v>0.11</v>
      </c>
      <c r="M502" s="27">
        <f t="shared" si="341"/>
        <v>143</v>
      </c>
      <c r="N502" s="261"/>
      <c r="O502" s="262"/>
      <c r="P502" s="263">
        <v>0.11</v>
      </c>
      <c r="Q502" s="262">
        <v>143</v>
      </c>
      <c r="R502" s="261"/>
      <c r="S502" s="262"/>
      <c r="T502" s="261"/>
      <c r="U502" s="284"/>
      <c r="W502" s="20"/>
      <c r="X502" s="68"/>
      <c r="Y502" s="21"/>
      <c r="Z502" s="21"/>
      <c r="AA502" s="68"/>
      <c r="AB502" s="184"/>
      <c r="AC502" s="68"/>
      <c r="AD502" s="21"/>
      <c r="AE502" s="21"/>
      <c r="AF502" s="68"/>
      <c r="AG502" s="184"/>
    </row>
    <row r="503" customHeight="1" spans="1:33">
      <c r="A503" s="260" t="s">
        <v>99</v>
      </c>
      <c r="B503" s="34">
        <f t="shared" si="338"/>
        <v>0.053</v>
      </c>
      <c r="C503" s="27">
        <f t="shared" si="339"/>
        <v>70</v>
      </c>
      <c r="D503" s="261"/>
      <c r="E503" s="262"/>
      <c r="F503" s="263">
        <v>0.053</v>
      </c>
      <c r="G503" s="262">
        <v>70</v>
      </c>
      <c r="H503" s="261"/>
      <c r="I503" s="262"/>
      <c r="J503" s="261"/>
      <c r="K503" s="284"/>
      <c r="L503" s="34">
        <f t="shared" si="340"/>
        <v>0.054</v>
      </c>
      <c r="M503" s="27">
        <f t="shared" si="341"/>
        <v>71</v>
      </c>
      <c r="N503" s="261"/>
      <c r="O503" s="262"/>
      <c r="P503" s="263">
        <v>0.054</v>
      </c>
      <c r="Q503" s="262">
        <v>71</v>
      </c>
      <c r="R503" s="261"/>
      <c r="S503" s="262"/>
      <c r="T503" s="261"/>
      <c r="U503" s="284"/>
      <c r="W503" s="20"/>
      <c r="X503" s="68"/>
      <c r="Y503" s="21"/>
      <c r="Z503" s="21"/>
      <c r="AA503" s="68"/>
      <c r="AB503" s="184"/>
      <c r="AC503" s="68"/>
      <c r="AD503" s="21"/>
      <c r="AE503" s="21"/>
      <c r="AF503" s="68"/>
      <c r="AG503" s="184"/>
    </row>
    <row r="504" customHeight="1" spans="1:33">
      <c r="A504" s="260" t="s">
        <v>100</v>
      </c>
      <c r="B504" s="34">
        <f t="shared" si="338"/>
        <v>0.062</v>
      </c>
      <c r="C504" s="27">
        <f t="shared" si="339"/>
        <v>82</v>
      </c>
      <c r="D504" s="261"/>
      <c r="E504" s="262"/>
      <c r="F504" s="263">
        <v>0.062</v>
      </c>
      <c r="G504" s="262">
        <v>82</v>
      </c>
      <c r="H504" s="261"/>
      <c r="I504" s="262"/>
      <c r="J504" s="261"/>
      <c r="K504" s="284"/>
      <c r="L504" s="34">
        <f t="shared" si="340"/>
        <v>0.062</v>
      </c>
      <c r="M504" s="27">
        <f t="shared" si="341"/>
        <v>81</v>
      </c>
      <c r="N504" s="261"/>
      <c r="O504" s="262"/>
      <c r="P504" s="263">
        <v>0.062</v>
      </c>
      <c r="Q504" s="262">
        <v>81</v>
      </c>
      <c r="R504" s="261"/>
      <c r="S504" s="262"/>
      <c r="T504" s="261"/>
      <c r="U504" s="284"/>
      <c r="W504" s="20"/>
      <c r="X504" s="68"/>
      <c r="Y504" s="21"/>
      <c r="Z504" s="21"/>
      <c r="AA504" s="68"/>
      <c r="AB504" s="184"/>
      <c r="AC504" s="68"/>
      <c r="AD504" s="21"/>
      <c r="AE504" s="21"/>
      <c r="AF504" s="68"/>
      <c r="AG504" s="184"/>
    </row>
    <row r="505" customHeight="1" spans="1:33">
      <c r="A505" s="260" t="s">
        <v>101</v>
      </c>
      <c r="B505" s="34">
        <f t="shared" si="338"/>
        <v>0.06</v>
      </c>
      <c r="C505" s="27">
        <f t="shared" si="339"/>
        <v>79</v>
      </c>
      <c r="D505" s="261"/>
      <c r="E505" s="262"/>
      <c r="F505" s="263">
        <v>0.06</v>
      </c>
      <c r="G505" s="262">
        <v>79</v>
      </c>
      <c r="H505" s="261"/>
      <c r="I505" s="262"/>
      <c r="J505" s="261"/>
      <c r="K505" s="284"/>
      <c r="L505" s="34">
        <f t="shared" si="340"/>
        <v>0.061</v>
      </c>
      <c r="M505" s="27">
        <f t="shared" si="341"/>
        <v>80</v>
      </c>
      <c r="N505" s="261"/>
      <c r="O505" s="262"/>
      <c r="P505" s="263">
        <v>0.061</v>
      </c>
      <c r="Q505" s="262">
        <v>80</v>
      </c>
      <c r="R505" s="261"/>
      <c r="S505" s="262"/>
      <c r="T505" s="261"/>
      <c r="U505" s="284"/>
      <c r="W505" s="20"/>
      <c r="X505" s="68"/>
      <c r="Y505" s="21"/>
      <c r="Z505" s="21"/>
      <c r="AA505" s="68"/>
      <c r="AB505" s="184"/>
      <c r="AC505" s="68"/>
      <c r="AD505" s="21"/>
      <c r="AE505" s="21"/>
      <c r="AF505" s="68"/>
      <c r="AG505" s="184"/>
    </row>
    <row r="506" customHeight="1" spans="1:33">
      <c r="A506" s="260" t="s">
        <v>102</v>
      </c>
      <c r="B506" s="34">
        <f t="shared" si="338"/>
        <v>0.07</v>
      </c>
      <c r="C506" s="27">
        <f t="shared" si="339"/>
        <v>92</v>
      </c>
      <c r="D506" s="261"/>
      <c r="E506" s="262"/>
      <c r="F506" s="263">
        <v>0.07</v>
      </c>
      <c r="G506" s="262">
        <v>92</v>
      </c>
      <c r="H506" s="261"/>
      <c r="I506" s="262"/>
      <c r="J506" s="261"/>
      <c r="K506" s="284"/>
      <c r="L506" s="34">
        <f t="shared" si="340"/>
        <v>0.07</v>
      </c>
      <c r="M506" s="27">
        <f t="shared" si="341"/>
        <v>91.5</v>
      </c>
      <c r="N506" s="261"/>
      <c r="O506" s="262"/>
      <c r="P506" s="263">
        <v>0.07</v>
      </c>
      <c r="Q506" s="262">
        <v>91.5</v>
      </c>
      <c r="R506" s="261"/>
      <c r="S506" s="262"/>
      <c r="T506" s="261"/>
      <c r="U506" s="284"/>
      <c r="W506" s="20"/>
      <c r="X506" s="68"/>
      <c r="Y506" s="21"/>
      <c r="Z506" s="21"/>
      <c r="AA506" s="68"/>
      <c r="AB506" s="184"/>
      <c r="AC506" s="68"/>
      <c r="AD506" s="21"/>
      <c r="AE506" s="21"/>
      <c r="AF506" s="68"/>
      <c r="AG506" s="184"/>
    </row>
    <row r="507" customHeight="1" spans="1:33">
      <c r="A507" s="269"/>
      <c r="B507" s="34">
        <f t="shared" si="338"/>
        <v>0</v>
      </c>
      <c r="C507" s="27">
        <f t="shared" si="339"/>
        <v>0</v>
      </c>
      <c r="D507" s="270"/>
      <c r="E507" s="262"/>
      <c r="F507" s="263"/>
      <c r="G507" s="271"/>
      <c r="H507" s="270"/>
      <c r="I507" s="271"/>
      <c r="J507" s="261"/>
      <c r="K507" s="284"/>
      <c r="L507" s="34">
        <f t="shared" si="340"/>
        <v>0</v>
      </c>
      <c r="M507" s="27">
        <f t="shared" si="341"/>
        <v>0</v>
      </c>
      <c r="N507" s="270"/>
      <c r="O507" s="262"/>
      <c r="P507" s="263"/>
      <c r="Q507" s="271"/>
      <c r="R507" s="270"/>
      <c r="S507" s="271"/>
      <c r="T507" s="261"/>
      <c r="U507" s="284"/>
      <c r="W507" s="28"/>
      <c r="X507" s="74"/>
      <c r="Y507" s="29"/>
      <c r="Z507" s="29"/>
      <c r="AA507" s="68"/>
      <c r="AB507" s="184"/>
      <c r="AC507" s="74"/>
      <c r="AD507" s="29"/>
      <c r="AE507" s="29"/>
      <c r="AF507" s="68"/>
      <c r="AG507" s="184"/>
    </row>
    <row r="508" customHeight="1" spans="1:33">
      <c r="A508" s="260"/>
      <c r="B508" s="34">
        <f t="shared" si="338"/>
        <v>0</v>
      </c>
      <c r="C508" s="27">
        <f t="shared" si="339"/>
        <v>0</v>
      </c>
      <c r="D508" s="261"/>
      <c r="E508" s="262"/>
      <c r="F508" s="263"/>
      <c r="G508" s="262"/>
      <c r="H508" s="261"/>
      <c r="I508" s="262"/>
      <c r="J508" s="261"/>
      <c r="K508" s="284"/>
      <c r="L508" s="34">
        <f t="shared" si="340"/>
        <v>0</v>
      </c>
      <c r="M508" s="27">
        <f t="shared" si="341"/>
        <v>0</v>
      </c>
      <c r="N508" s="261"/>
      <c r="O508" s="262"/>
      <c r="P508" s="263"/>
      <c r="Q508" s="262"/>
      <c r="R508" s="261"/>
      <c r="S508" s="262"/>
      <c r="T508" s="261"/>
      <c r="U508" s="284"/>
      <c r="W508" s="20"/>
      <c r="X508" s="68"/>
      <c r="Y508" s="21"/>
      <c r="Z508" s="21"/>
      <c r="AA508" s="68"/>
      <c r="AB508" s="184"/>
      <c r="AC508" s="68"/>
      <c r="AD508" s="21"/>
      <c r="AE508" s="21"/>
      <c r="AF508" s="68"/>
      <c r="AG508" s="184"/>
    </row>
    <row r="509" customHeight="1" spans="1:33">
      <c r="A509" s="260"/>
      <c r="B509" s="34">
        <f t="shared" si="338"/>
        <v>0</v>
      </c>
      <c r="C509" s="27">
        <f t="shared" si="339"/>
        <v>0</v>
      </c>
      <c r="D509" s="261"/>
      <c r="E509" s="262"/>
      <c r="F509" s="263"/>
      <c r="G509" s="262"/>
      <c r="H509" s="261"/>
      <c r="I509" s="262"/>
      <c r="J509" s="261"/>
      <c r="K509" s="284"/>
      <c r="L509" s="34">
        <f t="shared" si="340"/>
        <v>0</v>
      </c>
      <c r="M509" s="27">
        <f t="shared" si="341"/>
        <v>0</v>
      </c>
      <c r="N509" s="261"/>
      <c r="O509" s="262"/>
      <c r="P509" s="263"/>
      <c r="Q509" s="262"/>
      <c r="R509" s="261"/>
      <c r="S509" s="262"/>
      <c r="T509" s="261"/>
      <c r="U509" s="284"/>
      <c r="W509" s="20"/>
      <c r="X509" s="68"/>
      <c r="Y509" s="21"/>
      <c r="Z509" s="21"/>
      <c r="AA509" s="68"/>
      <c r="AB509" s="184"/>
      <c r="AC509" s="68"/>
      <c r="AD509" s="21"/>
      <c r="AE509" s="21"/>
      <c r="AF509" s="68"/>
      <c r="AG509" s="184"/>
    </row>
    <row r="510" customHeight="1" spans="1:33">
      <c r="A510" s="307"/>
      <c r="B510" s="308">
        <f t="shared" si="338"/>
        <v>0</v>
      </c>
      <c r="C510" s="309">
        <f t="shared" si="339"/>
        <v>0</v>
      </c>
      <c r="D510" s="310"/>
      <c r="E510" s="311"/>
      <c r="F510" s="312"/>
      <c r="G510" s="311"/>
      <c r="H510" s="310"/>
      <c r="I510" s="311"/>
      <c r="J510" s="310"/>
      <c r="K510" s="317"/>
      <c r="L510" s="308">
        <f t="shared" si="340"/>
        <v>0</v>
      </c>
      <c r="M510" s="309">
        <f t="shared" si="341"/>
        <v>0</v>
      </c>
      <c r="N510" s="310"/>
      <c r="O510" s="311"/>
      <c r="P510" s="318"/>
      <c r="Q510" s="311"/>
      <c r="R510" s="310"/>
      <c r="S510" s="311"/>
      <c r="T510" s="310"/>
      <c r="U510" s="317"/>
      <c r="W510" s="35"/>
      <c r="X510" s="77"/>
      <c r="Y510" s="36"/>
      <c r="Z510" s="36"/>
      <c r="AA510" s="77"/>
      <c r="AB510" s="189"/>
      <c r="AC510" s="77"/>
      <c r="AD510" s="36"/>
      <c r="AE510" s="36"/>
      <c r="AF510" s="77"/>
      <c r="AG510" s="189"/>
    </row>
    <row r="511" customHeight="1" spans="1:35">
      <c r="A511" s="228" t="s">
        <v>115</v>
      </c>
      <c r="B511" s="178"/>
      <c r="C511" s="179"/>
      <c r="D511" s="250"/>
      <c r="E511" s="251"/>
      <c r="F511" s="250"/>
      <c r="G511" s="251"/>
      <c r="H511" s="250"/>
      <c r="I511" s="251"/>
      <c r="J511" s="250"/>
      <c r="K511" s="251" t="s">
        <v>16</v>
      </c>
      <c r="L511" s="190"/>
      <c r="M511" s="179"/>
      <c r="N511" s="250"/>
      <c r="O511" s="251"/>
      <c r="P511" s="250"/>
      <c r="Q511" s="251"/>
      <c r="R511" s="250"/>
      <c r="S511" s="296"/>
      <c r="T511" s="297"/>
      <c r="U511" s="296"/>
      <c r="W511" s="206" t="s">
        <v>15</v>
      </c>
      <c r="X511" s="178"/>
      <c r="Y511" s="179"/>
      <c r="Z511" s="179"/>
      <c r="AA511" s="178"/>
      <c r="AB511" s="178"/>
      <c r="AC511" s="210" t="s">
        <v>16</v>
      </c>
      <c r="AD511" s="179"/>
      <c r="AE511" s="179"/>
      <c r="AF511" s="178"/>
      <c r="AG511" s="178"/>
      <c r="AI511" s="3"/>
    </row>
    <row r="512" customHeight="1" spans="1:35">
      <c r="A512" s="228"/>
      <c r="B512" s="178"/>
      <c r="C512" s="179"/>
      <c r="D512" s="250"/>
      <c r="E512" s="251"/>
      <c r="F512" s="235"/>
      <c r="G512" s="236"/>
      <c r="H512" s="297"/>
      <c r="I512" s="296"/>
      <c r="J512" s="297"/>
      <c r="K512" s="296"/>
      <c r="M512" s="199"/>
      <c r="N512" s="235"/>
      <c r="O512" s="296"/>
      <c r="P512" s="297"/>
      <c r="Q512" s="296"/>
      <c r="R512" s="297"/>
      <c r="S512" s="296"/>
      <c r="T512" s="297"/>
      <c r="U512" s="296"/>
      <c r="W512" s="206"/>
      <c r="X512" s="178"/>
      <c r="Y512" s="179"/>
      <c r="Z512" s="179"/>
      <c r="AA512" s="178"/>
      <c r="AB512" s="178"/>
      <c r="AC512" s="210"/>
      <c r="AD512" s="179"/>
      <c r="AE512" s="179"/>
      <c r="AF512" s="178"/>
      <c r="AG512" s="178"/>
      <c r="AI512" s="3"/>
    </row>
    <row r="513" customHeight="1" spans="1:33">
      <c r="A513" s="255" t="s">
        <v>177</v>
      </c>
      <c r="B513" s="181" t="s">
        <v>178</v>
      </c>
      <c r="C513" s="182"/>
      <c r="D513" s="313"/>
      <c r="E513" s="314"/>
      <c r="F513" s="313"/>
      <c r="G513" s="314"/>
      <c r="H513" s="313"/>
      <c r="I513" s="314"/>
      <c r="J513" s="313"/>
      <c r="K513" s="314"/>
      <c r="L513" s="181"/>
      <c r="M513" s="182"/>
      <c r="N513" s="313"/>
      <c r="O513" s="314"/>
      <c r="P513" s="313"/>
      <c r="Q513" s="314"/>
      <c r="R513" s="313"/>
      <c r="S513" s="314"/>
      <c r="T513" s="313"/>
      <c r="U513" s="314"/>
      <c r="W513" s="81" t="s">
        <v>179</v>
      </c>
      <c r="X513" s="298" t="s">
        <v>180</v>
      </c>
      <c r="Y513" s="220"/>
      <c r="Z513" s="220"/>
      <c r="AA513" s="298"/>
      <c r="AB513" s="298"/>
      <c r="AC513" s="298"/>
      <c r="AD513" s="220"/>
      <c r="AE513" s="220"/>
      <c r="AF513" s="298"/>
      <c r="AG513" s="298"/>
    </row>
    <row r="514" customHeight="1" spans="1:33">
      <c r="A514" s="256" t="s">
        <v>2</v>
      </c>
      <c r="B514" s="172" t="s">
        <v>3</v>
      </c>
      <c r="C514" s="173"/>
      <c r="D514" s="237"/>
      <c r="E514" s="238"/>
      <c r="F514" s="237"/>
      <c r="G514" s="238"/>
      <c r="H514" s="237"/>
      <c r="I514" s="238"/>
      <c r="J514" s="237"/>
      <c r="K514" s="279"/>
      <c r="L514" s="280" t="s">
        <v>107</v>
      </c>
      <c r="M514" s="173"/>
      <c r="N514" s="237"/>
      <c r="O514" s="238"/>
      <c r="P514" s="237"/>
      <c r="Q514" s="238"/>
      <c r="R514" s="237"/>
      <c r="S514" s="238"/>
      <c r="T514" s="237"/>
      <c r="U514" s="279"/>
      <c r="W514" s="299" t="s">
        <v>2</v>
      </c>
      <c r="X514" s="172" t="s">
        <v>3</v>
      </c>
      <c r="Y514" s="173"/>
      <c r="Z514" s="173"/>
      <c r="AA514" s="172"/>
      <c r="AB514" s="172"/>
      <c r="AC514" s="280" t="s">
        <v>107</v>
      </c>
      <c r="AD514" s="173"/>
      <c r="AE514" s="173"/>
      <c r="AF514" s="172"/>
      <c r="AG514" s="211"/>
    </row>
    <row r="515" customHeight="1" spans="1:33">
      <c r="A515" s="15"/>
      <c r="B515" s="175" t="s">
        <v>108</v>
      </c>
      <c r="C515" s="176" t="s">
        <v>62</v>
      </c>
      <c r="D515" s="239" t="s">
        <v>109</v>
      </c>
      <c r="E515" s="240" t="s">
        <v>63</v>
      </c>
      <c r="F515" s="239" t="s">
        <v>110</v>
      </c>
      <c r="G515" s="240" t="s">
        <v>64</v>
      </c>
      <c r="H515" s="239" t="s">
        <v>111</v>
      </c>
      <c r="I515" s="240" t="s">
        <v>65</v>
      </c>
      <c r="J515" s="239" t="s">
        <v>112</v>
      </c>
      <c r="K515" s="281" t="s">
        <v>66</v>
      </c>
      <c r="L515" s="175" t="s">
        <v>108</v>
      </c>
      <c r="M515" s="176" t="s">
        <v>62</v>
      </c>
      <c r="N515" s="239" t="s">
        <v>109</v>
      </c>
      <c r="O515" s="240" t="s">
        <v>63</v>
      </c>
      <c r="P515" s="239" t="s">
        <v>110</v>
      </c>
      <c r="Q515" s="240" t="s">
        <v>64</v>
      </c>
      <c r="R515" s="239" t="s">
        <v>111</v>
      </c>
      <c r="S515" s="240" t="s">
        <v>65</v>
      </c>
      <c r="T515" s="239" t="s">
        <v>112</v>
      </c>
      <c r="U515" s="281" t="s">
        <v>66</v>
      </c>
      <c r="W515" s="15"/>
      <c r="X515" s="175" t="s">
        <v>5</v>
      </c>
      <c r="Y515" s="176" t="s">
        <v>113</v>
      </c>
      <c r="Z515" s="176" t="s">
        <v>69</v>
      </c>
      <c r="AA515" s="175" t="s">
        <v>70</v>
      </c>
      <c r="AB515" s="304" t="s">
        <v>114</v>
      </c>
      <c r="AC515" s="209" t="s">
        <v>5</v>
      </c>
      <c r="AD515" s="176" t="s">
        <v>113</v>
      </c>
      <c r="AE515" s="176" t="s">
        <v>69</v>
      </c>
      <c r="AF515" s="175" t="s">
        <v>70</v>
      </c>
      <c r="AG515" s="212" t="s">
        <v>114</v>
      </c>
    </row>
    <row r="516" customHeight="1" spans="1:33">
      <c r="A516" s="15" t="s">
        <v>20</v>
      </c>
      <c r="B516" s="33">
        <f t="shared" ref="B516:M516" si="342">SUM(B517,B523,B536)</f>
        <v>0</v>
      </c>
      <c r="C516" s="16">
        <f t="shared" si="342"/>
        <v>0</v>
      </c>
      <c r="D516" s="241">
        <f t="shared" si="342"/>
        <v>0</v>
      </c>
      <c r="E516" s="242">
        <f t="shared" si="342"/>
        <v>0</v>
      </c>
      <c r="F516" s="241">
        <f t="shared" si="342"/>
        <v>0</v>
      </c>
      <c r="G516" s="242">
        <f t="shared" si="342"/>
        <v>0</v>
      </c>
      <c r="H516" s="241">
        <f t="shared" si="342"/>
        <v>0</v>
      </c>
      <c r="I516" s="242">
        <f t="shared" si="342"/>
        <v>0</v>
      </c>
      <c r="J516" s="241">
        <f t="shared" si="342"/>
        <v>0</v>
      </c>
      <c r="K516" s="242">
        <f t="shared" si="342"/>
        <v>0</v>
      </c>
      <c r="L516" s="33">
        <f t="shared" si="342"/>
        <v>0</v>
      </c>
      <c r="M516" s="16">
        <f t="shared" si="342"/>
        <v>0</v>
      </c>
      <c r="N516" s="282"/>
      <c r="O516" s="283"/>
      <c r="P516" s="282"/>
      <c r="Q516" s="283"/>
      <c r="R516" s="282"/>
      <c r="S516" s="283"/>
      <c r="T516" s="282"/>
      <c r="U516" s="300"/>
      <c r="W516" s="15" t="s">
        <v>20</v>
      </c>
      <c r="X516" s="33">
        <f t="shared" ref="X516:AB516" si="343">X517+X523+X536</f>
        <v>0</v>
      </c>
      <c r="Y516" s="16">
        <f t="shared" si="343"/>
        <v>0</v>
      </c>
      <c r="Z516" s="16">
        <f t="shared" si="343"/>
        <v>0</v>
      </c>
      <c r="AA516" s="33">
        <f t="shared" si="343"/>
        <v>0</v>
      </c>
      <c r="AB516" s="33">
        <f t="shared" si="343"/>
        <v>0</v>
      </c>
      <c r="AC516" s="66"/>
      <c r="AD516" s="17"/>
      <c r="AE516" s="17"/>
      <c r="AF516" s="66"/>
      <c r="AG516" s="214"/>
    </row>
    <row r="517" customHeight="1" spans="1:33">
      <c r="A517" s="257" t="s">
        <v>12</v>
      </c>
      <c r="B517" s="67">
        <f t="shared" ref="B517:B537" si="344">SUM(D517,F517,H517,J517)</f>
        <v>0</v>
      </c>
      <c r="C517" s="19">
        <f t="shared" ref="C517:C537" si="345">SUM(E517,G517,I517,K517)</f>
        <v>0</v>
      </c>
      <c r="D517" s="258">
        <f t="shared" ref="D517:K517" si="346">SUM(D518:D522)</f>
        <v>0</v>
      </c>
      <c r="E517" s="259">
        <f t="shared" si="346"/>
        <v>0</v>
      </c>
      <c r="F517" s="258">
        <f t="shared" si="346"/>
        <v>0</v>
      </c>
      <c r="G517" s="259">
        <f t="shared" si="346"/>
        <v>0</v>
      </c>
      <c r="H517" s="258">
        <f t="shared" si="346"/>
        <v>0</v>
      </c>
      <c r="I517" s="259">
        <f t="shared" si="346"/>
        <v>0</v>
      </c>
      <c r="J517" s="258">
        <f t="shared" si="346"/>
        <v>0</v>
      </c>
      <c r="K517" s="259">
        <f t="shared" si="346"/>
        <v>0</v>
      </c>
      <c r="L517" s="67">
        <f t="shared" ref="L517:L536" si="347">SUM(N517,P517,R517,T517)</f>
        <v>0</v>
      </c>
      <c r="M517" s="19">
        <f t="shared" ref="M517:M536" si="348">SUM(O517,Q517,S517,U517)</f>
        <v>0</v>
      </c>
      <c r="N517" s="258">
        <f t="shared" ref="N517:U517" si="349">SUM(N518:N522)</f>
        <v>0</v>
      </c>
      <c r="O517" s="259">
        <f t="shared" si="349"/>
        <v>0</v>
      </c>
      <c r="P517" s="258">
        <f t="shared" si="349"/>
        <v>0</v>
      </c>
      <c r="Q517" s="259">
        <f t="shared" si="349"/>
        <v>0</v>
      </c>
      <c r="R517" s="258">
        <f t="shared" si="349"/>
        <v>0</v>
      </c>
      <c r="S517" s="259">
        <f t="shared" si="349"/>
        <v>0</v>
      </c>
      <c r="T517" s="258">
        <f t="shared" si="349"/>
        <v>0</v>
      </c>
      <c r="U517" s="301">
        <f t="shared" si="349"/>
        <v>0</v>
      </c>
      <c r="W517" s="18" t="s">
        <v>12</v>
      </c>
      <c r="X517" s="67">
        <f t="shared" ref="X517:AG517" si="350">SUM(X518:X522)</f>
        <v>0</v>
      </c>
      <c r="Y517" s="19">
        <f t="shared" si="350"/>
        <v>0</v>
      </c>
      <c r="Z517" s="19">
        <f t="shared" si="350"/>
        <v>0</v>
      </c>
      <c r="AA517" s="67">
        <f t="shared" si="350"/>
        <v>0</v>
      </c>
      <c r="AB517" s="67">
        <f t="shared" si="350"/>
        <v>0</v>
      </c>
      <c r="AC517" s="67">
        <f t="shared" si="350"/>
        <v>0</v>
      </c>
      <c r="AD517" s="19">
        <f t="shared" si="350"/>
        <v>0</v>
      </c>
      <c r="AE517" s="19">
        <f t="shared" si="350"/>
        <v>0</v>
      </c>
      <c r="AF517" s="67">
        <f t="shared" si="350"/>
        <v>0</v>
      </c>
      <c r="AG517" s="215">
        <f t="shared" si="350"/>
        <v>0</v>
      </c>
    </row>
    <row r="518" customHeight="1" spans="1:33">
      <c r="A518" s="260"/>
      <c r="B518" s="67">
        <f t="shared" si="344"/>
        <v>0</v>
      </c>
      <c r="C518" s="19">
        <f t="shared" si="345"/>
        <v>0</v>
      </c>
      <c r="D518" s="261"/>
      <c r="E518" s="262"/>
      <c r="F518" s="263"/>
      <c r="G518" s="262"/>
      <c r="H518" s="261"/>
      <c r="I518" s="262"/>
      <c r="J518" s="261"/>
      <c r="K518" s="284"/>
      <c r="L518" s="67">
        <f t="shared" si="347"/>
        <v>0</v>
      </c>
      <c r="M518" s="19">
        <f t="shared" si="348"/>
        <v>0</v>
      </c>
      <c r="N518" s="261"/>
      <c r="O518" s="262"/>
      <c r="P518" s="263"/>
      <c r="Q518" s="262"/>
      <c r="R518" s="261"/>
      <c r="S518" s="262"/>
      <c r="T518" s="261"/>
      <c r="U518" s="284"/>
      <c r="W518" s="20"/>
      <c r="X518" s="68"/>
      <c r="Y518" s="21"/>
      <c r="Z518" s="21"/>
      <c r="AA518" s="68"/>
      <c r="AB518" s="184"/>
      <c r="AC518" s="68"/>
      <c r="AD518" s="21"/>
      <c r="AE518" s="21"/>
      <c r="AF518" s="68"/>
      <c r="AG518" s="184"/>
    </row>
    <row r="519" customHeight="1" spans="1:33">
      <c r="A519" s="260"/>
      <c r="B519" s="67">
        <f t="shared" si="344"/>
        <v>0</v>
      </c>
      <c r="C519" s="19">
        <f t="shared" si="345"/>
        <v>0</v>
      </c>
      <c r="D519" s="261"/>
      <c r="E519" s="262"/>
      <c r="F519" s="263"/>
      <c r="G519" s="262"/>
      <c r="H519" s="261"/>
      <c r="I519" s="262"/>
      <c r="J519" s="261"/>
      <c r="K519" s="284"/>
      <c r="L519" s="67">
        <f t="shared" si="347"/>
        <v>0</v>
      </c>
      <c r="M519" s="19">
        <f t="shared" si="348"/>
        <v>0</v>
      </c>
      <c r="N519" s="261"/>
      <c r="O519" s="262"/>
      <c r="P519" s="263"/>
      <c r="Q519" s="262"/>
      <c r="R519" s="261"/>
      <c r="S519" s="262"/>
      <c r="T519" s="261"/>
      <c r="U519" s="284"/>
      <c r="W519" s="20"/>
      <c r="X519" s="68"/>
      <c r="Y519" s="21"/>
      <c r="Z519" s="21"/>
      <c r="AA519" s="68"/>
      <c r="AB519" s="184"/>
      <c r="AC519" s="68"/>
      <c r="AD519" s="21"/>
      <c r="AE519" s="21"/>
      <c r="AF519" s="68"/>
      <c r="AG519" s="184"/>
    </row>
    <row r="520" customHeight="1" spans="1:33">
      <c r="A520" s="260"/>
      <c r="B520" s="67">
        <f t="shared" si="344"/>
        <v>0</v>
      </c>
      <c r="C520" s="19">
        <f t="shared" si="345"/>
        <v>0</v>
      </c>
      <c r="D520" s="261"/>
      <c r="E520" s="262"/>
      <c r="F520" s="263"/>
      <c r="G520" s="262"/>
      <c r="H520" s="261"/>
      <c r="I520" s="262"/>
      <c r="J520" s="261"/>
      <c r="K520" s="284"/>
      <c r="L520" s="67">
        <f t="shared" si="347"/>
        <v>0</v>
      </c>
      <c r="M520" s="19">
        <f t="shared" si="348"/>
        <v>0</v>
      </c>
      <c r="N520" s="261"/>
      <c r="O520" s="262"/>
      <c r="P520" s="263"/>
      <c r="Q520" s="262"/>
      <c r="R520" s="261"/>
      <c r="S520" s="262"/>
      <c r="T520" s="261"/>
      <c r="U520" s="284"/>
      <c r="W520" s="20"/>
      <c r="X520" s="68"/>
      <c r="Y520" s="21"/>
      <c r="Z520" s="21"/>
      <c r="AA520" s="68"/>
      <c r="AB520" s="184"/>
      <c r="AC520" s="68"/>
      <c r="AD520" s="21"/>
      <c r="AE520" s="21"/>
      <c r="AF520" s="68"/>
      <c r="AG520" s="184"/>
    </row>
    <row r="521" customHeight="1" spans="1:33">
      <c r="A521" s="260"/>
      <c r="B521" s="67">
        <f t="shared" si="344"/>
        <v>0</v>
      </c>
      <c r="C521" s="19">
        <f t="shared" si="345"/>
        <v>0</v>
      </c>
      <c r="D521" s="261"/>
      <c r="E521" s="262"/>
      <c r="F521" s="263"/>
      <c r="G521" s="262"/>
      <c r="H521" s="261"/>
      <c r="I521" s="262"/>
      <c r="J521" s="261"/>
      <c r="K521" s="284"/>
      <c r="L521" s="67">
        <f t="shared" si="347"/>
        <v>0</v>
      </c>
      <c r="M521" s="19">
        <f t="shared" si="348"/>
        <v>0</v>
      </c>
      <c r="N521" s="261"/>
      <c r="O521" s="262"/>
      <c r="P521" s="263"/>
      <c r="Q521" s="262"/>
      <c r="R521" s="261"/>
      <c r="S521" s="262"/>
      <c r="T521" s="261"/>
      <c r="U521" s="284"/>
      <c r="W521" s="20"/>
      <c r="X521" s="68"/>
      <c r="Y521" s="21"/>
      <c r="Z521" s="21"/>
      <c r="AA521" s="68"/>
      <c r="AB521" s="184"/>
      <c r="AC521" s="68"/>
      <c r="AD521" s="21"/>
      <c r="AE521" s="21"/>
      <c r="AF521" s="68"/>
      <c r="AG521" s="184"/>
    </row>
    <row r="522" customHeight="1" spans="1:33">
      <c r="A522" s="264"/>
      <c r="B522" s="185">
        <f t="shared" si="344"/>
        <v>0</v>
      </c>
      <c r="C522" s="70">
        <f t="shared" si="345"/>
        <v>0</v>
      </c>
      <c r="D522" s="265"/>
      <c r="E522" s="266"/>
      <c r="F522" s="267"/>
      <c r="G522" s="266"/>
      <c r="H522" s="265"/>
      <c r="I522" s="266"/>
      <c r="J522" s="265"/>
      <c r="K522" s="285"/>
      <c r="L522" s="185">
        <f t="shared" si="347"/>
        <v>0</v>
      </c>
      <c r="M522" s="70">
        <f t="shared" si="348"/>
        <v>0</v>
      </c>
      <c r="N522" s="286"/>
      <c r="O522" s="287"/>
      <c r="P522" s="288"/>
      <c r="Q522" s="287"/>
      <c r="R522" s="286"/>
      <c r="S522" s="287"/>
      <c r="T522" s="286"/>
      <c r="U522" s="302"/>
      <c r="W522" s="23"/>
      <c r="X522" s="72"/>
      <c r="Y522" s="24"/>
      <c r="Z522" s="24"/>
      <c r="AA522" s="72"/>
      <c r="AB522" s="197"/>
      <c r="AC522" s="72"/>
      <c r="AD522" s="24"/>
      <c r="AE522" s="24"/>
      <c r="AF522" s="72"/>
      <c r="AG522" s="197"/>
    </row>
    <row r="523" customHeight="1" spans="1:33">
      <c r="A523" s="268" t="s">
        <v>13</v>
      </c>
      <c r="B523" s="67">
        <f t="shared" si="344"/>
        <v>0</v>
      </c>
      <c r="C523" s="19">
        <f t="shared" si="345"/>
        <v>0</v>
      </c>
      <c r="D523" s="258">
        <f t="shared" ref="D523:K523" si="351">SUM(D524:D535)</f>
        <v>0</v>
      </c>
      <c r="E523" s="259">
        <f t="shared" si="351"/>
        <v>0</v>
      </c>
      <c r="F523" s="258">
        <f t="shared" si="351"/>
        <v>0</v>
      </c>
      <c r="G523" s="259">
        <f t="shared" si="351"/>
        <v>0</v>
      </c>
      <c r="H523" s="258">
        <f t="shared" si="351"/>
        <v>0</v>
      </c>
      <c r="I523" s="259">
        <f t="shared" si="351"/>
        <v>0</v>
      </c>
      <c r="J523" s="258">
        <f t="shared" si="351"/>
        <v>0</v>
      </c>
      <c r="K523" s="259">
        <f t="shared" si="351"/>
        <v>0</v>
      </c>
      <c r="L523" s="67">
        <f t="shared" si="347"/>
        <v>0</v>
      </c>
      <c r="M523" s="19">
        <f t="shared" si="348"/>
        <v>0</v>
      </c>
      <c r="N523" s="289">
        <f t="shared" ref="N523:U523" si="352">SUM(N524:N535)</f>
        <v>0</v>
      </c>
      <c r="O523" s="290">
        <f t="shared" si="352"/>
        <v>0</v>
      </c>
      <c r="P523" s="289">
        <f t="shared" si="352"/>
        <v>0</v>
      </c>
      <c r="Q523" s="290">
        <f t="shared" si="352"/>
        <v>0</v>
      </c>
      <c r="R523" s="289">
        <f t="shared" si="352"/>
        <v>0</v>
      </c>
      <c r="S523" s="290">
        <f t="shared" si="352"/>
        <v>0</v>
      </c>
      <c r="T523" s="289">
        <f t="shared" si="352"/>
        <v>0</v>
      </c>
      <c r="U523" s="303">
        <f t="shared" si="352"/>
        <v>0</v>
      </c>
      <c r="W523" s="26" t="s">
        <v>13</v>
      </c>
      <c r="X523" s="34">
        <f t="shared" ref="X523:AG523" si="353">SUM(X524:X535)</f>
        <v>0</v>
      </c>
      <c r="Y523" s="27">
        <f t="shared" si="353"/>
        <v>0</v>
      </c>
      <c r="Z523" s="27">
        <f t="shared" si="353"/>
        <v>0</v>
      </c>
      <c r="AA523" s="34">
        <f t="shared" si="353"/>
        <v>0</v>
      </c>
      <c r="AB523" s="34">
        <f t="shared" si="353"/>
        <v>0</v>
      </c>
      <c r="AC523" s="34">
        <f t="shared" si="353"/>
        <v>0</v>
      </c>
      <c r="AD523" s="27">
        <f t="shared" si="353"/>
        <v>0</v>
      </c>
      <c r="AE523" s="27">
        <f t="shared" si="353"/>
        <v>0</v>
      </c>
      <c r="AF523" s="34">
        <f t="shared" si="353"/>
        <v>0</v>
      </c>
      <c r="AG523" s="216">
        <f t="shared" si="353"/>
        <v>0</v>
      </c>
    </row>
    <row r="524" customHeight="1" spans="1:33">
      <c r="A524" s="260"/>
      <c r="B524" s="34">
        <f t="shared" si="344"/>
        <v>0</v>
      </c>
      <c r="C524" s="27">
        <f t="shared" si="345"/>
        <v>0</v>
      </c>
      <c r="D524" s="261"/>
      <c r="E524" s="262"/>
      <c r="F524" s="263"/>
      <c r="G524" s="262"/>
      <c r="H524" s="261"/>
      <c r="I524" s="262"/>
      <c r="J524" s="261"/>
      <c r="K524" s="284"/>
      <c r="L524" s="34">
        <f t="shared" si="347"/>
        <v>0</v>
      </c>
      <c r="M524" s="27">
        <f t="shared" si="348"/>
        <v>0</v>
      </c>
      <c r="N524" s="261"/>
      <c r="O524" s="262"/>
      <c r="P524" s="263"/>
      <c r="Q524" s="262"/>
      <c r="R524" s="261"/>
      <c r="S524" s="262"/>
      <c r="T524" s="261"/>
      <c r="U524" s="284"/>
      <c r="W524" s="20"/>
      <c r="X524" s="68"/>
      <c r="Y524" s="21"/>
      <c r="Z524" s="21"/>
      <c r="AA524" s="68"/>
      <c r="AB524" s="184"/>
      <c r="AC524" s="68"/>
      <c r="AD524" s="21"/>
      <c r="AE524" s="21"/>
      <c r="AF524" s="68"/>
      <c r="AG524" s="184"/>
    </row>
    <row r="525" customHeight="1" spans="1:33">
      <c r="A525" s="260"/>
      <c r="B525" s="34">
        <f t="shared" si="344"/>
        <v>0</v>
      </c>
      <c r="C525" s="27">
        <f t="shared" si="345"/>
        <v>0</v>
      </c>
      <c r="D525" s="261"/>
      <c r="E525" s="262"/>
      <c r="F525" s="263"/>
      <c r="G525" s="262"/>
      <c r="H525" s="261"/>
      <c r="I525" s="262"/>
      <c r="J525" s="261"/>
      <c r="K525" s="284"/>
      <c r="L525" s="34">
        <f t="shared" si="347"/>
        <v>0</v>
      </c>
      <c r="M525" s="27">
        <f t="shared" si="348"/>
        <v>0</v>
      </c>
      <c r="N525" s="261"/>
      <c r="O525" s="262"/>
      <c r="P525" s="263"/>
      <c r="Q525" s="262"/>
      <c r="R525" s="261"/>
      <c r="S525" s="262"/>
      <c r="T525" s="261"/>
      <c r="U525" s="284"/>
      <c r="W525" s="20"/>
      <c r="X525" s="68"/>
      <c r="Y525" s="21"/>
      <c r="Z525" s="21"/>
      <c r="AA525" s="68"/>
      <c r="AB525" s="184"/>
      <c r="AC525" s="68"/>
      <c r="AD525" s="21"/>
      <c r="AE525" s="21"/>
      <c r="AF525" s="68"/>
      <c r="AG525" s="184"/>
    </row>
    <row r="526" customHeight="1" spans="1:33">
      <c r="A526" s="260"/>
      <c r="B526" s="34">
        <f t="shared" si="344"/>
        <v>0</v>
      </c>
      <c r="C526" s="27">
        <f t="shared" si="345"/>
        <v>0</v>
      </c>
      <c r="D526" s="261"/>
      <c r="E526" s="262"/>
      <c r="F526" s="263"/>
      <c r="G526" s="262"/>
      <c r="H526" s="261"/>
      <c r="I526" s="262"/>
      <c r="J526" s="261"/>
      <c r="K526" s="284"/>
      <c r="L526" s="34">
        <f t="shared" si="347"/>
        <v>0</v>
      </c>
      <c r="M526" s="27">
        <f t="shared" si="348"/>
        <v>0</v>
      </c>
      <c r="N526" s="261"/>
      <c r="O526" s="262"/>
      <c r="P526" s="291"/>
      <c r="Q526" s="262"/>
      <c r="R526" s="261"/>
      <c r="S526" s="262"/>
      <c r="T526" s="261"/>
      <c r="U526" s="284"/>
      <c r="W526" s="20"/>
      <c r="X526" s="68"/>
      <c r="Y526" s="21"/>
      <c r="Z526" s="21"/>
      <c r="AA526" s="68"/>
      <c r="AB526" s="184"/>
      <c r="AC526" s="68"/>
      <c r="AD526" s="21"/>
      <c r="AE526" s="21"/>
      <c r="AF526" s="68"/>
      <c r="AG526" s="184"/>
    </row>
    <row r="527" customHeight="1" spans="2:33">
      <c r="B527" s="34">
        <f t="shared" si="344"/>
        <v>0</v>
      </c>
      <c r="C527" s="27">
        <f t="shared" si="345"/>
        <v>0</v>
      </c>
      <c r="D527" s="261"/>
      <c r="E527" s="262"/>
      <c r="F527" s="263"/>
      <c r="G527" s="262"/>
      <c r="H527" s="261"/>
      <c r="I527" s="262"/>
      <c r="J527" s="261"/>
      <c r="K527" s="284"/>
      <c r="L527" s="34">
        <f t="shared" si="347"/>
        <v>0</v>
      </c>
      <c r="M527" s="27">
        <f t="shared" si="348"/>
        <v>0</v>
      </c>
      <c r="N527" s="261"/>
      <c r="O527" s="262"/>
      <c r="P527" s="263"/>
      <c r="Q527" s="262"/>
      <c r="R527" s="261"/>
      <c r="S527" s="262"/>
      <c r="T527" s="261"/>
      <c r="U527" s="284"/>
      <c r="X527" s="68"/>
      <c r="Y527" s="21"/>
      <c r="Z527" s="21"/>
      <c r="AA527" s="68"/>
      <c r="AB527" s="184"/>
      <c r="AC527" s="68"/>
      <c r="AD527" s="21"/>
      <c r="AE527" s="21"/>
      <c r="AF527" s="68"/>
      <c r="AG527" s="184"/>
    </row>
    <row r="528" customHeight="1" spans="1:33">
      <c r="A528" s="260"/>
      <c r="B528" s="34">
        <f t="shared" si="344"/>
        <v>0</v>
      </c>
      <c r="C528" s="27">
        <f t="shared" si="345"/>
        <v>0</v>
      </c>
      <c r="D528" s="261"/>
      <c r="E528" s="262"/>
      <c r="F528" s="263"/>
      <c r="G528" s="262"/>
      <c r="H528" s="261"/>
      <c r="I528" s="262"/>
      <c r="J528" s="261"/>
      <c r="K528" s="284"/>
      <c r="L528" s="34">
        <f t="shared" si="347"/>
        <v>0</v>
      </c>
      <c r="M528" s="27">
        <f t="shared" si="348"/>
        <v>0</v>
      </c>
      <c r="N528" s="261"/>
      <c r="O528" s="262"/>
      <c r="P528" s="263"/>
      <c r="Q528" s="262"/>
      <c r="R528" s="261"/>
      <c r="S528" s="262"/>
      <c r="T528" s="261"/>
      <c r="U528" s="284"/>
      <c r="W528" s="20"/>
      <c r="X528" s="68"/>
      <c r="Y528" s="21"/>
      <c r="Z528" s="21"/>
      <c r="AA528" s="68"/>
      <c r="AB528" s="184"/>
      <c r="AC528" s="68"/>
      <c r="AD528" s="21"/>
      <c r="AE528" s="21"/>
      <c r="AF528" s="68"/>
      <c r="AG528" s="184"/>
    </row>
    <row r="529" customHeight="1" spans="1:33">
      <c r="A529" s="260"/>
      <c r="B529" s="34">
        <f t="shared" si="344"/>
        <v>0</v>
      </c>
      <c r="C529" s="27">
        <f t="shared" si="345"/>
        <v>0</v>
      </c>
      <c r="D529" s="261"/>
      <c r="E529" s="262"/>
      <c r="F529" s="263"/>
      <c r="G529" s="262"/>
      <c r="H529" s="261"/>
      <c r="I529" s="262"/>
      <c r="J529" s="261"/>
      <c r="K529" s="284"/>
      <c r="L529" s="34">
        <f t="shared" si="347"/>
        <v>0</v>
      </c>
      <c r="M529" s="27">
        <f t="shared" si="348"/>
        <v>0</v>
      </c>
      <c r="N529" s="261"/>
      <c r="O529" s="262"/>
      <c r="P529" s="263"/>
      <c r="Q529" s="262"/>
      <c r="R529" s="261"/>
      <c r="S529" s="262"/>
      <c r="T529" s="261"/>
      <c r="U529" s="284"/>
      <c r="W529" s="20"/>
      <c r="X529" s="68"/>
      <c r="Y529" s="21"/>
      <c r="Z529" s="21"/>
      <c r="AA529" s="68"/>
      <c r="AB529" s="184"/>
      <c r="AC529" s="68"/>
      <c r="AD529" s="21"/>
      <c r="AE529" s="21"/>
      <c r="AF529" s="68"/>
      <c r="AG529" s="184"/>
    </row>
    <row r="530" customHeight="1" spans="1:33">
      <c r="A530" s="260"/>
      <c r="B530" s="34">
        <f t="shared" si="344"/>
        <v>0</v>
      </c>
      <c r="C530" s="27">
        <f t="shared" si="345"/>
        <v>0</v>
      </c>
      <c r="D530" s="261"/>
      <c r="E530" s="262"/>
      <c r="F530" s="263"/>
      <c r="G530" s="262"/>
      <c r="H530" s="261"/>
      <c r="I530" s="262"/>
      <c r="J530" s="261"/>
      <c r="K530" s="284"/>
      <c r="L530" s="34">
        <f t="shared" si="347"/>
        <v>0</v>
      </c>
      <c r="M530" s="27">
        <f t="shared" si="348"/>
        <v>0</v>
      </c>
      <c r="N530" s="261"/>
      <c r="O530" s="262"/>
      <c r="P530" s="263"/>
      <c r="Q530" s="262"/>
      <c r="R530" s="261"/>
      <c r="S530" s="262"/>
      <c r="T530" s="261"/>
      <c r="U530" s="284"/>
      <c r="V530" s="48"/>
      <c r="W530" s="20"/>
      <c r="X530" s="68"/>
      <c r="Y530" s="21"/>
      <c r="Z530" s="21"/>
      <c r="AA530" s="68"/>
      <c r="AB530" s="184"/>
      <c r="AC530" s="68"/>
      <c r="AD530" s="21"/>
      <c r="AE530" s="21"/>
      <c r="AF530" s="68"/>
      <c r="AG530" s="184"/>
    </row>
    <row r="531" customHeight="1" spans="1:33">
      <c r="A531" s="260"/>
      <c r="B531" s="34">
        <f t="shared" si="344"/>
        <v>0</v>
      </c>
      <c r="C531" s="27">
        <f t="shared" si="345"/>
        <v>0</v>
      </c>
      <c r="D531" s="261"/>
      <c r="E531" s="262"/>
      <c r="F531" s="263"/>
      <c r="G531" s="262"/>
      <c r="H531" s="261"/>
      <c r="I531" s="262"/>
      <c r="J531" s="261"/>
      <c r="K531" s="292"/>
      <c r="L531" s="34">
        <f t="shared" si="347"/>
        <v>0</v>
      </c>
      <c r="M531" s="27">
        <f t="shared" si="348"/>
        <v>0</v>
      </c>
      <c r="N531" s="261"/>
      <c r="O531" s="262"/>
      <c r="P531" s="263"/>
      <c r="Q531" s="262"/>
      <c r="R531" s="261"/>
      <c r="S531" s="262"/>
      <c r="T531" s="261"/>
      <c r="U531" s="284"/>
      <c r="W531" s="20"/>
      <c r="X531" s="68"/>
      <c r="Y531" s="21"/>
      <c r="Z531" s="21"/>
      <c r="AA531" s="68"/>
      <c r="AB531" s="184"/>
      <c r="AC531" s="68"/>
      <c r="AD531" s="21"/>
      <c r="AE531" s="21"/>
      <c r="AF531" s="68"/>
      <c r="AG531" s="184"/>
    </row>
    <row r="532" customHeight="1" spans="1:33">
      <c r="A532" s="269"/>
      <c r="B532" s="34">
        <f t="shared" si="344"/>
        <v>0</v>
      </c>
      <c r="C532" s="27">
        <f t="shared" si="345"/>
        <v>0</v>
      </c>
      <c r="D532" s="270"/>
      <c r="E532" s="262"/>
      <c r="F532" s="263"/>
      <c r="G532" s="271"/>
      <c r="H532" s="270"/>
      <c r="I532" s="271"/>
      <c r="J532" s="261"/>
      <c r="K532" s="284"/>
      <c r="L532" s="34">
        <f t="shared" si="347"/>
        <v>0</v>
      </c>
      <c r="M532" s="27">
        <f t="shared" si="348"/>
        <v>0</v>
      </c>
      <c r="N532" s="270"/>
      <c r="O532" s="262"/>
      <c r="P532" s="263"/>
      <c r="Q532" s="271"/>
      <c r="R532" s="270"/>
      <c r="S532" s="271"/>
      <c r="T532" s="261"/>
      <c r="U532" s="284"/>
      <c r="W532" s="28"/>
      <c r="X532" s="74"/>
      <c r="Y532" s="29"/>
      <c r="Z532" s="29"/>
      <c r="AA532" s="68"/>
      <c r="AB532" s="184"/>
      <c r="AC532" s="74"/>
      <c r="AD532" s="29"/>
      <c r="AE532" s="29"/>
      <c r="AF532" s="68"/>
      <c r="AG532" s="184"/>
    </row>
    <row r="533" customHeight="1" spans="1:33">
      <c r="A533" s="260"/>
      <c r="B533" s="34">
        <f t="shared" si="344"/>
        <v>0</v>
      </c>
      <c r="C533" s="27">
        <f t="shared" si="345"/>
        <v>0</v>
      </c>
      <c r="D533" s="261"/>
      <c r="E533" s="262"/>
      <c r="F533" s="263"/>
      <c r="G533" s="262"/>
      <c r="H533" s="261"/>
      <c r="I533" s="262"/>
      <c r="J533" s="261"/>
      <c r="K533" s="284"/>
      <c r="L533" s="34">
        <f t="shared" si="347"/>
        <v>0</v>
      </c>
      <c r="M533" s="27">
        <f t="shared" si="348"/>
        <v>0</v>
      </c>
      <c r="N533" s="261"/>
      <c r="O533" s="262"/>
      <c r="P533" s="263"/>
      <c r="Q533" s="262"/>
      <c r="R533" s="261"/>
      <c r="S533" s="262"/>
      <c r="T533" s="261"/>
      <c r="U533" s="284"/>
      <c r="W533" s="20"/>
      <c r="X533" s="68"/>
      <c r="Y533" s="21"/>
      <c r="Z533" s="21"/>
      <c r="AA533" s="68"/>
      <c r="AB533" s="184"/>
      <c r="AC533" s="68"/>
      <c r="AD533" s="21"/>
      <c r="AE533" s="21"/>
      <c r="AF533" s="68"/>
      <c r="AG533" s="184"/>
    </row>
    <row r="534" customHeight="1" spans="1:33">
      <c r="A534" s="260"/>
      <c r="B534" s="34">
        <f t="shared" si="344"/>
        <v>0</v>
      </c>
      <c r="C534" s="27">
        <f t="shared" si="345"/>
        <v>0</v>
      </c>
      <c r="D534" s="261"/>
      <c r="E534" s="262"/>
      <c r="F534" s="263"/>
      <c r="G534" s="262"/>
      <c r="H534" s="261"/>
      <c r="I534" s="262"/>
      <c r="J534" s="261"/>
      <c r="K534" s="284"/>
      <c r="L534" s="34">
        <f t="shared" si="347"/>
        <v>0</v>
      </c>
      <c r="M534" s="27">
        <f t="shared" si="348"/>
        <v>0</v>
      </c>
      <c r="N534" s="261"/>
      <c r="O534" s="262"/>
      <c r="P534" s="263"/>
      <c r="Q534" s="262"/>
      <c r="R534" s="261"/>
      <c r="S534" s="262"/>
      <c r="T534" s="261"/>
      <c r="U534" s="284"/>
      <c r="W534" s="20"/>
      <c r="X534" s="68"/>
      <c r="Y534" s="21"/>
      <c r="Z534" s="21"/>
      <c r="AA534" s="68"/>
      <c r="AB534" s="184"/>
      <c r="AC534" s="68"/>
      <c r="AD534" s="21"/>
      <c r="AE534" s="21"/>
      <c r="AF534" s="68"/>
      <c r="AG534" s="184"/>
    </row>
    <row r="535" customHeight="1" spans="1:33">
      <c r="A535" s="264"/>
      <c r="B535" s="272">
        <f t="shared" si="344"/>
        <v>0</v>
      </c>
      <c r="C535" s="273">
        <f t="shared" si="345"/>
        <v>0</v>
      </c>
      <c r="D535" s="265"/>
      <c r="E535" s="266"/>
      <c r="F535" s="267"/>
      <c r="G535" s="266"/>
      <c r="H535" s="265"/>
      <c r="I535" s="266"/>
      <c r="J535" s="265"/>
      <c r="K535" s="285"/>
      <c r="L535" s="272">
        <f t="shared" si="347"/>
        <v>0</v>
      </c>
      <c r="M535" s="273">
        <f t="shared" si="348"/>
        <v>0</v>
      </c>
      <c r="N535" s="286"/>
      <c r="O535" s="287"/>
      <c r="P535" s="288"/>
      <c r="Q535" s="287"/>
      <c r="R535" s="286"/>
      <c r="S535" s="287"/>
      <c r="T535" s="286"/>
      <c r="U535" s="302"/>
      <c r="W535" s="23"/>
      <c r="X535" s="72"/>
      <c r="Y535" s="24"/>
      <c r="Z535" s="24"/>
      <c r="AA535" s="72"/>
      <c r="AB535" s="197"/>
      <c r="AC535" s="72"/>
      <c r="AD535" s="24"/>
      <c r="AE535" s="24"/>
      <c r="AF535" s="72"/>
      <c r="AG535" s="197"/>
    </row>
    <row r="536" customHeight="1" spans="1:33">
      <c r="A536" s="268" t="s">
        <v>21</v>
      </c>
      <c r="B536" s="274">
        <f t="shared" si="344"/>
        <v>0</v>
      </c>
      <c r="C536" s="275">
        <f t="shared" si="345"/>
        <v>0</v>
      </c>
      <c r="D536" s="276"/>
      <c r="E536" s="277"/>
      <c r="F536" s="276"/>
      <c r="G536" s="277"/>
      <c r="H536" s="276"/>
      <c r="I536" s="277"/>
      <c r="J536" s="276"/>
      <c r="K536" s="277"/>
      <c r="L536" s="274">
        <f t="shared" si="347"/>
        <v>0</v>
      </c>
      <c r="M536" s="275">
        <f t="shared" si="348"/>
        <v>0</v>
      </c>
      <c r="N536" s="289">
        <f t="shared" ref="N536:U536" si="354">N516-N517-N523</f>
        <v>0</v>
      </c>
      <c r="O536" s="290">
        <f t="shared" si="354"/>
        <v>0</v>
      </c>
      <c r="P536" s="289">
        <f t="shared" si="354"/>
        <v>0</v>
      </c>
      <c r="Q536" s="290">
        <f t="shared" si="354"/>
        <v>0</v>
      </c>
      <c r="R536" s="289">
        <f t="shared" si="354"/>
        <v>0</v>
      </c>
      <c r="S536" s="290">
        <f t="shared" si="354"/>
        <v>0</v>
      </c>
      <c r="T536" s="289">
        <f t="shared" si="354"/>
        <v>0</v>
      </c>
      <c r="U536" s="303">
        <f t="shared" si="354"/>
        <v>0</v>
      </c>
      <c r="W536" s="26" t="s">
        <v>21</v>
      </c>
      <c r="X536" s="85"/>
      <c r="Y536" s="30"/>
      <c r="Z536" s="30"/>
      <c r="AA536" s="85"/>
      <c r="AB536" s="85"/>
      <c r="AC536" s="34">
        <f t="shared" ref="AC536:AG536" si="355">AC516-AC517-AC523</f>
        <v>0</v>
      </c>
      <c r="AD536" s="27">
        <f t="shared" si="355"/>
        <v>0</v>
      </c>
      <c r="AE536" s="27">
        <f t="shared" si="355"/>
        <v>0</v>
      </c>
      <c r="AF536" s="34">
        <f t="shared" si="355"/>
        <v>0</v>
      </c>
      <c r="AG536" s="216">
        <f t="shared" si="355"/>
        <v>0</v>
      </c>
    </row>
    <row r="537" s="213" customFormat="1" customHeight="1" spans="1:33">
      <c r="A537" s="244" t="s">
        <v>22</v>
      </c>
      <c r="B537" s="34" t="e">
        <f t="shared" si="344"/>
        <v>#DIV/0!</v>
      </c>
      <c r="C537" s="27" t="e">
        <f t="shared" si="345"/>
        <v>#DIV/0!</v>
      </c>
      <c r="D537" s="245" t="e">
        <f t="shared" ref="D537:K537" si="356">N536*(D538+100)/100</f>
        <v>#DIV/0!</v>
      </c>
      <c r="E537" s="246" t="e">
        <f t="shared" si="356"/>
        <v>#DIV/0!</v>
      </c>
      <c r="F537" s="245" t="e">
        <f t="shared" si="356"/>
        <v>#DIV/0!</v>
      </c>
      <c r="G537" s="246" t="e">
        <f t="shared" si="356"/>
        <v>#DIV/0!</v>
      </c>
      <c r="H537" s="245" t="e">
        <f t="shared" si="356"/>
        <v>#DIV/0!</v>
      </c>
      <c r="I537" s="246" t="e">
        <f t="shared" si="356"/>
        <v>#DIV/0!</v>
      </c>
      <c r="J537" s="245" t="e">
        <f t="shared" si="356"/>
        <v>#DIV/0!</v>
      </c>
      <c r="K537" s="246" t="e">
        <f t="shared" si="356"/>
        <v>#DIV/0!</v>
      </c>
      <c r="L537" s="59" t="s">
        <v>10</v>
      </c>
      <c r="M537" s="59" t="s">
        <v>10</v>
      </c>
      <c r="N537" s="245" t="s">
        <v>10</v>
      </c>
      <c r="O537" s="246" t="s">
        <v>10</v>
      </c>
      <c r="P537" s="245" t="s">
        <v>10</v>
      </c>
      <c r="Q537" s="246" t="s">
        <v>10</v>
      </c>
      <c r="R537" s="245" t="s">
        <v>10</v>
      </c>
      <c r="S537" s="246" t="s">
        <v>10</v>
      </c>
      <c r="T537" s="245" t="s">
        <v>10</v>
      </c>
      <c r="U537" s="294" t="s">
        <v>10</v>
      </c>
      <c r="V537" s="170"/>
      <c r="W537" s="31" t="s">
        <v>22</v>
      </c>
      <c r="X537" s="59" t="e">
        <f t="shared" ref="X537:AB537" si="357">AC536*(X538+100)/100</f>
        <v>#DIV/0!</v>
      </c>
      <c r="Y537" s="32" t="e">
        <f t="shared" si="357"/>
        <v>#DIV/0!</v>
      </c>
      <c r="Z537" s="32" t="e">
        <f t="shared" si="357"/>
        <v>#DIV/0!</v>
      </c>
      <c r="AA537" s="59" t="e">
        <f t="shared" si="357"/>
        <v>#DIV/0!</v>
      </c>
      <c r="AB537" s="59" t="e">
        <f t="shared" si="357"/>
        <v>#DIV/0!</v>
      </c>
      <c r="AC537" s="33" t="s">
        <v>10</v>
      </c>
      <c r="AD537" s="33" t="s">
        <v>10</v>
      </c>
      <c r="AE537" s="33" t="s">
        <v>10</v>
      </c>
      <c r="AF537" s="33" t="s">
        <v>10</v>
      </c>
      <c r="AG537" s="44" t="s">
        <v>10</v>
      </c>
    </row>
    <row r="538" s="213" customFormat="1" customHeight="1" spans="1:33">
      <c r="A538" s="244" t="s">
        <v>23</v>
      </c>
      <c r="B538" s="34" t="e">
        <f t="shared" ref="B538:K538" si="358">SUM(B539:B548)/SUM(L539:L548)*100-100</f>
        <v>#DIV/0!</v>
      </c>
      <c r="C538" s="34" t="e">
        <f t="shared" si="358"/>
        <v>#DIV/0!</v>
      </c>
      <c r="D538" s="289" t="e">
        <f t="shared" si="358"/>
        <v>#DIV/0!</v>
      </c>
      <c r="E538" s="290" t="e">
        <f t="shared" si="358"/>
        <v>#DIV/0!</v>
      </c>
      <c r="F538" s="289" t="e">
        <f t="shared" si="358"/>
        <v>#DIV/0!</v>
      </c>
      <c r="G538" s="290" t="e">
        <f t="shared" si="358"/>
        <v>#DIV/0!</v>
      </c>
      <c r="H538" s="289" t="e">
        <f t="shared" si="358"/>
        <v>#DIV/0!</v>
      </c>
      <c r="I538" s="290" t="e">
        <f t="shared" si="358"/>
        <v>#DIV/0!</v>
      </c>
      <c r="J538" s="289" t="e">
        <f t="shared" si="358"/>
        <v>#DIV/0!</v>
      </c>
      <c r="K538" s="290" t="e">
        <f t="shared" si="358"/>
        <v>#DIV/0!</v>
      </c>
      <c r="L538" s="59" t="s">
        <v>10</v>
      </c>
      <c r="M538" s="59" t="s">
        <v>10</v>
      </c>
      <c r="N538" s="245" t="s">
        <v>10</v>
      </c>
      <c r="O538" s="246" t="s">
        <v>10</v>
      </c>
      <c r="P538" s="245" t="s">
        <v>10</v>
      </c>
      <c r="Q538" s="246" t="s">
        <v>10</v>
      </c>
      <c r="R538" s="245" t="s">
        <v>10</v>
      </c>
      <c r="S538" s="246" t="s">
        <v>10</v>
      </c>
      <c r="T538" s="245" t="s">
        <v>10</v>
      </c>
      <c r="U538" s="294" t="s">
        <v>10</v>
      </c>
      <c r="V538" s="170"/>
      <c r="W538" s="31" t="s">
        <v>23</v>
      </c>
      <c r="X538" s="34" t="e">
        <f t="shared" ref="X538:AB538" si="359">SUM(X539:X548)/SUM(AC539:AC548)*100-100</f>
        <v>#DIV/0!</v>
      </c>
      <c r="Y538" s="34" t="e">
        <f t="shared" si="359"/>
        <v>#DIV/0!</v>
      </c>
      <c r="Z538" s="34" t="e">
        <f t="shared" si="359"/>
        <v>#DIV/0!</v>
      </c>
      <c r="AA538" s="34" t="e">
        <f t="shared" si="359"/>
        <v>#DIV/0!</v>
      </c>
      <c r="AB538" s="34" t="e">
        <f t="shared" si="359"/>
        <v>#DIV/0!</v>
      </c>
      <c r="AC538" s="33" t="s">
        <v>10</v>
      </c>
      <c r="AD538" s="33" t="s">
        <v>10</v>
      </c>
      <c r="AE538" s="33" t="s">
        <v>10</v>
      </c>
      <c r="AF538" s="33" t="s">
        <v>10</v>
      </c>
      <c r="AG538" s="44" t="s">
        <v>10</v>
      </c>
    </row>
    <row r="539" customHeight="1" spans="1:33">
      <c r="A539" s="260"/>
      <c r="B539" s="34">
        <f t="shared" ref="B539:B548" si="360">SUM(D539,F539,H539,J539)</f>
        <v>0</v>
      </c>
      <c r="C539" s="27">
        <f t="shared" ref="C539:C548" si="361">SUM(E539,G539,I539,K539)</f>
        <v>0</v>
      </c>
      <c r="D539" s="261"/>
      <c r="E539" s="262"/>
      <c r="F539" s="263"/>
      <c r="G539" s="262"/>
      <c r="H539" s="261"/>
      <c r="I539" s="262"/>
      <c r="J539" s="261"/>
      <c r="K539" s="284"/>
      <c r="L539" s="34">
        <f t="shared" ref="L539:L548" si="362">SUM(N539,P539,R539,T539)</f>
        <v>0</v>
      </c>
      <c r="M539" s="27">
        <f t="shared" ref="M539:M548" si="363">SUM(O539,Q539,S539,U539)</f>
        <v>0</v>
      </c>
      <c r="N539" s="261"/>
      <c r="O539" s="262"/>
      <c r="P539" s="263"/>
      <c r="Q539" s="262"/>
      <c r="R539" s="261"/>
      <c r="S539" s="262"/>
      <c r="T539" s="261"/>
      <c r="U539" s="284"/>
      <c r="W539" s="20"/>
      <c r="X539" s="68"/>
      <c r="Y539" s="21"/>
      <c r="Z539" s="21"/>
      <c r="AA539" s="68"/>
      <c r="AB539" s="184"/>
      <c r="AC539" s="68"/>
      <c r="AD539" s="21"/>
      <c r="AE539" s="21"/>
      <c r="AF539" s="68"/>
      <c r="AG539" s="184"/>
    </row>
    <row r="540" customHeight="1" spans="1:33">
      <c r="A540" s="260"/>
      <c r="B540" s="34">
        <f t="shared" si="360"/>
        <v>0</v>
      </c>
      <c r="C540" s="27">
        <f t="shared" si="361"/>
        <v>0</v>
      </c>
      <c r="D540" s="261"/>
      <c r="E540" s="262"/>
      <c r="F540" s="263"/>
      <c r="G540" s="262"/>
      <c r="H540" s="261"/>
      <c r="I540" s="262"/>
      <c r="J540" s="261"/>
      <c r="K540" s="284"/>
      <c r="L540" s="34">
        <f t="shared" si="362"/>
        <v>0</v>
      </c>
      <c r="M540" s="27">
        <f t="shared" si="363"/>
        <v>0</v>
      </c>
      <c r="N540" s="261"/>
      <c r="O540" s="262"/>
      <c r="P540" s="263"/>
      <c r="Q540" s="262"/>
      <c r="R540" s="261"/>
      <c r="S540" s="262"/>
      <c r="T540" s="261"/>
      <c r="U540" s="284"/>
      <c r="W540" s="20"/>
      <c r="X540" s="68"/>
      <c r="Y540" s="21"/>
      <c r="Z540" s="21"/>
      <c r="AA540" s="68"/>
      <c r="AB540" s="184"/>
      <c r="AC540" s="68"/>
      <c r="AD540" s="21"/>
      <c r="AE540" s="21"/>
      <c r="AF540" s="68"/>
      <c r="AG540" s="184"/>
    </row>
    <row r="541" customHeight="1" spans="1:33">
      <c r="A541" s="260"/>
      <c r="B541" s="34">
        <f t="shared" si="360"/>
        <v>0</v>
      </c>
      <c r="C541" s="27">
        <f t="shared" si="361"/>
        <v>0</v>
      </c>
      <c r="D541" s="261"/>
      <c r="E541" s="262"/>
      <c r="F541" s="263"/>
      <c r="G541" s="262"/>
      <c r="H541" s="261"/>
      <c r="I541" s="262"/>
      <c r="J541" s="261"/>
      <c r="K541" s="284"/>
      <c r="L541" s="34">
        <f t="shared" si="362"/>
        <v>0</v>
      </c>
      <c r="M541" s="27">
        <f t="shared" si="363"/>
        <v>0</v>
      </c>
      <c r="N541" s="261"/>
      <c r="O541" s="262"/>
      <c r="P541" s="263"/>
      <c r="Q541" s="262"/>
      <c r="R541" s="261"/>
      <c r="S541" s="262"/>
      <c r="T541" s="261"/>
      <c r="U541" s="284"/>
      <c r="W541" s="20"/>
      <c r="X541" s="68"/>
      <c r="Y541" s="21"/>
      <c r="Z541" s="21"/>
      <c r="AA541" s="68"/>
      <c r="AB541" s="184"/>
      <c r="AC541" s="68"/>
      <c r="AD541" s="21"/>
      <c r="AE541" s="21"/>
      <c r="AF541" s="68"/>
      <c r="AG541" s="184"/>
    </row>
    <row r="542" customHeight="1" spans="1:35">
      <c r="A542" s="260"/>
      <c r="B542" s="34">
        <f t="shared" si="360"/>
        <v>0</v>
      </c>
      <c r="C542" s="27">
        <f t="shared" si="361"/>
        <v>0</v>
      </c>
      <c r="D542" s="261"/>
      <c r="E542" s="262"/>
      <c r="F542" s="263"/>
      <c r="G542" s="262"/>
      <c r="H542" s="261"/>
      <c r="I542" s="262"/>
      <c r="J542" s="261"/>
      <c r="K542" s="284"/>
      <c r="L542" s="34">
        <f t="shared" si="362"/>
        <v>0</v>
      </c>
      <c r="M542" s="27">
        <f t="shared" si="363"/>
        <v>0</v>
      </c>
      <c r="N542" s="261"/>
      <c r="O542" s="262"/>
      <c r="P542" s="263"/>
      <c r="Q542" s="262"/>
      <c r="R542" s="261"/>
      <c r="S542" s="262"/>
      <c r="T542" s="261"/>
      <c r="U542" s="284"/>
      <c r="W542" s="20"/>
      <c r="X542" s="68"/>
      <c r="Y542" s="21"/>
      <c r="Z542" s="21"/>
      <c r="AA542" s="68"/>
      <c r="AB542" s="184"/>
      <c r="AC542" s="68"/>
      <c r="AD542" s="21"/>
      <c r="AE542" s="21"/>
      <c r="AF542" s="68"/>
      <c r="AG542" s="184"/>
      <c r="AI542" s="3"/>
    </row>
    <row r="543" customHeight="1" spans="1:33">
      <c r="A543" s="260"/>
      <c r="B543" s="34">
        <f t="shared" si="360"/>
        <v>0</v>
      </c>
      <c r="C543" s="27">
        <f t="shared" si="361"/>
        <v>0</v>
      </c>
      <c r="D543" s="261"/>
      <c r="E543" s="262"/>
      <c r="F543" s="263"/>
      <c r="G543" s="262"/>
      <c r="H543" s="261"/>
      <c r="I543" s="262"/>
      <c r="J543" s="261"/>
      <c r="K543" s="284"/>
      <c r="L543" s="34">
        <f t="shared" si="362"/>
        <v>0</v>
      </c>
      <c r="M543" s="27">
        <f t="shared" si="363"/>
        <v>0</v>
      </c>
      <c r="N543" s="261"/>
      <c r="O543" s="262"/>
      <c r="P543" s="263"/>
      <c r="Q543" s="262"/>
      <c r="R543" s="261"/>
      <c r="S543" s="262"/>
      <c r="T543" s="261"/>
      <c r="U543" s="284"/>
      <c r="W543" s="20"/>
      <c r="X543" s="68"/>
      <c r="Y543" s="21"/>
      <c r="Z543" s="21"/>
      <c r="AA543" s="68"/>
      <c r="AB543" s="184"/>
      <c r="AC543" s="68"/>
      <c r="AD543" s="21"/>
      <c r="AE543" s="21"/>
      <c r="AF543" s="68"/>
      <c r="AG543" s="184"/>
    </row>
    <row r="544" customHeight="1" spans="1:33">
      <c r="A544" s="260"/>
      <c r="B544" s="34">
        <f t="shared" si="360"/>
        <v>0</v>
      </c>
      <c r="C544" s="27">
        <f t="shared" si="361"/>
        <v>0</v>
      </c>
      <c r="D544" s="261"/>
      <c r="E544" s="262"/>
      <c r="F544" s="263"/>
      <c r="G544" s="262"/>
      <c r="H544" s="261"/>
      <c r="I544" s="262"/>
      <c r="J544" s="261"/>
      <c r="K544" s="284"/>
      <c r="L544" s="34">
        <f t="shared" si="362"/>
        <v>0</v>
      </c>
      <c r="M544" s="27">
        <f t="shared" si="363"/>
        <v>0</v>
      </c>
      <c r="N544" s="261"/>
      <c r="O544" s="262"/>
      <c r="P544" s="263"/>
      <c r="Q544" s="262"/>
      <c r="R544" s="261"/>
      <c r="S544" s="262"/>
      <c r="T544" s="261"/>
      <c r="U544" s="284"/>
      <c r="W544" s="20"/>
      <c r="X544" s="68"/>
      <c r="Y544" s="21"/>
      <c r="Z544" s="21"/>
      <c r="AA544" s="68"/>
      <c r="AB544" s="184"/>
      <c r="AC544" s="68"/>
      <c r="AD544" s="21"/>
      <c r="AE544" s="21"/>
      <c r="AF544" s="68"/>
      <c r="AG544" s="184"/>
    </row>
    <row r="545" customHeight="1" spans="1:33">
      <c r="A545" s="269"/>
      <c r="B545" s="34">
        <f t="shared" si="360"/>
        <v>0</v>
      </c>
      <c r="C545" s="27">
        <f t="shared" si="361"/>
        <v>0</v>
      </c>
      <c r="D545" s="270"/>
      <c r="E545" s="262"/>
      <c r="F545" s="263"/>
      <c r="G545" s="271"/>
      <c r="H545" s="270"/>
      <c r="I545" s="271"/>
      <c r="J545" s="261"/>
      <c r="K545" s="284"/>
      <c r="L545" s="34">
        <f t="shared" si="362"/>
        <v>0</v>
      </c>
      <c r="M545" s="27">
        <f t="shared" si="363"/>
        <v>0</v>
      </c>
      <c r="N545" s="270"/>
      <c r="O545" s="262"/>
      <c r="P545" s="263"/>
      <c r="Q545" s="271"/>
      <c r="R545" s="270"/>
      <c r="S545" s="271"/>
      <c r="T545" s="261"/>
      <c r="U545" s="284"/>
      <c r="W545" s="28"/>
      <c r="X545" s="74"/>
      <c r="Y545" s="29"/>
      <c r="Z545" s="29"/>
      <c r="AA545" s="68"/>
      <c r="AB545" s="184"/>
      <c r="AC545" s="74"/>
      <c r="AD545" s="29"/>
      <c r="AE545" s="29"/>
      <c r="AF545" s="68"/>
      <c r="AG545" s="184"/>
    </row>
    <row r="546" customHeight="1" spans="1:33">
      <c r="A546" s="260"/>
      <c r="B546" s="34">
        <f t="shared" si="360"/>
        <v>0</v>
      </c>
      <c r="C546" s="27">
        <f t="shared" si="361"/>
        <v>0</v>
      </c>
      <c r="D546" s="261"/>
      <c r="E546" s="262"/>
      <c r="F546" s="263"/>
      <c r="G546" s="262"/>
      <c r="H546" s="261"/>
      <c r="I546" s="262"/>
      <c r="J546" s="261"/>
      <c r="K546" s="284"/>
      <c r="L546" s="34">
        <f t="shared" si="362"/>
        <v>0</v>
      </c>
      <c r="M546" s="27">
        <f t="shared" si="363"/>
        <v>0</v>
      </c>
      <c r="N546" s="261"/>
      <c r="O546" s="262"/>
      <c r="P546" s="263"/>
      <c r="Q546" s="262"/>
      <c r="R546" s="261"/>
      <c r="S546" s="262"/>
      <c r="T546" s="261"/>
      <c r="U546" s="284"/>
      <c r="W546" s="20"/>
      <c r="X546" s="68"/>
      <c r="Y546" s="21"/>
      <c r="Z546" s="21"/>
      <c r="AA546" s="68"/>
      <c r="AB546" s="184"/>
      <c r="AC546" s="68"/>
      <c r="AD546" s="21"/>
      <c r="AE546" s="21"/>
      <c r="AF546" s="68"/>
      <c r="AG546" s="184"/>
    </row>
    <row r="547" customHeight="1" spans="1:33">
      <c r="A547" s="260"/>
      <c r="B547" s="34">
        <f t="shared" si="360"/>
        <v>0</v>
      </c>
      <c r="C547" s="27">
        <f t="shared" si="361"/>
        <v>0</v>
      </c>
      <c r="D547" s="261"/>
      <c r="E547" s="262"/>
      <c r="F547" s="263"/>
      <c r="G547" s="262"/>
      <c r="H547" s="261"/>
      <c r="I547" s="262"/>
      <c r="J547" s="261"/>
      <c r="K547" s="284"/>
      <c r="L547" s="34">
        <f t="shared" si="362"/>
        <v>0</v>
      </c>
      <c r="M547" s="27">
        <f t="shared" si="363"/>
        <v>0</v>
      </c>
      <c r="N547" s="261"/>
      <c r="O547" s="262"/>
      <c r="P547" s="263"/>
      <c r="Q547" s="262"/>
      <c r="R547" s="261"/>
      <c r="S547" s="262"/>
      <c r="T547" s="261"/>
      <c r="U547" s="284"/>
      <c r="W547" s="20"/>
      <c r="X547" s="68"/>
      <c r="Y547" s="21"/>
      <c r="Z547" s="21"/>
      <c r="AA547" s="68"/>
      <c r="AB547" s="184"/>
      <c r="AC547" s="68"/>
      <c r="AD547" s="21"/>
      <c r="AE547" s="21"/>
      <c r="AF547" s="68"/>
      <c r="AG547" s="184"/>
    </row>
    <row r="548" customHeight="1" spans="1:33">
      <c r="A548" s="307"/>
      <c r="B548" s="308">
        <f t="shared" si="360"/>
        <v>0</v>
      </c>
      <c r="C548" s="309">
        <f t="shared" si="361"/>
        <v>0</v>
      </c>
      <c r="D548" s="310"/>
      <c r="E548" s="311"/>
      <c r="F548" s="312"/>
      <c r="G548" s="311"/>
      <c r="H548" s="310"/>
      <c r="I548" s="311"/>
      <c r="J548" s="310"/>
      <c r="K548" s="317"/>
      <c r="L548" s="308">
        <f t="shared" si="362"/>
        <v>0</v>
      </c>
      <c r="M548" s="309">
        <f t="shared" si="363"/>
        <v>0</v>
      </c>
      <c r="N548" s="310"/>
      <c r="O548" s="311"/>
      <c r="P548" s="318"/>
      <c r="Q548" s="311"/>
      <c r="R548" s="310"/>
      <c r="S548" s="311"/>
      <c r="T548" s="310"/>
      <c r="U548" s="317"/>
      <c r="W548" s="35"/>
      <c r="X548" s="77"/>
      <c r="Y548" s="36"/>
      <c r="Z548" s="36"/>
      <c r="AA548" s="77"/>
      <c r="AB548" s="189"/>
      <c r="AC548" s="77"/>
      <c r="AD548" s="36"/>
      <c r="AE548" s="36"/>
      <c r="AF548" s="77"/>
      <c r="AG548" s="189"/>
    </row>
    <row r="549" customHeight="1" spans="1:33">
      <c r="A549" s="228" t="s">
        <v>115</v>
      </c>
      <c r="B549" s="178"/>
      <c r="C549" s="179"/>
      <c r="D549" s="250"/>
      <c r="E549" s="251"/>
      <c r="F549" s="250"/>
      <c r="G549" s="251"/>
      <c r="H549" s="250"/>
      <c r="I549" s="251"/>
      <c r="J549" s="250"/>
      <c r="K549" s="251" t="s">
        <v>16</v>
      </c>
      <c r="L549" s="190"/>
      <c r="M549" s="179"/>
      <c r="N549" s="250"/>
      <c r="O549" s="251"/>
      <c r="P549" s="250"/>
      <c r="Q549" s="251"/>
      <c r="R549" s="250"/>
      <c r="S549" s="296"/>
      <c r="T549" s="297"/>
      <c r="U549" s="296"/>
      <c r="W549" s="206" t="s">
        <v>15</v>
      </c>
      <c r="X549" s="178"/>
      <c r="Y549" s="179"/>
      <c r="Z549" s="179"/>
      <c r="AA549" s="178"/>
      <c r="AB549" s="178"/>
      <c r="AC549" s="210" t="s">
        <v>16</v>
      </c>
      <c r="AD549" s="179"/>
      <c r="AE549" s="179"/>
      <c r="AF549" s="178"/>
      <c r="AG549" s="178"/>
    </row>
    <row r="550" customHeight="1" spans="1:33">
      <c r="A550" s="228"/>
      <c r="B550" s="178"/>
      <c r="C550" s="179"/>
      <c r="D550" s="250"/>
      <c r="E550" s="251"/>
      <c r="F550" s="235"/>
      <c r="G550" s="236"/>
      <c r="H550" s="297"/>
      <c r="I550" s="296"/>
      <c r="J550" s="297"/>
      <c r="K550" s="296"/>
      <c r="M550" s="199"/>
      <c r="N550" s="235"/>
      <c r="O550" s="296"/>
      <c r="P550" s="297"/>
      <c r="Q550" s="296"/>
      <c r="R550" s="297"/>
      <c r="S550" s="296"/>
      <c r="T550" s="297"/>
      <c r="U550" s="296"/>
      <c r="W550" s="206"/>
      <c r="X550" s="178"/>
      <c r="Y550" s="179"/>
      <c r="Z550" s="179"/>
      <c r="AA550" s="178"/>
      <c r="AB550" s="178"/>
      <c r="AC550" s="210"/>
      <c r="AD550" s="179"/>
      <c r="AE550" s="179"/>
      <c r="AF550" s="178"/>
      <c r="AG550" s="178"/>
    </row>
    <row r="551" customHeight="1" spans="1:33">
      <c r="A551" s="255" t="s">
        <v>181</v>
      </c>
      <c r="B551" s="181" t="s">
        <v>182</v>
      </c>
      <c r="C551" s="182"/>
      <c r="D551" s="313"/>
      <c r="E551" s="314"/>
      <c r="F551" s="313"/>
      <c r="G551" s="314"/>
      <c r="H551" s="313"/>
      <c r="I551" s="314"/>
      <c r="J551" s="313"/>
      <c r="K551" s="314"/>
      <c r="L551" s="181"/>
      <c r="M551" s="182"/>
      <c r="N551" s="313"/>
      <c r="O551" s="314"/>
      <c r="P551" s="313"/>
      <c r="Q551" s="314"/>
      <c r="R551" s="313"/>
      <c r="S551" s="314"/>
      <c r="T551" s="313"/>
      <c r="U551" s="314"/>
      <c r="W551" s="81" t="s">
        <v>183</v>
      </c>
      <c r="X551" s="298" t="s">
        <v>184</v>
      </c>
      <c r="Y551" s="220"/>
      <c r="Z551" s="220"/>
      <c r="AA551" s="298"/>
      <c r="AB551" s="298"/>
      <c r="AC551" s="298"/>
      <c r="AD551" s="220"/>
      <c r="AE551" s="220"/>
      <c r="AF551" s="298"/>
      <c r="AG551" s="298"/>
    </row>
    <row r="552" customHeight="1" spans="1:33">
      <c r="A552" s="256" t="s">
        <v>2</v>
      </c>
      <c r="B552" s="172" t="s">
        <v>3</v>
      </c>
      <c r="C552" s="173"/>
      <c r="D552" s="237"/>
      <c r="E552" s="238"/>
      <c r="F552" s="237"/>
      <c r="G552" s="238"/>
      <c r="H552" s="237"/>
      <c r="I552" s="238"/>
      <c r="J552" s="237"/>
      <c r="K552" s="279"/>
      <c r="L552" s="280" t="s">
        <v>107</v>
      </c>
      <c r="M552" s="173"/>
      <c r="N552" s="237"/>
      <c r="O552" s="238"/>
      <c r="P552" s="237"/>
      <c r="Q552" s="238"/>
      <c r="R552" s="237"/>
      <c r="S552" s="238"/>
      <c r="T552" s="237"/>
      <c r="U552" s="279"/>
      <c r="W552" s="299" t="s">
        <v>2</v>
      </c>
      <c r="X552" s="172" t="s">
        <v>3</v>
      </c>
      <c r="Y552" s="173"/>
      <c r="Z552" s="173"/>
      <c r="AA552" s="172"/>
      <c r="AB552" s="172"/>
      <c r="AC552" s="280" t="s">
        <v>107</v>
      </c>
      <c r="AD552" s="173"/>
      <c r="AE552" s="173"/>
      <c r="AF552" s="172"/>
      <c r="AG552" s="211"/>
    </row>
    <row r="553" customHeight="1" spans="1:33">
      <c r="A553" s="15"/>
      <c r="B553" s="175" t="s">
        <v>108</v>
      </c>
      <c r="C553" s="176" t="s">
        <v>62</v>
      </c>
      <c r="D553" s="239" t="s">
        <v>109</v>
      </c>
      <c r="E553" s="240" t="s">
        <v>63</v>
      </c>
      <c r="F553" s="239" t="s">
        <v>110</v>
      </c>
      <c r="G553" s="240" t="s">
        <v>64</v>
      </c>
      <c r="H553" s="239" t="s">
        <v>111</v>
      </c>
      <c r="I553" s="240" t="s">
        <v>65</v>
      </c>
      <c r="J553" s="239" t="s">
        <v>112</v>
      </c>
      <c r="K553" s="281" t="s">
        <v>66</v>
      </c>
      <c r="L553" s="175" t="s">
        <v>108</v>
      </c>
      <c r="M553" s="176" t="s">
        <v>62</v>
      </c>
      <c r="N553" s="239" t="s">
        <v>109</v>
      </c>
      <c r="O553" s="240" t="s">
        <v>63</v>
      </c>
      <c r="P553" s="239" t="s">
        <v>110</v>
      </c>
      <c r="Q553" s="240" t="s">
        <v>64</v>
      </c>
      <c r="R553" s="239" t="s">
        <v>111</v>
      </c>
      <c r="S553" s="240" t="s">
        <v>65</v>
      </c>
      <c r="T553" s="239" t="s">
        <v>112</v>
      </c>
      <c r="U553" s="281" t="s">
        <v>66</v>
      </c>
      <c r="W553" s="15"/>
      <c r="X553" s="175" t="s">
        <v>5</v>
      </c>
      <c r="Y553" s="176" t="s">
        <v>113</v>
      </c>
      <c r="Z553" s="176" t="s">
        <v>69</v>
      </c>
      <c r="AA553" s="175" t="s">
        <v>70</v>
      </c>
      <c r="AB553" s="304" t="s">
        <v>114</v>
      </c>
      <c r="AC553" s="209" t="s">
        <v>5</v>
      </c>
      <c r="AD553" s="176" t="s">
        <v>113</v>
      </c>
      <c r="AE553" s="176" t="s">
        <v>69</v>
      </c>
      <c r="AF553" s="175" t="s">
        <v>70</v>
      </c>
      <c r="AG553" s="212" t="s">
        <v>114</v>
      </c>
    </row>
    <row r="554" customHeight="1" spans="1:33">
      <c r="A554" s="15" t="s">
        <v>20</v>
      </c>
      <c r="B554" s="33">
        <f t="shared" ref="B554:M554" si="364">SUM(B555,B561,B574)</f>
        <v>1.09782608695703</v>
      </c>
      <c r="C554" s="16">
        <f t="shared" si="364"/>
        <v>1438.99674872274</v>
      </c>
      <c r="D554" s="241">
        <f t="shared" si="364"/>
        <v>0</v>
      </c>
      <c r="E554" s="242">
        <f t="shared" si="364"/>
        <v>0</v>
      </c>
      <c r="F554" s="241">
        <f t="shared" si="364"/>
        <v>1.09782608695703</v>
      </c>
      <c r="G554" s="242">
        <f t="shared" si="364"/>
        <v>1438.99674872274</v>
      </c>
      <c r="H554" s="241">
        <f t="shared" si="364"/>
        <v>0</v>
      </c>
      <c r="I554" s="242">
        <f t="shared" si="364"/>
        <v>0</v>
      </c>
      <c r="J554" s="241">
        <f t="shared" si="364"/>
        <v>0</v>
      </c>
      <c r="K554" s="242">
        <f t="shared" si="364"/>
        <v>0</v>
      </c>
      <c r="L554" s="33">
        <f t="shared" si="364"/>
        <v>1.05652173913092</v>
      </c>
      <c r="M554" s="16">
        <f t="shared" si="364"/>
        <v>1372.48118903858</v>
      </c>
      <c r="N554" s="282"/>
      <c r="O554" s="283"/>
      <c r="P554" s="282">
        <v>1.05652173913092</v>
      </c>
      <c r="Q554" s="283">
        <v>1372.48118903858</v>
      </c>
      <c r="R554" s="282"/>
      <c r="S554" s="283"/>
      <c r="T554" s="282"/>
      <c r="U554" s="300"/>
      <c r="W554" s="15" t="s">
        <v>20</v>
      </c>
      <c r="X554" s="33">
        <f t="shared" ref="X554:AB554" si="365">X555+X561+X574</f>
        <v>0</v>
      </c>
      <c r="Y554" s="16">
        <f t="shared" si="365"/>
        <v>0</v>
      </c>
      <c r="Z554" s="16">
        <f t="shared" si="365"/>
        <v>0</v>
      </c>
      <c r="AA554" s="33">
        <f t="shared" si="365"/>
        <v>0</v>
      </c>
      <c r="AB554" s="33">
        <f t="shared" si="365"/>
        <v>0</v>
      </c>
      <c r="AC554" s="66"/>
      <c r="AD554" s="17"/>
      <c r="AE554" s="17"/>
      <c r="AF554" s="66"/>
      <c r="AG554" s="214"/>
    </row>
    <row r="555" customHeight="1" spans="1:33">
      <c r="A555" s="257" t="s">
        <v>12</v>
      </c>
      <c r="B555" s="67">
        <f t="shared" ref="B555:B575" si="366">SUM(D555,F555,H555,J555)</f>
        <v>0</v>
      </c>
      <c r="C555" s="19">
        <f t="shared" ref="C555:C575" si="367">SUM(E555,G555,I555,K555)</f>
        <v>0</v>
      </c>
      <c r="D555" s="258">
        <f t="shared" ref="D555:K555" si="368">SUM(D556:D560)</f>
        <v>0</v>
      </c>
      <c r="E555" s="259">
        <f t="shared" si="368"/>
        <v>0</v>
      </c>
      <c r="F555" s="258">
        <f t="shared" si="368"/>
        <v>0</v>
      </c>
      <c r="G555" s="259">
        <f t="shared" si="368"/>
        <v>0</v>
      </c>
      <c r="H555" s="258">
        <f t="shared" si="368"/>
        <v>0</v>
      </c>
      <c r="I555" s="259">
        <f t="shared" si="368"/>
        <v>0</v>
      </c>
      <c r="J555" s="258">
        <f t="shared" si="368"/>
        <v>0</v>
      </c>
      <c r="K555" s="259">
        <f t="shared" si="368"/>
        <v>0</v>
      </c>
      <c r="L555" s="67">
        <f t="shared" ref="L555:L574" si="369">SUM(N555,P555,R555,T555)</f>
        <v>0</v>
      </c>
      <c r="M555" s="19">
        <f t="shared" ref="M555:M574" si="370">SUM(O555,Q555,S555,U555)</f>
        <v>0</v>
      </c>
      <c r="N555" s="258">
        <f t="shared" ref="N555:U555" si="371">SUM(N556:N560)</f>
        <v>0</v>
      </c>
      <c r="O555" s="259">
        <f t="shared" si="371"/>
        <v>0</v>
      </c>
      <c r="P555" s="258">
        <f t="shared" si="371"/>
        <v>0</v>
      </c>
      <c r="Q555" s="259">
        <f t="shared" si="371"/>
        <v>0</v>
      </c>
      <c r="R555" s="258">
        <f t="shared" si="371"/>
        <v>0</v>
      </c>
      <c r="S555" s="259">
        <f t="shared" si="371"/>
        <v>0</v>
      </c>
      <c r="T555" s="258">
        <f t="shared" si="371"/>
        <v>0</v>
      </c>
      <c r="U555" s="301">
        <f t="shared" si="371"/>
        <v>0</v>
      </c>
      <c r="W555" s="18" t="s">
        <v>12</v>
      </c>
      <c r="X555" s="67">
        <f t="shared" ref="X555:AG555" si="372">SUM(X556:X560)</f>
        <v>0</v>
      </c>
      <c r="Y555" s="19">
        <f t="shared" si="372"/>
        <v>0</v>
      </c>
      <c r="Z555" s="19">
        <f t="shared" si="372"/>
        <v>0</v>
      </c>
      <c r="AA555" s="67">
        <f t="shared" si="372"/>
        <v>0</v>
      </c>
      <c r="AB555" s="67">
        <f t="shared" si="372"/>
        <v>0</v>
      </c>
      <c r="AC555" s="67">
        <f t="shared" si="372"/>
        <v>0</v>
      </c>
      <c r="AD555" s="19">
        <f t="shared" si="372"/>
        <v>0</v>
      </c>
      <c r="AE555" s="19">
        <f t="shared" si="372"/>
        <v>0</v>
      </c>
      <c r="AF555" s="67">
        <f t="shared" si="372"/>
        <v>0</v>
      </c>
      <c r="AG555" s="215">
        <f t="shared" si="372"/>
        <v>0</v>
      </c>
    </row>
    <row r="556" customHeight="1" spans="1:33">
      <c r="A556" s="260"/>
      <c r="B556" s="67">
        <f t="shared" si="366"/>
        <v>0</v>
      </c>
      <c r="C556" s="19">
        <f t="shared" si="367"/>
        <v>0</v>
      </c>
      <c r="D556" s="261"/>
      <c r="E556" s="262"/>
      <c r="F556" s="263"/>
      <c r="G556" s="262"/>
      <c r="H556" s="261"/>
      <c r="I556" s="262"/>
      <c r="J556" s="261"/>
      <c r="K556" s="284"/>
      <c r="L556" s="67">
        <f t="shared" si="369"/>
        <v>0</v>
      </c>
      <c r="M556" s="19">
        <f t="shared" si="370"/>
        <v>0</v>
      </c>
      <c r="N556" s="261"/>
      <c r="O556" s="262"/>
      <c r="P556" s="263"/>
      <c r="Q556" s="262"/>
      <c r="R556" s="261"/>
      <c r="S556" s="262"/>
      <c r="T556" s="261"/>
      <c r="U556" s="284"/>
      <c r="W556" s="20"/>
      <c r="X556" s="68"/>
      <c r="Y556" s="21"/>
      <c r="Z556" s="21"/>
      <c r="AA556" s="68"/>
      <c r="AB556" s="184"/>
      <c r="AC556" s="68"/>
      <c r="AD556" s="21"/>
      <c r="AE556" s="21"/>
      <c r="AF556" s="68"/>
      <c r="AG556" s="184"/>
    </row>
    <row r="557" customHeight="1" spans="1:33">
      <c r="A557" s="260"/>
      <c r="B557" s="67">
        <f t="shared" si="366"/>
        <v>0</v>
      </c>
      <c r="C557" s="19">
        <f t="shared" si="367"/>
        <v>0</v>
      </c>
      <c r="D557" s="261"/>
      <c r="E557" s="262"/>
      <c r="F557" s="263"/>
      <c r="G557" s="262"/>
      <c r="H557" s="261"/>
      <c r="I557" s="262"/>
      <c r="J557" s="261"/>
      <c r="K557" s="284"/>
      <c r="L557" s="67">
        <f t="shared" si="369"/>
        <v>0</v>
      </c>
      <c r="M557" s="19">
        <f t="shared" si="370"/>
        <v>0</v>
      </c>
      <c r="N557" s="261"/>
      <c r="O557" s="262"/>
      <c r="P557" s="263"/>
      <c r="Q557" s="262"/>
      <c r="R557" s="261"/>
      <c r="S557" s="262"/>
      <c r="T557" s="261"/>
      <c r="U557" s="284"/>
      <c r="W557" s="20"/>
      <c r="X557" s="68"/>
      <c r="Y557" s="21"/>
      <c r="Z557" s="21"/>
      <c r="AA557" s="68"/>
      <c r="AB557" s="184"/>
      <c r="AC557" s="68"/>
      <c r="AD557" s="21"/>
      <c r="AE557" s="21"/>
      <c r="AF557" s="68"/>
      <c r="AG557" s="184"/>
    </row>
    <row r="558" customHeight="1" spans="1:33">
      <c r="A558" s="260"/>
      <c r="B558" s="67">
        <f t="shared" si="366"/>
        <v>0</v>
      </c>
      <c r="C558" s="19">
        <f t="shared" si="367"/>
        <v>0</v>
      </c>
      <c r="D558" s="261"/>
      <c r="E558" s="262"/>
      <c r="F558" s="263"/>
      <c r="G558" s="262"/>
      <c r="H558" s="261"/>
      <c r="I558" s="262"/>
      <c r="J558" s="261"/>
      <c r="K558" s="284"/>
      <c r="L558" s="67">
        <f t="shared" si="369"/>
        <v>0</v>
      </c>
      <c r="M558" s="19">
        <f t="shared" si="370"/>
        <v>0</v>
      </c>
      <c r="N558" s="261"/>
      <c r="O558" s="262"/>
      <c r="P558" s="263"/>
      <c r="Q558" s="262"/>
      <c r="R558" s="261"/>
      <c r="S558" s="262"/>
      <c r="T558" s="261"/>
      <c r="U558" s="284"/>
      <c r="W558" s="20"/>
      <c r="X558" s="68"/>
      <c r="Y558" s="21"/>
      <c r="Z558" s="21"/>
      <c r="AA558" s="68"/>
      <c r="AB558" s="184"/>
      <c r="AC558" s="68"/>
      <c r="AD558" s="21"/>
      <c r="AE558" s="21"/>
      <c r="AF558" s="68"/>
      <c r="AG558" s="184"/>
    </row>
    <row r="559" customHeight="1" spans="1:33">
      <c r="A559" s="260"/>
      <c r="B559" s="67">
        <f t="shared" si="366"/>
        <v>0</v>
      </c>
      <c r="C559" s="19">
        <f t="shared" si="367"/>
        <v>0</v>
      </c>
      <c r="D559" s="261"/>
      <c r="E559" s="262"/>
      <c r="F559" s="263"/>
      <c r="G559" s="262"/>
      <c r="H559" s="261"/>
      <c r="I559" s="262"/>
      <c r="J559" s="261"/>
      <c r="K559" s="284"/>
      <c r="L559" s="67">
        <f t="shared" si="369"/>
        <v>0</v>
      </c>
      <c r="M559" s="19">
        <f t="shared" si="370"/>
        <v>0</v>
      </c>
      <c r="N559" s="261"/>
      <c r="O559" s="262"/>
      <c r="P559" s="263"/>
      <c r="Q559" s="262"/>
      <c r="R559" s="261"/>
      <c r="S559" s="262"/>
      <c r="T559" s="261"/>
      <c r="U559" s="284"/>
      <c r="W559" s="20"/>
      <c r="X559" s="68"/>
      <c r="Y559" s="21"/>
      <c r="Z559" s="21"/>
      <c r="AA559" s="68"/>
      <c r="AB559" s="184"/>
      <c r="AC559" s="68"/>
      <c r="AD559" s="21"/>
      <c r="AE559" s="21"/>
      <c r="AF559" s="68"/>
      <c r="AG559" s="184"/>
    </row>
    <row r="560" customHeight="1" spans="1:33">
      <c r="A560" s="264"/>
      <c r="B560" s="185">
        <f t="shared" si="366"/>
        <v>0</v>
      </c>
      <c r="C560" s="70">
        <f t="shared" si="367"/>
        <v>0</v>
      </c>
      <c r="D560" s="265"/>
      <c r="E560" s="266"/>
      <c r="F560" s="267"/>
      <c r="G560" s="266"/>
      <c r="H560" s="265"/>
      <c r="I560" s="266"/>
      <c r="J560" s="265"/>
      <c r="K560" s="285"/>
      <c r="L560" s="185">
        <f t="shared" si="369"/>
        <v>0</v>
      </c>
      <c r="M560" s="70">
        <f t="shared" si="370"/>
        <v>0</v>
      </c>
      <c r="N560" s="286"/>
      <c r="O560" s="287"/>
      <c r="P560" s="288"/>
      <c r="Q560" s="287"/>
      <c r="R560" s="286"/>
      <c r="S560" s="287"/>
      <c r="T560" s="286"/>
      <c r="U560" s="302"/>
      <c r="W560" s="23"/>
      <c r="X560" s="72"/>
      <c r="Y560" s="24"/>
      <c r="Z560" s="24"/>
      <c r="AA560" s="72"/>
      <c r="AB560" s="197"/>
      <c r="AC560" s="72"/>
      <c r="AD560" s="24"/>
      <c r="AE560" s="24"/>
      <c r="AF560" s="72"/>
      <c r="AG560" s="197"/>
    </row>
    <row r="561" customHeight="1" spans="1:33">
      <c r="A561" s="268" t="s">
        <v>13</v>
      </c>
      <c r="B561" s="67">
        <f t="shared" si="366"/>
        <v>0</v>
      </c>
      <c r="C561" s="19">
        <f t="shared" si="367"/>
        <v>0</v>
      </c>
      <c r="D561" s="258">
        <f t="shared" ref="D561:K561" si="373">SUM(D562:D573)</f>
        <v>0</v>
      </c>
      <c r="E561" s="259">
        <f t="shared" si="373"/>
        <v>0</v>
      </c>
      <c r="F561" s="258">
        <f t="shared" si="373"/>
        <v>0</v>
      </c>
      <c r="G561" s="259">
        <f t="shared" si="373"/>
        <v>0</v>
      </c>
      <c r="H561" s="258">
        <f t="shared" si="373"/>
        <v>0</v>
      </c>
      <c r="I561" s="259">
        <f t="shared" si="373"/>
        <v>0</v>
      </c>
      <c r="J561" s="258">
        <f t="shared" si="373"/>
        <v>0</v>
      </c>
      <c r="K561" s="259">
        <f t="shared" si="373"/>
        <v>0</v>
      </c>
      <c r="L561" s="67">
        <f t="shared" si="369"/>
        <v>0</v>
      </c>
      <c r="M561" s="19">
        <f t="shared" si="370"/>
        <v>0</v>
      </c>
      <c r="N561" s="289">
        <f t="shared" ref="N561:U561" si="374">SUM(N562:N573)</f>
        <v>0</v>
      </c>
      <c r="O561" s="290">
        <f t="shared" si="374"/>
        <v>0</v>
      </c>
      <c r="P561" s="289">
        <f t="shared" si="374"/>
        <v>0</v>
      </c>
      <c r="Q561" s="290">
        <f t="shared" si="374"/>
        <v>0</v>
      </c>
      <c r="R561" s="289">
        <f t="shared" si="374"/>
        <v>0</v>
      </c>
      <c r="S561" s="290">
        <f t="shared" si="374"/>
        <v>0</v>
      </c>
      <c r="T561" s="289">
        <f t="shared" si="374"/>
        <v>0</v>
      </c>
      <c r="U561" s="303">
        <f t="shared" si="374"/>
        <v>0</v>
      </c>
      <c r="W561" s="26" t="s">
        <v>13</v>
      </c>
      <c r="X561" s="34">
        <f t="shared" ref="X561:AG561" si="375">SUM(X562:X573)</f>
        <v>0</v>
      </c>
      <c r="Y561" s="27">
        <f t="shared" si="375"/>
        <v>0</v>
      </c>
      <c r="Z561" s="27">
        <f t="shared" si="375"/>
        <v>0</v>
      </c>
      <c r="AA561" s="34">
        <f t="shared" si="375"/>
        <v>0</v>
      </c>
      <c r="AB561" s="34">
        <f t="shared" si="375"/>
        <v>0</v>
      </c>
      <c r="AC561" s="34">
        <f t="shared" si="375"/>
        <v>0</v>
      </c>
      <c r="AD561" s="27">
        <f t="shared" si="375"/>
        <v>0</v>
      </c>
      <c r="AE561" s="27">
        <f t="shared" si="375"/>
        <v>0</v>
      </c>
      <c r="AF561" s="34">
        <f t="shared" si="375"/>
        <v>0</v>
      </c>
      <c r="AG561" s="216">
        <f t="shared" si="375"/>
        <v>0</v>
      </c>
    </row>
    <row r="562" customHeight="1" spans="1:33">
      <c r="A562" s="260"/>
      <c r="B562" s="34">
        <f t="shared" si="366"/>
        <v>0</v>
      </c>
      <c r="C562" s="27">
        <f t="shared" si="367"/>
        <v>0</v>
      </c>
      <c r="D562" s="261"/>
      <c r="E562" s="262"/>
      <c r="F562" s="263"/>
      <c r="G562" s="262"/>
      <c r="H562" s="261"/>
      <c r="I562" s="262"/>
      <c r="J562" s="261"/>
      <c r="K562" s="284"/>
      <c r="L562" s="34">
        <f t="shared" si="369"/>
        <v>0</v>
      </c>
      <c r="M562" s="27">
        <f t="shared" si="370"/>
        <v>0</v>
      </c>
      <c r="N562" s="261"/>
      <c r="O562" s="262"/>
      <c r="P562" s="263"/>
      <c r="Q562" s="262"/>
      <c r="R562" s="261"/>
      <c r="S562" s="262"/>
      <c r="T562" s="261"/>
      <c r="U562" s="284"/>
      <c r="W562" s="20"/>
      <c r="X562" s="68"/>
      <c r="Y562" s="21"/>
      <c r="Z562" s="21"/>
      <c r="AA562" s="68"/>
      <c r="AB562" s="184"/>
      <c r="AC562" s="68"/>
      <c r="AD562" s="21"/>
      <c r="AE562" s="21"/>
      <c r="AF562" s="68"/>
      <c r="AG562" s="184"/>
    </row>
    <row r="563" customHeight="1" spans="1:33">
      <c r="A563" s="260"/>
      <c r="B563" s="34">
        <f t="shared" si="366"/>
        <v>0</v>
      </c>
      <c r="C563" s="27">
        <f t="shared" si="367"/>
        <v>0</v>
      </c>
      <c r="D563" s="261"/>
      <c r="E563" s="262"/>
      <c r="F563" s="263"/>
      <c r="G563" s="262"/>
      <c r="H563" s="261"/>
      <c r="I563" s="262"/>
      <c r="J563" s="261"/>
      <c r="K563" s="284"/>
      <c r="L563" s="34">
        <f t="shared" si="369"/>
        <v>0</v>
      </c>
      <c r="M563" s="27">
        <f t="shared" si="370"/>
        <v>0</v>
      </c>
      <c r="N563" s="261"/>
      <c r="O563" s="262"/>
      <c r="P563" s="263"/>
      <c r="Q563" s="262"/>
      <c r="R563" s="261"/>
      <c r="S563" s="262"/>
      <c r="T563" s="261"/>
      <c r="U563" s="284"/>
      <c r="W563" s="20"/>
      <c r="X563" s="68"/>
      <c r="Y563" s="21"/>
      <c r="Z563" s="21"/>
      <c r="AA563" s="68"/>
      <c r="AB563" s="184"/>
      <c r="AC563" s="68"/>
      <c r="AD563" s="21"/>
      <c r="AE563" s="21"/>
      <c r="AF563" s="68"/>
      <c r="AG563" s="184"/>
    </row>
    <row r="564" customHeight="1" spans="1:33">
      <c r="A564" s="260"/>
      <c r="B564" s="34">
        <f t="shared" si="366"/>
        <v>0</v>
      </c>
      <c r="C564" s="27">
        <f t="shared" si="367"/>
        <v>0</v>
      </c>
      <c r="D564" s="261"/>
      <c r="E564" s="262"/>
      <c r="F564" s="263"/>
      <c r="G564" s="262"/>
      <c r="H564" s="261"/>
      <c r="I564" s="262"/>
      <c r="J564" s="261"/>
      <c r="K564" s="284"/>
      <c r="L564" s="34">
        <f t="shared" si="369"/>
        <v>0</v>
      </c>
      <c r="M564" s="27">
        <f t="shared" si="370"/>
        <v>0</v>
      </c>
      <c r="N564" s="261"/>
      <c r="O564" s="262"/>
      <c r="P564" s="291"/>
      <c r="Q564" s="262"/>
      <c r="R564" s="261"/>
      <c r="S564" s="262"/>
      <c r="T564" s="261"/>
      <c r="U564" s="284"/>
      <c r="W564" s="20"/>
      <c r="X564" s="68"/>
      <c r="Y564" s="21"/>
      <c r="Z564" s="21"/>
      <c r="AA564" s="68"/>
      <c r="AB564" s="184"/>
      <c r="AC564" s="68"/>
      <c r="AD564" s="21"/>
      <c r="AE564" s="21"/>
      <c r="AF564" s="68"/>
      <c r="AG564" s="184"/>
    </row>
    <row r="565" customHeight="1" spans="2:33">
      <c r="B565" s="34">
        <f t="shared" si="366"/>
        <v>0</v>
      </c>
      <c r="C565" s="27">
        <f t="shared" si="367"/>
        <v>0</v>
      </c>
      <c r="D565" s="261"/>
      <c r="E565" s="262"/>
      <c r="F565" s="263"/>
      <c r="G565" s="262"/>
      <c r="H565" s="261"/>
      <c r="I565" s="262"/>
      <c r="J565" s="261"/>
      <c r="K565" s="284"/>
      <c r="L565" s="34">
        <f t="shared" si="369"/>
        <v>0</v>
      </c>
      <c r="M565" s="27">
        <f t="shared" si="370"/>
        <v>0</v>
      </c>
      <c r="N565" s="261"/>
      <c r="O565" s="262"/>
      <c r="P565" s="263"/>
      <c r="Q565" s="262"/>
      <c r="R565" s="261"/>
      <c r="S565" s="262"/>
      <c r="T565" s="261"/>
      <c r="U565" s="284"/>
      <c r="X565" s="68"/>
      <c r="Y565" s="21"/>
      <c r="Z565" s="21"/>
      <c r="AA565" s="68"/>
      <c r="AB565" s="184"/>
      <c r="AC565" s="68"/>
      <c r="AD565" s="21"/>
      <c r="AE565" s="21"/>
      <c r="AF565" s="68"/>
      <c r="AG565" s="184"/>
    </row>
    <row r="566" customHeight="1" spans="1:33">
      <c r="A566" s="260"/>
      <c r="B566" s="34">
        <f t="shared" si="366"/>
        <v>0</v>
      </c>
      <c r="C566" s="27">
        <f t="shared" si="367"/>
        <v>0</v>
      </c>
      <c r="D566" s="261"/>
      <c r="E566" s="262"/>
      <c r="F566" s="263"/>
      <c r="G566" s="262"/>
      <c r="H566" s="261"/>
      <c r="I566" s="262"/>
      <c r="J566" s="261"/>
      <c r="K566" s="284"/>
      <c r="L566" s="34">
        <f t="shared" si="369"/>
        <v>0</v>
      </c>
      <c r="M566" s="27">
        <f t="shared" si="370"/>
        <v>0</v>
      </c>
      <c r="N566" s="261"/>
      <c r="O566" s="262"/>
      <c r="P566" s="263"/>
      <c r="Q566" s="262"/>
      <c r="R566" s="261"/>
      <c r="S566" s="262"/>
      <c r="T566" s="261"/>
      <c r="U566" s="284"/>
      <c r="W566" s="20"/>
      <c r="X566" s="68"/>
      <c r="Y566" s="21"/>
      <c r="Z566" s="21"/>
      <c r="AA566" s="68"/>
      <c r="AB566" s="184"/>
      <c r="AC566" s="68"/>
      <c r="AD566" s="21"/>
      <c r="AE566" s="21"/>
      <c r="AF566" s="68"/>
      <c r="AG566" s="184"/>
    </row>
    <row r="567" customHeight="1" spans="1:33">
      <c r="A567" s="260"/>
      <c r="B567" s="34">
        <f t="shared" si="366"/>
        <v>0</v>
      </c>
      <c r="C567" s="27">
        <f t="shared" si="367"/>
        <v>0</v>
      </c>
      <c r="D567" s="261"/>
      <c r="E567" s="262"/>
      <c r="F567" s="263"/>
      <c r="G567" s="262"/>
      <c r="H567" s="261"/>
      <c r="I567" s="262"/>
      <c r="J567" s="261"/>
      <c r="K567" s="284"/>
      <c r="L567" s="34">
        <f t="shared" si="369"/>
        <v>0</v>
      </c>
      <c r="M567" s="27">
        <f t="shared" si="370"/>
        <v>0</v>
      </c>
      <c r="N567" s="261"/>
      <c r="O567" s="262"/>
      <c r="P567" s="263"/>
      <c r="Q567" s="262"/>
      <c r="R567" s="261"/>
      <c r="S567" s="262"/>
      <c r="T567" s="261"/>
      <c r="U567" s="284"/>
      <c r="W567" s="20"/>
      <c r="X567" s="68"/>
      <c r="Y567" s="21"/>
      <c r="Z567" s="21"/>
      <c r="AA567" s="68"/>
      <c r="AB567" s="184"/>
      <c r="AC567" s="68"/>
      <c r="AD567" s="21"/>
      <c r="AE567" s="21"/>
      <c r="AF567" s="68"/>
      <c r="AG567" s="184"/>
    </row>
    <row r="568" customHeight="1" spans="1:33">
      <c r="A568" s="260"/>
      <c r="B568" s="34">
        <f t="shared" si="366"/>
        <v>0</v>
      </c>
      <c r="C568" s="27">
        <f t="shared" si="367"/>
        <v>0</v>
      </c>
      <c r="D568" s="261"/>
      <c r="E568" s="262"/>
      <c r="F568" s="263"/>
      <c r="G568" s="262"/>
      <c r="H568" s="261"/>
      <c r="I568" s="262"/>
      <c r="J568" s="261"/>
      <c r="K568" s="284"/>
      <c r="L568" s="34">
        <f t="shared" si="369"/>
        <v>0</v>
      </c>
      <c r="M568" s="27">
        <f t="shared" si="370"/>
        <v>0</v>
      </c>
      <c r="N568" s="261"/>
      <c r="O568" s="262"/>
      <c r="P568" s="263"/>
      <c r="Q568" s="262"/>
      <c r="R568" s="261"/>
      <c r="S568" s="262"/>
      <c r="T568" s="261"/>
      <c r="U568" s="284"/>
      <c r="W568" s="20"/>
      <c r="X568" s="68"/>
      <c r="Y568" s="21"/>
      <c r="Z568" s="21"/>
      <c r="AA568" s="68"/>
      <c r="AB568" s="184"/>
      <c r="AC568" s="68"/>
      <c r="AD568" s="21"/>
      <c r="AE568" s="21"/>
      <c r="AF568" s="68"/>
      <c r="AG568" s="184"/>
    </row>
    <row r="569" customHeight="1" spans="1:33">
      <c r="A569" s="260"/>
      <c r="B569" s="34">
        <f t="shared" si="366"/>
        <v>0</v>
      </c>
      <c r="C569" s="27">
        <f t="shared" si="367"/>
        <v>0</v>
      </c>
      <c r="D569" s="261"/>
      <c r="E569" s="262"/>
      <c r="F569" s="263"/>
      <c r="G569" s="262"/>
      <c r="H569" s="261"/>
      <c r="I569" s="262"/>
      <c r="J569" s="261"/>
      <c r="K569" s="292"/>
      <c r="L569" s="34">
        <f t="shared" si="369"/>
        <v>0</v>
      </c>
      <c r="M569" s="27">
        <f t="shared" si="370"/>
        <v>0</v>
      </c>
      <c r="N569" s="261"/>
      <c r="O569" s="262"/>
      <c r="P569" s="263"/>
      <c r="Q569" s="262"/>
      <c r="R569" s="261"/>
      <c r="S569" s="262"/>
      <c r="T569" s="261"/>
      <c r="U569" s="284"/>
      <c r="W569" s="20"/>
      <c r="X569" s="68"/>
      <c r="Y569" s="21"/>
      <c r="Z569" s="21"/>
      <c r="AA569" s="68"/>
      <c r="AB569" s="184"/>
      <c r="AC569" s="68"/>
      <c r="AD569" s="21"/>
      <c r="AE569" s="21"/>
      <c r="AF569" s="68"/>
      <c r="AG569" s="184"/>
    </row>
    <row r="570" customHeight="1" spans="1:33">
      <c r="A570" s="269"/>
      <c r="B570" s="34">
        <f t="shared" si="366"/>
        <v>0</v>
      </c>
      <c r="C570" s="27">
        <f t="shared" si="367"/>
        <v>0</v>
      </c>
      <c r="D570" s="270"/>
      <c r="E570" s="262"/>
      <c r="F570" s="263"/>
      <c r="G570" s="271"/>
      <c r="H570" s="270"/>
      <c r="I570" s="271"/>
      <c r="J570" s="261"/>
      <c r="K570" s="284"/>
      <c r="L570" s="34">
        <f t="shared" si="369"/>
        <v>0</v>
      </c>
      <c r="M570" s="27">
        <f t="shared" si="370"/>
        <v>0</v>
      </c>
      <c r="N570" s="270"/>
      <c r="O570" s="262"/>
      <c r="P570" s="263"/>
      <c r="Q570" s="271"/>
      <c r="R570" s="270"/>
      <c r="S570" s="271"/>
      <c r="T570" s="261"/>
      <c r="U570" s="284"/>
      <c r="W570" s="28"/>
      <c r="X570" s="74"/>
      <c r="Y570" s="29"/>
      <c r="Z570" s="29"/>
      <c r="AA570" s="68"/>
      <c r="AB570" s="184"/>
      <c r="AC570" s="74"/>
      <c r="AD570" s="29"/>
      <c r="AE570" s="29"/>
      <c r="AF570" s="68"/>
      <c r="AG570" s="184"/>
    </row>
    <row r="571" customHeight="1" spans="1:33">
      <c r="A571" s="260"/>
      <c r="B571" s="34">
        <f t="shared" si="366"/>
        <v>0</v>
      </c>
      <c r="C571" s="27">
        <f t="shared" si="367"/>
        <v>0</v>
      </c>
      <c r="D571" s="261"/>
      <c r="E571" s="262"/>
      <c r="F571" s="263"/>
      <c r="G571" s="262"/>
      <c r="H571" s="261"/>
      <c r="I571" s="262"/>
      <c r="J571" s="261"/>
      <c r="K571" s="284"/>
      <c r="L571" s="34">
        <f t="shared" si="369"/>
        <v>0</v>
      </c>
      <c r="M571" s="27">
        <f t="shared" si="370"/>
        <v>0</v>
      </c>
      <c r="N571" s="261"/>
      <c r="O571" s="262"/>
      <c r="P571" s="263"/>
      <c r="Q571" s="262"/>
      <c r="R571" s="261"/>
      <c r="S571" s="262"/>
      <c r="T571" s="261"/>
      <c r="U571" s="284"/>
      <c r="W571" s="20"/>
      <c r="X571" s="68"/>
      <c r="Y571" s="21"/>
      <c r="Z571" s="21"/>
      <c r="AA571" s="68"/>
      <c r="AB571" s="184"/>
      <c r="AC571" s="68"/>
      <c r="AD571" s="21"/>
      <c r="AE571" s="21"/>
      <c r="AF571" s="68"/>
      <c r="AG571" s="184"/>
    </row>
    <row r="572" customHeight="1" spans="1:33">
      <c r="A572" s="260"/>
      <c r="B572" s="34">
        <f t="shared" si="366"/>
        <v>0</v>
      </c>
      <c r="C572" s="27">
        <f t="shared" si="367"/>
        <v>0</v>
      </c>
      <c r="D572" s="261"/>
      <c r="E572" s="262"/>
      <c r="F572" s="263"/>
      <c r="G572" s="262"/>
      <c r="H572" s="261"/>
      <c r="I572" s="262"/>
      <c r="J572" s="261"/>
      <c r="K572" s="284"/>
      <c r="L572" s="34">
        <f t="shared" si="369"/>
        <v>0</v>
      </c>
      <c r="M572" s="27">
        <f t="shared" si="370"/>
        <v>0</v>
      </c>
      <c r="N572" s="261"/>
      <c r="O572" s="262"/>
      <c r="P572" s="263"/>
      <c r="Q572" s="262"/>
      <c r="R572" s="261"/>
      <c r="S572" s="262"/>
      <c r="T572" s="261"/>
      <c r="U572" s="284"/>
      <c r="W572" s="20"/>
      <c r="X572" s="68"/>
      <c r="Y572" s="21"/>
      <c r="Z572" s="21"/>
      <c r="AA572" s="68"/>
      <c r="AB572" s="184"/>
      <c r="AC572" s="68"/>
      <c r="AD572" s="21"/>
      <c r="AE572" s="21"/>
      <c r="AF572" s="68"/>
      <c r="AG572" s="184"/>
    </row>
    <row r="573" customHeight="1" spans="1:33">
      <c r="A573" s="264"/>
      <c r="B573" s="272">
        <f t="shared" si="366"/>
        <v>0</v>
      </c>
      <c r="C573" s="273">
        <f t="shared" si="367"/>
        <v>0</v>
      </c>
      <c r="D573" s="265"/>
      <c r="E573" s="266"/>
      <c r="F573" s="267"/>
      <c r="G573" s="266"/>
      <c r="H573" s="265"/>
      <c r="I573" s="266"/>
      <c r="J573" s="265"/>
      <c r="K573" s="285"/>
      <c r="L573" s="272">
        <f t="shared" si="369"/>
        <v>0</v>
      </c>
      <c r="M573" s="273">
        <f t="shared" si="370"/>
        <v>0</v>
      </c>
      <c r="N573" s="286"/>
      <c r="O573" s="287"/>
      <c r="P573" s="288"/>
      <c r="Q573" s="287"/>
      <c r="R573" s="286"/>
      <c r="S573" s="287"/>
      <c r="T573" s="286"/>
      <c r="U573" s="302"/>
      <c r="W573" s="23"/>
      <c r="X573" s="72"/>
      <c r="Y573" s="24"/>
      <c r="Z573" s="24"/>
      <c r="AA573" s="72"/>
      <c r="AB573" s="197"/>
      <c r="AC573" s="72"/>
      <c r="AD573" s="24"/>
      <c r="AE573" s="24"/>
      <c r="AF573" s="72"/>
      <c r="AG573" s="197"/>
    </row>
    <row r="574" customHeight="1" spans="1:33">
      <c r="A574" s="268" t="s">
        <v>21</v>
      </c>
      <c r="B574" s="274">
        <f t="shared" si="366"/>
        <v>1.09782608695703</v>
      </c>
      <c r="C574" s="275">
        <f t="shared" si="367"/>
        <v>1438.99674872274</v>
      </c>
      <c r="D574" s="276"/>
      <c r="E574" s="277"/>
      <c r="F574" s="276">
        <v>1.09782608695703</v>
      </c>
      <c r="G574" s="277">
        <v>1438.99674872274</v>
      </c>
      <c r="H574" s="276"/>
      <c r="I574" s="277"/>
      <c r="J574" s="276"/>
      <c r="K574" s="277"/>
      <c r="L574" s="274">
        <f t="shared" si="369"/>
        <v>1.05652173913092</v>
      </c>
      <c r="M574" s="275">
        <f t="shared" si="370"/>
        <v>1372.48118903858</v>
      </c>
      <c r="N574" s="289">
        <f t="shared" ref="N574:U574" si="376">N554-N555-N561</f>
        <v>0</v>
      </c>
      <c r="O574" s="290">
        <f t="shared" si="376"/>
        <v>0</v>
      </c>
      <c r="P574" s="289">
        <f t="shared" si="376"/>
        <v>1.05652173913092</v>
      </c>
      <c r="Q574" s="290">
        <f t="shared" si="376"/>
        <v>1372.48118903858</v>
      </c>
      <c r="R574" s="289">
        <f t="shared" si="376"/>
        <v>0</v>
      </c>
      <c r="S574" s="290">
        <f t="shared" si="376"/>
        <v>0</v>
      </c>
      <c r="T574" s="289">
        <f t="shared" si="376"/>
        <v>0</v>
      </c>
      <c r="U574" s="303">
        <f t="shared" si="376"/>
        <v>0</v>
      </c>
      <c r="W574" s="26" t="s">
        <v>21</v>
      </c>
      <c r="X574" s="85"/>
      <c r="Y574" s="30"/>
      <c r="Z574" s="30"/>
      <c r="AA574" s="85"/>
      <c r="AB574" s="85"/>
      <c r="AC574" s="34">
        <f t="shared" ref="AC574:AG574" si="377">AC554-AC555-AC561</f>
        <v>0</v>
      </c>
      <c r="AD574" s="27">
        <f t="shared" si="377"/>
        <v>0</v>
      </c>
      <c r="AE574" s="27">
        <f t="shared" si="377"/>
        <v>0</v>
      </c>
      <c r="AF574" s="34">
        <f t="shared" si="377"/>
        <v>0</v>
      </c>
      <c r="AG574" s="216">
        <f t="shared" si="377"/>
        <v>0</v>
      </c>
    </row>
    <row r="575" s="213" customFormat="1" customHeight="1" spans="1:33">
      <c r="A575" s="244" t="s">
        <v>22</v>
      </c>
      <c r="B575" s="34" t="e">
        <f t="shared" si="366"/>
        <v>#DIV/0!</v>
      </c>
      <c r="C575" s="27" t="e">
        <f t="shared" si="367"/>
        <v>#DIV/0!</v>
      </c>
      <c r="D575" s="245" t="e">
        <f t="shared" ref="D575:K575" si="378">N574*(D576+100)/100</f>
        <v>#DIV/0!</v>
      </c>
      <c r="E575" s="246" t="e">
        <f t="shared" si="378"/>
        <v>#DIV/0!</v>
      </c>
      <c r="F575" s="245">
        <f t="shared" si="378"/>
        <v>1.09782608695703</v>
      </c>
      <c r="G575" s="246">
        <f t="shared" si="378"/>
        <v>1438.99674872274</v>
      </c>
      <c r="H575" s="245" t="e">
        <f t="shared" si="378"/>
        <v>#DIV/0!</v>
      </c>
      <c r="I575" s="246" t="e">
        <f t="shared" si="378"/>
        <v>#DIV/0!</v>
      </c>
      <c r="J575" s="245" t="e">
        <f t="shared" si="378"/>
        <v>#DIV/0!</v>
      </c>
      <c r="K575" s="246" t="e">
        <f t="shared" si="378"/>
        <v>#DIV/0!</v>
      </c>
      <c r="L575" s="59" t="s">
        <v>10</v>
      </c>
      <c r="M575" s="59" t="s">
        <v>10</v>
      </c>
      <c r="N575" s="245" t="s">
        <v>10</v>
      </c>
      <c r="O575" s="246" t="s">
        <v>10</v>
      </c>
      <c r="P575" s="245" t="s">
        <v>10</v>
      </c>
      <c r="Q575" s="246" t="s">
        <v>10</v>
      </c>
      <c r="R575" s="245" t="s">
        <v>10</v>
      </c>
      <c r="S575" s="246" t="s">
        <v>10</v>
      </c>
      <c r="T575" s="245" t="s">
        <v>10</v>
      </c>
      <c r="U575" s="294" t="s">
        <v>10</v>
      </c>
      <c r="V575" s="170"/>
      <c r="W575" s="31" t="s">
        <v>22</v>
      </c>
      <c r="X575" s="59" t="e">
        <f t="shared" ref="X575:AB575" si="379">AC574*(X576+100)/100</f>
        <v>#DIV/0!</v>
      </c>
      <c r="Y575" s="32" t="e">
        <f t="shared" si="379"/>
        <v>#DIV/0!</v>
      </c>
      <c r="Z575" s="32" t="e">
        <f t="shared" si="379"/>
        <v>#DIV/0!</v>
      </c>
      <c r="AA575" s="59" t="e">
        <f t="shared" si="379"/>
        <v>#DIV/0!</v>
      </c>
      <c r="AB575" s="59" t="e">
        <f t="shared" si="379"/>
        <v>#DIV/0!</v>
      </c>
      <c r="AC575" s="33" t="s">
        <v>10</v>
      </c>
      <c r="AD575" s="33" t="s">
        <v>10</v>
      </c>
      <c r="AE575" s="33" t="s">
        <v>10</v>
      </c>
      <c r="AF575" s="33" t="s">
        <v>10</v>
      </c>
      <c r="AG575" s="44" t="s">
        <v>10</v>
      </c>
    </row>
    <row r="576" s="213" customFormat="1" customHeight="1" spans="1:33">
      <c r="A576" s="244" t="s">
        <v>23</v>
      </c>
      <c r="B576" s="34">
        <f t="shared" ref="B576:K576" si="380">SUM(B577:B586)/SUM(L577:L586)*100-100</f>
        <v>3.90946502057614</v>
      </c>
      <c r="C576" s="34">
        <f t="shared" si="380"/>
        <v>4.84637313905607</v>
      </c>
      <c r="D576" s="289" t="e">
        <f t="shared" si="380"/>
        <v>#DIV/0!</v>
      </c>
      <c r="E576" s="290" t="e">
        <f t="shared" si="380"/>
        <v>#DIV/0!</v>
      </c>
      <c r="F576" s="289">
        <f t="shared" si="380"/>
        <v>3.90946502057614</v>
      </c>
      <c r="G576" s="290">
        <f t="shared" si="380"/>
        <v>4.84637313905607</v>
      </c>
      <c r="H576" s="289" t="e">
        <f t="shared" si="380"/>
        <v>#DIV/0!</v>
      </c>
      <c r="I576" s="290" t="e">
        <f t="shared" si="380"/>
        <v>#DIV/0!</v>
      </c>
      <c r="J576" s="289" t="e">
        <f t="shared" si="380"/>
        <v>#DIV/0!</v>
      </c>
      <c r="K576" s="290" t="e">
        <f t="shared" si="380"/>
        <v>#DIV/0!</v>
      </c>
      <c r="L576" s="59" t="s">
        <v>10</v>
      </c>
      <c r="M576" s="59" t="s">
        <v>10</v>
      </c>
      <c r="N576" s="245" t="s">
        <v>10</v>
      </c>
      <c r="O576" s="246" t="s">
        <v>10</v>
      </c>
      <c r="P576" s="245" t="s">
        <v>10</v>
      </c>
      <c r="Q576" s="246" t="s">
        <v>10</v>
      </c>
      <c r="R576" s="245" t="s">
        <v>10</v>
      </c>
      <c r="S576" s="246" t="s">
        <v>10</v>
      </c>
      <c r="T576" s="245" t="s">
        <v>10</v>
      </c>
      <c r="U576" s="294" t="s">
        <v>10</v>
      </c>
      <c r="V576" s="170"/>
      <c r="W576" s="31" t="s">
        <v>23</v>
      </c>
      <c r="X576" s="34" t="e">
        <f t="shared" ref="X576:AB576" si="381">SUM(X577:X586)/SUM(AC577:AC586)*100-100</f>
        <v>#DIV/0!</v>
      </c>
      <c r="Y576" s="34" t="e">
        <f t="shared" si="381"/>
        <v>#DIV/0!</v>
      </c>
      <c r="Z576" s="34" t="e">
        <f t="shared" si="381"/>
        <v>#DIV/0!</v>
      </c>
      <c r="AA576" s="34" t="e">
        <f t="shared" si="381"/>
        <v>#DIV/0!</v>
      </c>
      <c r="AB576" s="34" t="e">
        <f t="shared" si="381"/>
        <v>#DIV/0!</v>
      </c>
      <c r="AC576" s="33" t="s">
        <v>10</v>
      </c>
      <c r="AD576" s="33" t="s">
        <v>10</v>
      </c>
      <c r="AE576" s="33" t="s">
        <v>10</v>
      </c>
      <c r="AF576" s="33" t="s">
        <v>10</v>
      </c>
      <c r="AG576" s="44" t="s">
        <v>10</v>
      </c>
    </row>
    <row r="577" customHeight="1" spans="1:33">
      <c r="A577" s="260" t="s">
        <v>97</v>
      </c>
      <c r="B577" s="34">
        <f t="shared" ref="B577:B586" si="382">SUM(D577,F577,H577,J577)</f>
        <v>0.103</v>
      </c>
      <c r="C577" s="27">
        <f t="shared" ref="C577:C586" si="383">SUM(E577,G577,I577,K577)</f>
        <v>135</v>
      </c>
      <c r="D577" s="261"/>
      <c r="E577" s="262"/>
      <c r="F577" s="263">
        <v>0.103</v>
      </c>
      <c r="G577" s="262">
        <v>135</v>
      </c>
      <c r="H577" s="261"/>
      <c r="I577" s="262"/>
      <c r="J577" s="261"/>
      <c r="K577" s="284"/>
      <c r="L577" s="34">
        <f t="shared" ref="L577:L586" si="384">SUM(N577,P577,R577,T577)</f>
        <v>0.1</v>
      </c>
      <c r="M577" s="27">
        <f t="shared" ref="M577:M586" si="385">SUM(O577,Q577,S577,U577)</f>
        <v>130.4</v>
      </c>
      <c r="N577" s="261"/>
      <c r="O577" s="262"/>
      <c r="P577" s="263">
        <v>0.1</v>
      </c>
      <c r="Q577" s="262">
        <v>130.4</v>
      </c>
      <c r="R577" s="261"/>
      <c r="S577" s="262"/>
      <c r="T577" s="261"/>
      <c r="U577" s="284"/>
      <c r="W577" s="20"/>
      <c r="X577" s="68"/>
      <c r="Y577" s="21"/>
      <c r="Z577" s="21"/>
      <c r="AA577" s="68"/>
      <c r="AB577" s="184"/>
      <c r="AC577" s="68"/>
      <c r="AD577" s="21"/>
      <c r="AE577" s="21"/>
      <c r="AF577" s="68"/>
      <c r="AG577" s="184"/>
    </row>
    <row r="578" customHeight="1" spans="1:33">
      <c r="A578" s="260" t="s">
        <v>98</v>
      </c>
      <c r="B578" s="34">
        <f t="shared" si="382"/>
        <v>0.084</v>
      </c>
      <c r="C578" s="27">
        <f t="shared" si="383"/>
        <v>109</v>
      </c>
      <c r="D578" s="261"/>
      <c r="E578" s="262"/>
      <c r="F578" s="263">
        <v>0.084</v>
      </c>
      <c r="G578" s="262">
        <v>109</v>
      </c>
      <c r="H578" s="261"/>
      <c r="I578" s="262"/>
      <c r="J578" s="261"/>
      <c r="K578" s="284"/>
      <c r="L578" s="34">
        <f t="shared" si="384"/>
        <v>0.081</v>
      </c>
      <c r="M578" s="27">
        <f t="shared" si="385"/>
        <v>105</v>
      </c>
      <c r="N578" s="261"/>
      <c r="O578" s="262"/>
      <c r="P578" s="263">
        <v>0.081</v>
      </c>
      <c r="Q578" s="262">
        <v>105</v>
      </c>
      <c r="R578" s="261"/>
      <c r="S578" s="262"/>
      <c r="T578" s="261"/>
      <c r="U578" s="284"/>
      <c r="W578" s="20"/>
      <c r="X578" s="68"/>
      <c r="Y578" s="21"/>
      <c r="Z578" s="21"/>
      <c r="AA578" s="68"/>
      <c r="AB578" s="184"/>
      <c r="AC578" s="68"/>
      <c r="AD578" s="21"/>
      <c r="AE578" s="21"/>
      <c r="AF578" s="68"/>
      <c r="AG578" s="184"/>
    </row>
    <row r="579" customHeight="1" spans="1:33">
      <c r="A579" s="260" t="s">
        <v>99</v>
      </c>
      <c r="B579" s="34">
        <f t="shared" si="382"/>
        <v>0.063</v>
      </c>
      <c r="C579" s="27">
        <f t="shared" si="383"/>
        <v>83</v>
      </c>
      <c r="D579" s="261"/>
      <c r="E579" s="262"/>
      <c r="F579" s="263">
        <v>0.063</v>
      </c>
      <c r="G579" s="262">
        <v>83</v>
      </c>
      <c r="H579" s="261"/>
      <c r="I579" s="262"/>
      <c r="J579" s="261"/>
      <c r="K579" s="284"/>
      <c r="L579" s="34">
        <f t="shared" si="384"/>
        <v>0.06</v>
      </c>
      <c r="M579" s="27">
        <f t="shared" si="385"/>
        <v>79</v>
      </c>
      <c r="N579" s="261"/>
      <c r="O579" s="262"/>
      <c r="P579" s="263">
        <v>0.06</v>
      </c>
      <c r="Q579" s="262">
        <v>79</v>
      </c>
      <c r="R579" s="261"/>
      <c r="S579" s="262"/>
      <c r="T579" s="261"/>
      <c r="U579" s="284"/>
      <c r="W579" s="20"/>
      <c r="X579" s="68"/>
      <c r="Y579" s="21"/>
      <c r="Z579" s="21"/>
      <c r="AA579" s="68"/>
      <c r="AB579" s="184"/>
      <c r="AC579" s="68"/>
      <c r="AD579" s="21"/>
      <c r="AE579" s="21"/>
      <c r="AF579" s="68"/>
      <c r="AG579" s="184"/>
    </row>
    <row r="580" customHeight="1" spans="1:33">
      <c r="A580" s="260" t="s">
        <v>100</v>
      </c>
      <c r="B580" s="34">
        <f t="shared" si="382"/>
        <v>0.077</v>
      </c>
      <c r="C580" s="27">
        <f t="shared" si="383"/>
        <v>102</v>
      </c>
      <c r="D580" s="261"/>
      <c r="E580" s="262"/>
      <c r="F580" s="263">
        <v>0.077</v>
      </c>
      <c r="G580" s="262">
        <v>102</v>
      </c>
      <c r="H580" s="261"/>
      <c r="I580" s="262"/>
      <c r="J580" s="261"/>
      <c r="K580" s="284"/>
      <c r="L580" s="34">
        <f t="shared" si="384"/>
        <v>0.074</v>
      </c>
      <c r="M580" s="27">
        <f t="shared" si="385"/>
        <v>96</v>
      </c>
      <c r="N580" s="261"/>
      <c r="O580" s="262"/>
      <c r="P580" s="263">
        <v>0.074</v>
      </c>
      <c r="Q580" s="262">
        <v>96</v>
      </c>
      <c r="R580" s="261"/>
      <c r="S580" s="262"/>
      <c r="T580" s="261"/>
      <c r="U580" s="284"/>
      <c r="W580" s="20"/>
      <c r="X580" s="68"/>
      <c r="Y580" s="21"/>
      <c r="Z580" s="21"/>
      <c r="AA580" s="68"/>
      <c r="AB580" s="184"/>
      <c r="AC580" s="68"/>
      <c r="AD580" s="21"/>
      <c r="AE580" s="21"/>
      <c r="AF580" s="68"/>
      <c r="AG580" s="184"/>
    </row>
    <row r="581" customHeight="1" spans="1:33">
      <c r="A581" s="260" t="s">
        <v>101</v>
      </c>
      <c r="B581" s="34">
        <f t="shared" si="382"/>
        <v>0.086</v>
      </c>
      <c r="C581" s="27">
        <f t="shared" si="383"/>
        <v>112</v>
      </c>
      <c r="D581" s="261"/>
      <c r="E581" s="262"/>
      <c r="F581" s="263">
        <v>0.086</v>
      </c>
      <c r="G581" s="262">
        <v>112</v>
      </c>
      <c r="H581" s="261"/>
      <c r="I581" s="262"/>
      <c r="J581" s="261"/>
      <c r="K581" s="284"/>
      <c r="L581" s="34">
        <f t="shared" si="384"/>
        <v>0.083</v>
      </c>
      <c r="M581" s="27">
        <f t="shared" si="385"/>
        <v>106</v>
      </c>
      <c r="N581" s="261"/>
      <c r="O581" s="262"/>
      <c r="P581" s="263">
        <v>0.083</v>
      </c>
      <c r="Q581" s="262">
        <v>106</v>
      </c>
      <c r="R581" s="261"/>
      <c r="S581" s="262"/>
      <c r="T581" s="261"/>
      <c r="U581" s="284"/>
      <c r="W581" s="20"/>
      <c r="X581" s="68"/>
      <c r="Y581" s="21"/>
      <c r="Z581" s="21"/>
      <c r="AA581" s="68"/>
      <c r="AB581" s="184"/>
      <c r="AC581" s="68"/>
      <c r="AD581" s="21"/>
      <c r="AE581" s="21"/>
      <c r="AF581" s="68"/>
      <c r="AG581" s="184"/>
    </row>
    <row r="582" customHeight="1" spans="1:33">
      <c r="A582" s="260" t="s">
        <v>102</v>
      </c>
      <c r="B582" s="34">
        <f t="shared" si="382"/>
        <v>0.092</v>
      </c>
      <c r="C582" s="27">
        <f t="shared" si="383"/>
        <v>121</v>
      </c>
      <c r="D582" s="261"/>
      <c r="E582" s="262"/>
      <c r="F582" s="263">
        <v>0.092</v>
      </c>
      <c r="G582" s="262">
        <v>121</v>
      </c>
      <c r="H582" s="261"/>
      <c r="I582" s="262"/>
      <c r="J582" s="261"/>
      <c r="K582" s="284"/>
      <c r="L582" s="34">
        <f t="shared" si="384"/>
        <v>0.088</v>
      </c>
      <c r="M582" s="27">
        <f t="shared" si="385"/>
        <v>115</v>
      </c>
      <c r="N582" s="261"/>
      <c r="O582" s="262"/>
      <c r="P582" s="263">
        <v>0.088</v>
      </c>
      <c r="Q582" s="262">
        <v>115</v>
      </c>
      <c r="R582" s="261"/>
      <c r="S582" s="262"/>
      <c r="T582" s="261"/>
      <c r="U582" s="284"/>
      <c r="V582" s="48"/>
      <c r="W582" s="20"/>
      <c r="X582" s="68"/>
      <c r="Y582" s="21"/>
      <c r="Z582" s="21"/>
      <c r="AA582" s="68"/>
      <c r="AB582" s="184"/>
      <c r="AC582" s="68"/>
      <c r="AD582" s="21"/>
      <c r="AE582" s="21"/>
      <c r="AF582" s="68"/>
      <c r="AG582" s="184"/>
    </row>
    <row r="583" customHeight="1" spans="1:33">
      <c r="A583" s="269"/>
      <c r="B583" s="34">
        <f t="shared" si="382"/>
        <v>0</v>
      </c>
      <c r="C583" s="27">
        <f t="shared" si="383"/>
        <v>0</v>
      </c>
      <c r="D583" s="270"/>
      <c r="E583" s="262"/>
      <c r="F583" s="263"/>
      <c r="G583" s="271"/>
      <c r="H583" s="270"/>
      <c r="I583" s="271"/>
      <c r="J583" s="261"/>
      <c r="K583" s="284"/>
      <c r="L583" s="34">
        <f t="shared" si="384"/>
        <v>0</v>
      </c>
      <c r="M583" s="27">
        <f t="shared" si="385"/>
        <v>0</v>
      </c>
      <c r="N583" s="270"/>
      <c r="O583" s="262"/>
      <c r="P583" s="263"/>
      <c r="Q583" s="271"/>
      <c r="R583" s="270"/>
      <c r="S583" s="271"/>
      <c r="T583" s="261"/>
      <c r="U583" s="284"/>
      <c r="W583" s="28"/>
      <c r="X583" s="74"/>
      <c r="Y583" s="29"/>
      <c r="Z583" s="29"/>
      <c r="AA583" s="68"/>
      <c r="AB583" s="184"/>
      <c r="AC583" s="74"/>
      <c r="AD583" s="29"/>
      <c r="AE583" s="29"/>
      <c r="AF583" s="68"/>
      <c r="AG583" s="184"/>
    </row>
    <row r="584" customHeight="1" spans="1:35">
      <c r="A584" s="260"/>
      <c r="B584" s="34">
        <f t="shared" si="382"/>
        <v>0</v>
      </c>
      <c r="C584" s="27">
        <f t="shared" si="383"/>
        <v>0</v>
      </c>
      <c r="D584" s="261"/>
      <c r="E584" s="262"/>
      <c r="F584" s="263"/>
      <c r="G584" s="262"/>
      <c r="H584" s="261"/>
      <c r="I584" s="262"/>
      <c r="J584" s="261"/>
      <c r="K584" s="284"/>
      <c r="L584" s="34">
        <f t="shared" si="384"/>
        <v>0</v>
      </c>
      <c r="M584" s="27">
        <f t="shared" si="385"/>
        <v>0</v>
      </c>
      <c r="N584" s="261"/>
      <c r="O584" s="262"/>
      <c r="P584" s="263"/>
      <c r="Q584" s="262"/>
      <c r="R584" s="261"/>
      <c r="S584" s="262"/>
      <c r="T584" s="261"/>
      <c r="U584" s="284"/>
      <c r="W584" s="20"/>
      <c r="X584" s="68"/>
      <c r="Y584" s="21"/>
      <c r="Z584" s="21"/>
      <c r="AA584" s="68"/>
      <c r="AB584" s="184"/>
      <c r="AC584" s="68"/>
      <c r="AD584" s="21"/>
      <c r="AE584" s="21"/>
      <c r="AF584" s="68"/>
      <c r="AG584" s="184"/>
      <c r="AI584" s="3"/>
    </row>
    <row r="585" customHeight="1" spans="1:33">
      <c r="A585" s="260"/>
      <c r="B585" s="34">
        <f t="shared" si="382"/>
        <v>0</v>
      </c>
      <c r="C585" s="27">
        <f t="shared" si="383"/>
        <v>0</v>
      </c>
      <c r="D585" s="261"/>
      <c r="E585" s="262"/>
      <c r="F585" s="263"/>
      <c r="G585" s="262"/>
      <c r="H585" s="261"/>
      <c r="I585" s="262"/>
      <c r="J585" s="261"/>
      <c r="K585" s="284"/>
      <c r="L585" s="34">
        <f t="shared" si="384"/>
        <v>0</v>
      </c>
      <c r="M585" s="27">
        <f t="shared" si="385"/>
        <v>0</v>
      </c>
      <c r="N585" s="261"/>
      <c r="O585" s="262"/>
      <c r="P585" s="263"/>
      <c r="Q585" s="262"/>
      <c r="R585" s="261"/>
      <c r="S585" s="262"/>
      <c r="T585" s="261"/>
      <c r="U585" s="284"/>
      <c r="W585" s="20"/>
      <c r="X585" s="68"/>
      <c r="Y585" s="21"/>
      <c r="Z585" s="21"/>
      <c r="AA585" s="68"/>
      <c r="AB585" s="184"/>
      <c r="AC585" s="68"/>
      <c r="AD585" s="21"/>
      <c r="AE585" s="21"/>
      <c r="AF585" s="68"/>
      <c r="AG585" s="184"/>
    </row>
    <row r="586" customHeight="1" spans="1:33">
      <c r="A586" s="307"/>
      <c r="B586" s="308">
        <f t="shared" si="382"/>
        <v>0</v>
      </c>
      <c r="C586" s="309">
        <f t="shared" si="383"/>
        <v>0</v>
      </c>
      <c r="D586" s="310"/>
      <c r="E586" s="311"/>
      <c r="F586" s="312"/>
      <c r="G586" s="311"/>
      <c r="H586" s="310"/>
      <c r="I586" s="311"/>
      <c r="J586" s="310"/>
      <c r="K586" s="317"/>
      <c r="L586" s="308">
        <f t="shared" si="384"/>
        <v>0</v>
      </c>
      <c r="M586" s="309">
        <f t="shared" si="385"/>
        <v>0</v>
      </c>
      <c r="N586" s="310"/>
      <c r="O586" s="311"/>
      <c r="P586" s="318"/>
      <c r="Q586" s="311"/>
      <c r="R586" s="310"/>
      <c r="S586" s="311"/>
      <c r="T586" s="310"/>
      <c r="U586" s="317"/>
      <c r="W586" s="35"/>
      <c r="X586" s="77"/>
      <c r="Y586" s="36"/>
      <c r="Z586" s="36"/>
      <c r="AA586" s="77"/>
      <c r="AB586" s="189"/>
      <c r="AC586" s="77"/>
      <c r="AD586" s="36"/>
      <c r="AE586" s="36"/>
      <c r="AF586" s="77"/>
      <c r="AG586" s="189"/>
    </row>
    <row r="587" customHeight="1" spans="1:33">
      <c r="A587" s="228" t="s">
        <v>115</v>
      </c>
      <c r="B587" s="178"/>
      <c r="C587" s="179"/>
      <c r="D587" s="250"/>
      <c r="E587" s="251"/>
      <c r="F587" s="250"/>
      <c r="G587" s="251"/>
      <c r="H587" s="250"/>
      <c r="I587" s="251"/>
      <c r="J587" s="250"/>
      <c r="K587" s="251" t="s">
        <v>16</v>
      </c>
      <c r="L587" s="190"/>
      <c r="M587" s="179"/>
      <c r="N587" s="250"/>
      <c r="O587" s="251"/>
      <c r="P587" s="250"/>
      <c r="Q587" s="251"/>
      <c r="R587" s="250"/>
      <c r="S587" s="296"/>
      <c r="T587" s="297"/>
      <c r="U587" s="296"/>
      <c r="W587" s="206" t="s">
        <v>15</v>
      </c>
      <c r="X587" s="178"/>
      <c r="Y587" s="179"/>
      <c r="Z587" s="179"/>
      <c r="AA587" s="178"/>
      <c r="AB587" s="178"/>
      <c r="AC587" s="210" t="s">
        <v>16</v>
      </c>
      <c r="AD587" s="179"/>
      <c r="AE587" s="179"/>
      <c r="AF587" s="178"/>
      <c r="AG587" s="178"/>
    </row>
    <row r="588" customHeight="1" spans="1:33">
      <c r="A588" s="228"/>
      <c r="B588" s="178"/>
      <c r="C588" s="179"/>
      <c r="D588" s="250"/>
      <c r="E588" s="251"/>
      <c r="F588" s="235"/>
      <c r="G588" s="236"/>
      <c r="H588" s="297"/>
      <c r="I588" s="296"/>
      <c r="J588" s="297"/>
      <c r="K588" s="296"/>
      <c r="M588" s="199"/>
      <c r="N588" s="235"/>
      <c r="O588" s="296"/>
      <c r="P588" s="334"/>
      <c r="Q588" s="296"/>
      <c r="R588" s="297"/>
      <c r="S588" s="296"/>
      <c r="T588" s="297"/>
      <c r="U588" s="296"/>
      <c r="W588" s="206"/>
      <c r="X588" s="178"/>
      <c r="Y588" s="179"/>
      <c r="Z588" s="179"/>
      <c r="AA588" s="178"/>
      <c r="AB588" s="178"/>
      <c r="AC588" s="210"/>
      <c r="AD588" s="179"/>
      <c r="AE588" s="179"/>
      <c r="AF588" s="178"/>
      <c r="AG588" s="178"/>
    </row>
    <row r="589" customHeight="1" spans="1:33">
      <c r="A589" s="8" t="s">
        <v>185</v>
      </c>
      <c r="B589" s="49"/>
      <c r="C589" s="9"/>
      <c r="D589" s="233"/>
      <c r="E589" s="234"/>
      <c r="F589" s="233"/>
      <c r="G589" s="234"/>
      <c r="H589" s="233"/>
      <c r="I589" s="234"/>
      <c r="J589" s="233"/>
      <c r="K589" s="234"/>
      <c r="L589" s="49"/>
      <c r="M589" s="9"/>
      <c r="N589" s="233"/>
      <c r="O589" s="234"/>
      <c r="P589" s="233"/>
      <c r="Q589" s="234"/>
      <c r="R589" s="233"/>
      <c r="S589" s="234"/>
      <c r="T589" s="233"/>
      <c r="U589" s="234"/>
      <c r="W589" s="335" t="s">
        <v>186</v>
      </c>
      <c r="X589" s="336"/>
      <c r="Y589" s="338"/>
      <c r="Z589" s="338"/>
      <c r="AA589" s="336"/>
      <c r="AB589" s="336"/>
      <c r="AC589" s="339"/>
      <c r="AD589" s="338"/>
      <c r="AE589" s="340"/>
      <c r="AF589" s="341"/>
      <c r="AG589" s="341"/>
    </row>
    <row r="590" customHeight="1" spans="1:33">
      <c r="A590" s="255" t="s">
        <v>187</v>
      </c>
      <c r="B590" s="190"/>
      <c r="C590" s="191"/>
      <c r="D590" s="235"/>
      <c r="E590" s="236"/>
      <c r="F590" s="235"/>
      <c r="G590" s="236"/>
      <c r="H590" s="235"/>
      <c r="I590" s="236"/>
      <c r="J590" s="235"/>
      <c r="K590" s="278"/>
      <c r="L590" s="190"/>
      <c r="M590" s="191"/>
      <c r="N590" s="235"/>
      <c r="O590" s="236"/>
      <c r="P590" s="235"/>
      <c r="Q590" s="236"/>
      <c r="R590" s="235"/>
      <c r="S590" s="236"/>
      <c r="T590" s="235"/>
      <c r="U590" s="236"/>
      <c r="W590" s="81" t="s">
        <v>188</v>
      </c>
      <c r="X590" s="324"/>
      <c r="Y590" s="325"/>
      <c r="Z590" s="325"/>
      <c r="AA590" s="324"/>
      <c r="AB590" s="324"/>
      <c r="AC590" s="324"/>
      <c r="AD590" s="325"/>
      <c r="AE590" s="325"/>
      <c r="AF590" s="324"/>
      <c r="AG590" s="324"/>
    </row>
    <row r="591" customHeight="1" spans="1:33">
      <c r="A591" s="171" t="s">
        <v>2</v>
      </c>
      <c r="B591" s="172" t="s">
        <v>3</v>
      </c>
      <c r="C591" s="173"/>
      <c r="D591" s="237"/>
      <c r="E591" s="238"/>
      <c r="F591" s="237"/>
      <c r="G591" s="238"/>
      <c r="H591" s="237"/>
      <c r="I591" s="238"/>
      <c r="J591" s="237"/>
      <c r="K591" s="279"/>
      <c r="L591" s="280" t="s">
        <v>107</v>
      </c>
      <c r="M591" s="173"/>
      <c r="N591" s="237"/>
      <c r="O591" s="238"/>
      <c r="P591" s="237"/>
      <c r="Q591" s="238"/>
      <c r="R591" s="237"/>
      <c r="S591" s="238"/>
      <c r="T591" s="237"/>
      <c r="U591" s="279"/>
      <c r="W591" s="171" t="s">
        <v>2</v>
      </c>
      <c r="X591" s="172" t="s">
        <v>3</v>
      </c>
      <c r="Y591" s="173"/>
      <c r="Z591" s="173"/>
      <c r="AA591" s="172"/>
      <c r="AB591" s="172"/>
      <c r="AC591" s="280" t="s">
        <v>107</v>
      </c>
      <c r="AD591" s="173"/>
      <c r="AE591" s="173"/>
      <c r="AF591" s="172"/>
      <c r="AG591" s="211"/>
    </row>
    <row r="592" customHeight="1" spans="1:33">
      <c r="A592" s="174"/>
      <c r="B592" s="175" t="s">
        <v>108</v>
      </c>
      <c r="C592" s="176" t="s">
        <v>62</v>
      </c>
      <c r="D592" s="239" t="s">
        <v>109</v>
      </c>
      <c r="E592" s="240" t="s">
        <v>63</v>
      </c>
      <c r="F592" s="239" t="s">
        <v>110</v>
      </c>
      <c r="G592" s="240" t="s">
        <v>64</v>
      </c>
      <c r="H592" s="239" t="s">
        <v>111</v>
      </c>
      <c r="I592" s="240" t="s">
        <v>65</v>
      </c>
      <c r="J592" s="239" t="s">
        <v>112</v>
      </c>
      <c r="K592" s="281" t="s">
        <v>66</v>
      </c>
      <c r="L592" s="175" t="s">
        <v>108</v>
      </c>
      <c r="M592" s="176" t="s">
        <v>62</v>
      </c>
      <c r="N592" s="239" t="s">
        <v>109</v>
      </c>
      <c r="O592" s="240" t="s">
        <v>63</v>
      </c>
      <c r="P592" s="239" t="s">
        <v>110</v>
      </c>
      <c r="Q592" s="240" t="s">
        <v>64</v>
      </c>
      <c r="R592" s="239" t="s">
        <v>111</v>
      </c>
      <c r="S592" s="240" t="s">
        <v>65</v>
      </c>
      <c r="T592" s="239" t="s">
        <v>112</v>
      </c>
      <c r="U592" s="281" t="s">
        <v>66</v>
      </c>
      <c r="W592" s="174"/>
      <c r="X592" s="175" t="s">
        <v>5</v>
      </c>
      <c r="Y592" s="176" t="s">
        <v>113</v>
      </c>
      <c r="Z592" s="176" t="s">
        <v>69</v>
      </c>
      <c r="AA592" s="175" t="s">
        <v>70</v>
      </c>
      <c r="AB592" s="304" t="s">
        <v>114</v>
      </c>
      <c r="AC592" s="209" t="s">
        <v>5</v>
      </c>
      <c r="AD592" s="176" t="s">
        <v>113</v>
      </c>
      <c r="AE592" s="176" t="s">
        <v>69</v>
      </c>
      <c r="AF592" s="175" t="s">
        <v>70</v>
      </c>
      <c r="AG592" s="212" t="s">
        <v>114</v>
      </c>
    </row>
    <row r="593" customHeight="1" spans="1:33">
      <c r="A593" s="15" t="s">
        <v>8</v>
      </c>
      <c r="B593" s="33">
        <f>SUM(B610,B648,B686,B724)</f>
        <v>48.644730187331</v>
      </c>
      <c r="C593" s="16">
        <f t="shared" ref="C593:U593" si="386">SUM(C610,C648,C686,C724)</f>
        <v>84010.9957883084</v>
      </c>
      <c r="D593" s="241">
        <f t="shared" si="386"/>
        <v>0</v>
      </c>
      <c r="E593" s="242">
        <f t="shared" si="386"/>
        <v>0</v>
      </c>
      <c r="F593" s="241">
        <f t="shared" si="386"/>
        <v>48.644730187331</v>
      </c>
      <c r="G593" s="242">
        <f t="shared" si="386"/>
        <v>84010.9957883084</v>
      </c>
      <c r="H593" s="241">
        <f t="shared" si="386"/>
        <v>0</v>
      </c>
      <c r="I593" s="242">
        <f t="shared" si="386"/>
        <v>0</v>
      </c>
      <c r="J593" s="241">
        <f t="shared" si="386"/>
        <v>0</v>
      </c>
      <c r="K593" s="242">
        <f t="shared" si="386"/>
        <v>0</v>
      </c>
      <c r="L593" s="33">
        <f t="shared" si="386"/>
        <v>47.378001066213</v>
      </c>
      <c r="M593" s="16">
        <f t="shared" si="386"/>
        <v>81414.4663066569</v>
      </c>
      <c r="N593" s="241">
        <f t="shared" si="386"/>
        <v>0</v>
      </c>
      <c r="O593" s="242">
        <f t="shared" si="386"/>
        <v>0</v>
      </c>
      <c r="P593" s="241">
        <f t="shared" si="386"/>
        <v>47.378001066213</v>
      </c>
      <c r="Q593" s="242">
        <f t="shared" si="386"/>
        <v>81414.4663066569</v>
      </c>
      <c r="R593" s="241">
        <f t="shared" si="386"/>
        <v>0</v>
      </c>
      <c r="S593" s="242">
        <f t="shared" si="386"/>
        <v>0</v>
      </c>
      <c r="T593" s="241">
        <f t="shared" si="386"/>
        <v>0</v>
      </c>
      <c r="U593" s="293">
        <f t="shared" si="386"/>
        <v>0</v>
      </c>
      <c r="W593" s="15" t="s">
        <v>8</v>
      </c>
      <c r="X593" s="33">
        <f t="shared" ref="X593:AG593" si="387">SUM(X610,X648,X686,X724)</f>
        <v>0</v>
      </c>
      <c r="Y593" s="16">
        <f t="shared" si="387"/>
        <v>0</v>
      </c>
      <c r="Z593" s="16">
        <f t="shared" si="387"/>
        <v>0</v>
      </c>
      <c r="AA593" s="33">
        <f t="shared" si="387"/>
        <v>0</v>
      </c>
      <c r="AB593" s="33">
        <f t="shared" si="387"/>
        <v>0</v>
      </c>
      <c r="AC593" s="33">
        <f t="shared" si="387"/>
        <v>0</v>
      </c>
      <c r="AD593" s="16">
        <f t="shared" si="387"/>
        <v>0</v>
      </c>
      <c r="AE593" s="16">
        <f t="shared" si="387"/>
        <v>0</v>
      </c>
      <c r="AF593" s="33">
        <f t="shared" si="387"/>
        <v>0</v>
      </c>
      <c r="AG593" s="44">
        <f t="shared" si="387"/>
        <v>0</v>
      </c>
    </row>
    <row r="594" s="168" customFormat="1" customHeight="1" spans="1:33">
      <c r="A594" s="243" t="s">
        <v>9</v>
      </c>
      <c r="B594" s="33" t="s">
        <v>10</v>
      </c>
      <c r="C594" s="33">
        <f>C593/B593</f>
        <v>1727.03179696509</v>
      </c>
      <c r="D594" s="241" t="s">
        <v>10</v>
      </c>
      <c r="E594" s="242" t="e">
        <f t="shared" ref="D594:U594" si="388">E593/D593</f>
        <v>#DIV/0!</v>
      </c>
      <c r="F594" s="241" t="s">
        <v>10</v>
      </c>
      <c r="G594" s="242">
        <f t="shared" si="388"/>
        <v>1727.03179696509</v>
      </c>
      <c r="H594" s="241" t="s">
        <v>10</v>
      </c>
      <c r="I594" s="242" t="e">
        <f t="shared" si="388"/>
        <v>#DIV/0!</v>
      </c>
      <c r="J594" s="241" t="s">
        <v>10</v>
      </c>
      <c r="K594" s="242" t="e">
        <f t="shared" si="388"/>
        <v>#DIV/0!</v>
      </c>
      <c r="L594" s="33" t="s">
        <v>10</v>
      </c>
      <c r="M594" s="33">
        <f t="shared" si="388"/>
        <v>1718.40230643915</v>
      </c>
      <c r="N594" s="241" t="s">
        <v>10</v>
      </c>
      <c r="O594" s="242" t="e">
        <f t="shared" si="388"/>
        <v>#DIV/0!</v>
      </c>
      <c r="P594" s="241" t="s">
        <v>10</v>
      </c>
      <c r="Q594" s="242">
        <f t="shared" si="388"/>
        <v>1718.40230643915</v>
      </c>
      <c r="R594" s="241" t="s">
        <v>10</v>
      </c>
      <c r="S594" s="242" t="e">
        <f t="shared" si="388"/>
        <v>#DIV/0!</v>
      </c>
      <c r="T594" s="241" t="s">
        <v>10</v>
      </c>
      <c r="U594" s="293" t="e">
        <f t="shared" si="388"/>
        <v>#DIV/0!</v>
      </c>
      <c r="V594" s="205"/>
      <c r="W594" s="58" t="s">
        <v>9</v>
      </c>
      <c r="X594" s="33" t="s">
        <v>10</v>
      </c>
      <c r="Y594" s="33" t="e">
        <f>Y593/X593</f>
        <v>#DIV/0!</v>
      </c>
      <c r="Z594" s="33" t="s">
        <v>10</v>
      </c>
      <c r="AA594" s="33" t="s">
        <v>10</v>
      </c>
      <c r="AB594" s="33" t="s">
        <v>10</v>
      </c>
      <c r="AC594" s="33" t="s">
        <v>10</v>
      </c>
      <c r="AD594" s="33" t="e">
        <f>AD593/AC593</f>
        <v>#DIV/0!</v>
      </c>
      <c r="AE594" s="33" t="s">
        <v>10</v>
      </c>
      <c r="AF594" s="33" t="s">
        <v>10</v>
      </c>
      <c r="AG594" s="44" t="s">
        <v>10</v>
      </c>
    </row>
    <row r="595" s="168" customFormat="1" customHeight="1" spans="1:33">
      <c r="A595" s="243" t="s">
        <v>11</v>
      </c>
      <c r="B595" s="33">
        <f>(B593/L593-1)*100</f>
        <v>2.67366518766319</v>
      </c>
      <c r="C595" s="33">
        <f t="shared" ref="C595:K595" si="389">(C593/M593-1)*100</f>
        <v>3.18927286444568</v>
      </c>
      <c r="D595" s="241" t="e">
        <f t="shared" si="389"/>
        <v>#DIV/0!</v>
      </c>
      <c r="E595" s="242" t="e">
        <f t="shared" si="389"/>
        <v>#DIV/0!</v>
      </c>
      <c r="F595" s="241">
        <f t="shared" si="389"/>
        <v>2.67366518766319</v>
      </c>
      <c r="G595" s="242">
        <f t="shared" si="389"/>
        <v>3.18927286444568</v>
      </c>
      <c r="H595" s="241" t="e">
        <f t="shared" si="389"/>
        <v>#DIV/0!</v>
      </c>
      <c r="I595" s="242" t="e">
        <f t="shared" si="389"/>
        <v>#DIV/0!</v>
      </c>
      <c r="J595" s="241" t="e">
        <f t="shared" si="389"/>
        <v>#DIV/0!</v>
      </c>
      <c r="K595" s="242" t="e">
        <f t="shared" si="389"/>
        <v>#DIV/0!</v>
      </c>
      <c r="L595" s="33" t="s">
        <v>10</v>
      </c>
      <c r="M595" s="33" t="s">
        <v>10</v>
      </c>
      <c r="N595" s="241" t="s">
        <v>10</v>
      </c>
      <c r="O595" s="242" t="s">
        <v>10</v>
      </c>
      <c r="P595" s="241" t="s">
        <v>10</v>
      </c>
      <c r="Q595" s="242" t="s">
        <v>10</v>
      </c>
      <c r="R595" s="241" t="s">
        <v>10</v>
      </c>
      <c r="S595" s="242" t="s">
        <v>10</v>
      </c>
      <c r="T595" s="241" t="s">
        <v>10</v>
      </c>
      <c r="U595" s="293" t="s">
        <v>10</v>
      </c>
      <c r="V595" s="205"/>
      <c r="W595" s="58" t="s">
        <v>11</v>
      </c>
      <c r="X595" s="33" t="e">
        <f t="shared" ref="X595:AB595" si="390">(X593/AC593-1)*100</f>
        <v>#DIV/0!</v>
      </c>
      <c r="Y595" s="33" t="e">
        <f t="shared" si="390"/>
        <v>#DIV/0!</v>
      </c>
      <c r="Z595" s="33" t="e">
        <f t="shared" si="390"/>
        <v>#DIV/0!</v>
      </c>
      <c r="AA595" s="33" t="e">
        <f t="shared" si="390"/>
        <v>#DIV/0!</v>
      </c>
      <c r="AB595" s="33" t="e">
        <f t="shared" si="390"/>
        <v>#DIV/0!</v>
      </c>
      <c r="AC595" s="33" t="s">
        <v>10</v>
      </c>
      <c r="AD595" s="33" t="s">
        <v>10</v>
      </c>
      <c r="AE595" s="33" t="s">
        <v>10</v>
      </c>
      <c r="AF595" s="33" t="s">
        <v>10</v>
      </c>
      <c r="AG595" s="44" t="s">
        <v>10</v>
      </c>
    </row>
    <row r="596" customHeight="1" spans="1:33">
      <c r="A596" s="244" t="s">
        <v>12</v>
      </c>
      <c r="B596" s="59">
        <f>SUM(B611,B649,B687,B725)</f>
        <v>0</v>
      </c>
      <c r="C596" s="32">
        <f t="shared" ref="C596:U596" si="391">SUM(C611,C649,C687,C725)</f>
        <v>0</v>
      </c>
      <c r="D596" s="245">
        <f t="shared" si="391"/>
        <v>0</v>
      </c>
      <c r="E596" s="246">
        <f t="shared" si="391"/>
        <v>0</v>
      </c>
      <c r="F596" s="245">
        <f t="shared" si="391"/>
        <v>0</v>
      </c>
      <c r="G596" s="246">
        <f t="shared" si="391"/>
        <v>0</v>
      </c>
      <c r="H596" s="245">
        <f t="shared" si="391"/>
        <v>0</v>
      </c>
      <c r="I596" s="246">
        <f t="shared" si="391"/>
        <v>0</v>
      </c>
      <c r="J596" s="245">
        <f t="shared" si="391"/>
        <v>0</v>
      </c>
      <c r="K596" s="246">
        <f t="shared" si="391"/>
        <v>0</v>
      </c>
      <c r="L596" s="59">
        <f t="shared" si="391"/>
        <v>0</v>
      </c>
      <c r="M596" s="32">
        <f t="shared" si="391"/>
        <v>0</v>
      </c>
      <c r="N596" s="245">
        <f t="shared" si="391"/>
        <v>0</v>
      </c>
      <c r="O596" s="246">
        <f t="shared" si="391"/>
        <v>0</v>
      </c>
      <c r="P596" s="245">
        <f t="shared" si="391"/>
        <v>0</v>
      </c>
      <c r="Q596" s="246">
        <f t="shared" si="391"/>
        <v>0</v>
      </c>
      <c r="R596" s="245">
        <f t="shared" si="391"/>
        <v>0</v>
      </c>
      <c r="S596" s="246">
        <f t="shared" si="391"/>
        <v>0</v>
      </c>
      <c r="T596" s="245">
        <f t="shared" si="391"/>
        <v>0</v>
      </c>
      <c r="U596" s="294">
        <f t="shared" si="391"/>
        <v>0</v>
      </c>
      <c r="W596" s="31" t="s">
        <v>12</v>
      </c>
      <c r="X596" s="59">
        <f t="shared" ref="X596:AG596" si="392">SUM(X611,X649,X687,X725)</f>
        <v>0</v>
      </c>
      <c r="Y596" s="32">
        <f t="shared" si="392"/>
        <v>0</v>
      </c>
      <c r="Z596" s="32">
        <f t="shared" si="392"/>
        <v>0</v>
      </c>
      <c r="AA596" s="59">
        <f t="shared" si="392"/>
        <v>0</v>
      </c>
      <c r="AB596" s="59">
        <f t="shared" si="392"/>
        <v>0</v>
      </c>
      <c r="AC596" s="59">
        <f t="shared" si="392"/>
        <v>0</v>
      </c>
      <c r="AD596" s="32">
        <f t="shared" si="392"/>
        <v>0</v>
      </c>
      <c r="AE596" s="32">
        <f t="shared" si="392"/>
        <v>0</v>
      </c>
      <c r="AF596" s="59">
        <f t="shared" si="392"/>
        <v>0</v>
      </c>
      <c r="AG596" s="91">
        <f t="shared" si="392"/>
        <v>0</v>
      </c>
    </row>
    <row r="597" s="168" customFormat="1" customHeight="1" spans="1:33">
      <c r="A597" s="243" t="s">
        <v>9</v>
      </c>
      <c r="B597" s="59" t="s">
        <v>10</v>
      </c>
      <c r="C597" s="59" t="e">
        <f>C596/B596</f>
        <v>#DIV/0!</v>
      </c>
      <c r="D597" s="245" t="s">
        <v>10</v>
      </c>
      <c r="E597" s="246" t="e">
        <f t="shared" ref="D597:U597" si="393">E596/D596</f>
        <v>#DIV/0!</v>
      </c>
      <c r="F597" s="245" t="s">
        <v>10</v>
      </c>
      <c r="G597" s="246" t="e">
        <f t="shared" si="393"/>
        <v>#DIV/0!</v>
      </c>
      <c r="H597" s="245" t="s">
        <v>10</v>
      </c>
      <c r="I597" s="246" t="e">
        <f t="shared" si="393"/>
        <v>#DIV/0!</v>
      </c>
      <c r="J597" s="245" t="s">
        <v>10</v>
      </c>
      <c r="K597" s="246" t="e">
        <f t="shared" si="393"/>
        <v>#DIV/0!</v>
      </c>
      <c r="L597" s="59" t="s">
        <v>10</v>
      </c>
      <c r="M597" s="59" t="e">
        <f t="shared" si="393"/>
        <v>#DIV/0!</v>
      </c>
      <c r="N597" s="245" t="s">
        <v>10</v>
      </c>
      <c r="O597" s="246" t="e">
        <f t="shared" si="393"/>
        <v>#DIV/0!</v>
      </c>
      <c r="P597" s="245" t="s">
        <v>10</v>
      </c>
      <c r="Q597" s="246" t="e">
        <f t="shared" si="393"/>
        <v>#DIV/0!</v>
      </c>
      <c r="R597" s="245" t="s">
        <v>10</v>
      </c>
      <c r="S597" s="246" t="e">
        <f t="shared" si="393"/>
        <v>#DIV/0!</v>
      </c>
      <c r="T597" s="245" t="s">
        <v>10</v>
      </c>
      <c r="U597" s="294" t="e">
        <f t="shared" si="393"/>
        <v>#DIV/0!</v>
      </c>
      <c r="V597" s="205"/>
      <c r="W597" s="58" t="s">
        <v>9</v>
      </c>
      <c r="X597" s="33" t="s">
        <v>10</v>
      </c>
      <c r="Y597" s="33" t="e">
        <f>Y596/X596</f>
        <v>#DIV/0!</v>
      </c>
      <c r="Z597" s="33" t="s">
        <v>10</v>
      </c>
      <c r="AA597" s="33" t="s">
        <v>10</v>
      </c>
      <c r="AB597" s="33" t="s">
        <v>10</v>
      </c>
      <c r="AC597" s="33" t="s">
        <v>10</v>
      </c>
      <c r="AD597" s="33" t="e">
        <f>AD596/AC596</f>
        <v>#DIV/0!</v>
      </c>
      <c r="AE597" s="33" t="s">
        <v>10</v>
      </c>
      <c r="AF597" s="33" t="s">
        <v>10</v>
      </c>
      <c r="AG597" s="44" t="s">
        <v>10</v>
      </c>
    </row>
    <row r="598" s="168" customFormat="1" customHeight="1" spans="1:33">
      <c r="A598" s="243" t="s">
        <v>11</v>
      </c>
      <c r="B598" s="59" t="e">
        <f>(B596/L596-1)*100</f>
        <v>#DIV/0!</v>
      </c>
      <c r="C598" s="59" t="e">
        <f t="shared" ref="C598:K598" si="394">(C596/M596-1)*100</f>
        <v>#DIV/0!</v>
      </c>
      <c r="D598" s="245" t="e">
        <f t="shared" si="394"/>
        <v>#DIV/0!</v>
      </c>
      <c r="E598" s="246" t="e">
        <f t="shared" si="394"/>
        <v>#DIV/0!</v>
      </c>
      <c r="F598" s="245" t="e">
        <f t="shared" si="394"/>
        <v>#DIV/0!</v>
      </c>
      <c r="G598" s="246" t="e">
        <f t="shared" si="394"/>
        <v>#DIV/0!</v>
      </c>
      <c r="H598" s="245" t="e">
        <f t="shared" si="394"/>
        <v>#DIV/0!</v>
      </c>
      <c r="I598" s="246" t="e">
        <f t="shared" si="394"/>
        <v>#DIV/0!</v>
      </c>
      <c r="J598" s="245" t="e">
        <f t="shared" si="394"/>
        <v>#DIV/0!</v>
      </c>
      <c r="K598" s="246" t="e">
        <f t="shared" si="394"/>
        <v>#DIV/0!</v>
      </c>
      <c r="L598" s="59" t="s">
        <v>10</v>
      </c>
      <c r="M598" s="59" t="s">
        <v>10</v>
      </c>
      <c r="N598" s="245" t="s">
        <v>10</v>
      </c>
      <c r="O598" s="246" t="s">
        <v>10</v>
      </c>
      <c r="P598" s="245" t="s">
        <v>10</v>
      </c>
      <c r="Q598" s="246" t="s">
        <v>10</v>
      </c>
      <c r="R598" s="245" t="s">
        <v>10</v>
      </c>
      <c r="S598" s="246" t="s">
        <v>10</v>
      </c>
      <c r="T598" s="245" t="s">
        <v>10</v>
      </c>
      <c r="U598" s="294" t="s">
        <v>10</v>
      </c>
      <c r="V598" s="205"/>
      <c r="W598" s="58" t="s">
        <v>11</v>
      </c>
      <c r="X598" s="33" t="e">
        <f t="shared" ref="X598:AB598" si="395">(X596/AC596-1)*100</f>
        <v>#DIV/0!</v>
      </c>
      <c r="Y598" s="33" t="e">
        <f t="shared" si="395"/>
        <v>#DIV/0!</v>
      </c>
      <c r="Z598" s="33" t="e">
        <f t="shared" si="395"/>
        <v>#DIV/0!</v>
      </c>
      <c r="AA598" s="33" t="e">
        <f t="shared" si="395"/>
        <v>#DIV/0!</v>
      </c>
      <c r="AB598" s="33" t="e">
        <f t="shared" si="395"/>
        <v>#DIV/0!</v>
      </c>
      <c r="AC598" s="33" t="s">
        <v>10</v>
      </c>
      <c r="AD598" s="33" t="s">
        <v>10</v>
      </c>
      <c r="AE598" s="33" t="s">
        <v>10</v>
      </c>
      <c r="AF598" s="33" t="s">
        <v>10</v>
      </c>
      <c r="AG598" s="44" t="s">
        <v>10</v>
      </c>
    </row>
    <row r="599" customHeight="1" spans="1:33">
      <c r="A599" s="244" t="s">
        <v>13</v>
      </c>
      <c r="B599" s="59">
        <f>SUM(B617,B655,B693,B731)</f>
        <v>0</v>
      </c>
      <c r="C599" s="32">
        <f t="shared" ref="C599:U599" si="396">SUM(C617,C655,C693,C731)</f>
        <v>0</v>
      </c>
      <c r="D599" s="245">
        <f t="shared" si="396"/>
        <v>0</v>
      </c>
      <c r="E599" s="246">
        <f t="shared" si="396"/>
        <v>0</v>
      </c>
      <c r="F599" s="245">
        <f t="shared" si="396"/>
        <v>0</v>
      </c>
      <c r="G599" s="246">
        <f t="shared" si="396"/>
        <v>0</v>
      </c>
      <c r="H599" s="245">
        <f t="shared" si="396"/>
        <v>0</v>
      </c>
      <c r="I599" s="246">
        <f t="shared" si="396"/>
        <v>0</v>
      </c>
      <c r="J599" s="245">
        <f t="shared" si="396"/>
        <v>0</v>
      </c>
      <c r="K599" s="246">
        <f t="shared" si="396"/>
        <v>0</v>
      </c>
      <c r="L599" s="59">
        <f t="shared" si="396"/>
        <v>0</v>
      </c>
      <c r="M599" s="32">
        <f t="shared" si="396"/>
        <v>0</v>
      </c>
      <c r="N599" s="245">
        <f t="shared" si="396"/>
        <v>0</v>
      </c>
      <c r="O599" s="246">
        <f t="shared" si="396"/>
        <v>0</v>
      </c>
      <c r="P599" s="245">
        <f t="shared" si="396"/>
        <v>0</v>
      </c>
      <c r="Q599" s="246">
        <f t="shared" si="396"/>
        <v>0</v>
      </c>
      <c r="R599" s="245">
        <f t="shared" si="396"/>
        <v>0</v>
      </c>
      <c r="S599" s="246">
        <f t="shared" si="396"/>
        <v>0</v>
      </c>
      <c r="T599" s="245">
        <f t="shared" si="396"/>
        <v>0</v>
      </c>
      <c r="U599" s="294">
        <f t="shared" si="396"/>
        <v>0</v>
      </c>
      <c r="W599" s="31" t="s">
        <v>13</v>
      </c>
      <c r="X599" s="59">
        <f t="shared" ref="X599:AG599" si="397">SUM(X617,X655,X693,X731)</f>
        <v>0</v>
      </c>
      <c r="Y599" s="32">
        <f t="shared" si="397"/>
        <v>0</v>
      </c>
      <c r="Z599" s="32">
        <f t="shared" si="397"/>
        <v>0</v>
      </c>
      <c r="AA599" s="59">
        <f t="shared" si="397"/>
        <v>0</v>
      </c>
      <c r="AB599" s="59">
        <f t="shared" si="397"/>
        <v>0</v>
      </c>
      <c r="AC599" s="59">
        <f t="shared" si="397"/>
        <v>0</v>
      </c>
      <c r="AD599" s="32">
        <f t="shared" si="397"/>
        <v>0</v>
      </c>
      <c r="AE599" s="32">
        <f t="shared" si="397"/>
        <v>0</v>
      </c>
      <c r="AF599" s="59">
        <f t="shared" si="397"/>
        <v>0</v>
      </c>
      <c r="AG599" s="91">
        <f t="shared" si="397"/>
        <v>0</v>
      </c>
    </row>
    <row r="600" s="168" customFormat="1" customHeight="1" spans="1:33">
      <c r="A600" s="243" t="s">
        <v>9</v>
      </c>
      <c r="B600" s="59" t="s">
        <v>10</v>
      </c>
      <c r="C600" s="59" t="e">
        <f>C599/B599</f>
        <v>#DIV/0!</v>
      </c>
      <c r="D600" s="245" t="s">
        <v>10</v>
      </c>
      <c r="E600" s="246" t="e">
        <f t="shared" ref="D600:U600" si="398">E599/D599</f>
        <v>#DIV/0!</v>
      </c>
      <c r="F600" s="245" t="s">
        <v>10</v>
      </c>
      <c r="G600" s="246" t="e">
        <f t="shared" si="398"/>
        <v>#DIV/0!</v>
      </c>
      <c r="H600" s="245" t="s">
        <v>10</v>
      </c>
      <c r="I600" s="246" t="e">
        <f t="shared" si="398"/>
        <v>#DIV/0!</v>
      </c>
      <c r="J600" s="245" t="s">
        <v>10</v>
      </c>
      <c r="K600" s="246" t="e">
        <f t="shared" si="398"/>
        <v>#DIV/0!</v>
      </c>
      <c r="L600" s="59" t="s">
        <v>10</v>
      </c>
      <c r="M600" s="59" t="e">
        <f t="shared" si="398"/>
        <v>#DIV/0!</v>
      </c>
      <c r="N600" s="245" t="s">
        <v>10</v>
      </c>
      <c r="O600" s="246" t="e">
        <f t="shared" si="398"/>
        <v>#DIV/0!</v>
      </c>
      <c r="P600" s="245" t="s">
        <v>10</v>
      </c>
      <c r="Q600" s="246" t="e">
        <f t="shared" si="398"/>
        <v>#DIV/0!</v>
      </c>
      <c r="R600" s="245" t="s">
        <v>10</v>
      </c>
      <c r="S600" s="246" t="e">
        <f t="shared" si="398"/>
        <v>#DIV/0!</v>
      </c>
      <c r="T600" s="245" t="s">
        <v>10</v>
      </c>
      <c r="U600" s="294" t="e">
        <f t="shared" si="398"/>
        <v>#DIV/0!</v>
      </c>
      <c r="V600" s="205"/>
      <c r="W600" s="58" t="s">
        <v>9</v>
      </c>
      <c r="X600" s="33" t="s">
        <v>10</v>
      </c>
      <c r="Y600" s="33" t="e">
        <f>Y599/X599</f>
        <v>#DIV/0!</v>
      </c>
      <c r="Z600" s="33" t="s">
        <v>10</v>
      </c>
      <c r="AA600" s="33" t="s">
        <v>10</v>
      </c>
      <c r="AB600" s="33" t="s">
        <v>10</v>
      </c>
      <c r="AC600" s="33" t="s">
        <v>10</v>
      </c>
      <c r="AD600" s="33" t="e">
        <f>AD599/AC599</f>
        <v>#DIV/0!</v>
      </c>
      <c r="AE600" s="33" t="s">
        <v>10</v>
      </c>
      <c r="AF600" s="33" t="s">
        <v>10</v>
      </c>
      <c r="AG600" s="44" t="s">
        <v>10</v>
      </c>
    </row>
    <row r="601" s="168" customFormat="1" customHeight="1" spans="1:33">
      <c r="A601" s="243" t="s">
        <v>11</v>
      </c>
      <c r="B601" s="59" t="e">
        <f>(B599/L599-1)*100</f>
        <v>#DIV/0!</v>
      </c>
      <c r="C601" s="59" t="e">
        <f t="shared" ref="C601:K601" si="399">(C599/M599-1)*100</f>
        <v>#DIV/0!</v>
      </c>
      <c r="D601" s="245" t="e">
        <f t="shared" si="399"/>
        <v>#DIV/0!</v>
      </c>
      <c r="E601" s="246" t="e">
        <f t="shared" si="399"/>
        <v>#DIV/0!</v>
      </c>
      <c r="F601" s="245" t="e">
        <f t="shared" si="399"/>
        <v>#DIV/0!</v>
      </c>
      <c r="G601" s="246" t="e">
        <f t="shared" si="399"/>
        <v>#DIV/0!</v>
      </c>
      <c r="H601" s="245" t="e">
        <f t="shared" si="399"/>
        <v>#DIV/0!</v>
      </c>
      <c r="I601" s="246" t="e">
        <f t="shared" si="399"/>
        <v>#DIV/0!</v>
      </c>
      <c r="J601" s="245" t="e">
        <f t="shared" si="399"/>
        <v>#DIV/0!</v>
      </c>
      <c r="K601" s="246" t="e">
        <f t="shared" si="399"/>
        <v>#DIV/0!</v>
      </c>
      <c r="L601" s="59" t="s">
        <v>10</v>
      </c>
      <c r="M601" s="59" t="s">
        <v>10</v>
      </c>
      <c r="N601" s="245" t="s">
        <v>10</v>
      </c>
      <c r="O601" s="246" t="s">
        <v>10</v>
      </c>
      <c r="P601" s="245" t="s">
        <v>10</v>
      </c>
      <c r="Q601" s="246" t="s">
        <v>10</v>
      </c>
      <c r="R601" s="245" t="s">
        <v>10</v>
      </c>
      <c r="S601" s="246" t="s">
        <v>10</v>
      </c>
      <c r="T601" s="245" t="s">
        <v>10</v>
      </c>
      <c r="U601" s="294" t="s">
        <v>10</v>
      </c>
      <c r="V601" s="205"/>
      <c r="W601" s="58" t="s">
        <v>11</v>
      </c>
      <c r="X601" s="33" t="e">
        <f t="shared" ref="X601:AB601" si="400">(X599/AC599-1)*100</f>
        <v>#DIV/0!</v>
      </c>
      <c r="Y601" s="33" t="e">
        <f t="shared" si="400"/>
        <v>#DIV/0!</v>
      </c>
      <c r="Z601" s="33" t="e">
        <f t="shared" si="400"/>
        <v>#DIV/0!</v>
      </c>
      <c r="AA601" s="33" t="e">
        <f t="shared" si="400"/>
        <v>#DIV/0!</v>
      </c>
      <c r="AB601" s="33" t="e">
        <f t="shared" si="400"/>
        <v>#DIV/0!</v>
      </c>
      <c r="AC601" s="33" t="s">
        <v>10</v>
      </c>
      <c r="AD601" s="33" t="s">
        <v>10</v>
      </c>
      <c r="AE601" s="33" t="s">
        <v>10</v>
      </c>
      <c r="AF601" s="33" t="s">
        <v>10</v>
      </c>
      <c r="AG601" s="44" t="s">
        <v>10</v>
      </c>
    </row>
    <row r="602" customHeight="1" spans="1:33">
      <c r="A602" s="244" t="s">
        <v>14</v>
      </c>
      <c r="B602" s="59">
        <f>SUM(B630,B668,B706,B744)</f>
        <v>48.644730187331</v>
      </c>
      <c r="C602" s="32">
        <f t="shared" ref="C602:U602" si="401">SUM(C630,C668,C706,C744)</f>
        <v>84010.9957883084</v>
      </c>
      <c r="D602" s="245">
        <f t="shared" si="401"/>
        <v>0</v>
      </c>
      <c r="E602" s="246">
        <f t="shared" si="401"/>
        <v>0</v>
      </c>
      <c r="F602" s="245">
        <f t="shared" si="401"/>
        <v>48.644730187331</v>
      </c>
      <c r="G602" s="246">
        <f t="shared" si="401"/>
        <v>84010.9957883084</v>
      </c>
      <c r="H602" s="245">
        <f t="shared" si="401"/>
        <v>0</v>
      </c>
      <c r="I602" s="246">
        <f t="shared" si="401"/>
        <v>0</v>
      </c>
      <c r="J602" s="245">
        <f t="shared" si="401"/>
        <v>0</v>
      </c>
      <c r="K602" s="246">
        <f t="shared" si="401"/>
        <v>0</v>
      </c>
      <c r="L602" s="59">
        <f t="shared" si="401"/>
        <v>47.378001066213</v>
      </c>
      <c r="M602" s="32">
        <f t="shared" si="401"/>
        <v>81414.4663066569</v>
      </c>
      <c r="N602" s="245">
        <f t="shared" si="401"/>
        <v>0</v>
      </c>
      <c r="O602" s="246">
        <f t="shared" si="401"/>
        <v>0</v>
      </c>
      <c r="P602" s="245">
        <f t="shared" si="401"/>
        <v>47.378001066213</v>
      </c>
      <c r="Q602" s="246">
        <f t="shared" si="401"/>
        <v>81414.4663066569</v>
      </c>
      <c r="R602" s="245">
        <f t="shared" si="401"/>
        <v>0</v>
      </c>
      <c r="S602" s="246">
        <f t="shared" si="401"/>
        <v>0</v>
      </c>
      <c r="T602" s="245">
        <f t="shared" si="401"/>
        <v>0</v>
      </c>
      <c r="U602" s="294">
        <f t="shared" si="401"/>
        <v>0</v>
      </c>
      <c r="W602" s="31" t="s">
        <v>14</v>
      </c>
      <c r="X602" s="59">
        <f t="shared" ref="X602:AG602" si="402">SUM(X630,X668,X706,X744)</f>
        <v>0</v>
      </c>
      <c r="Y602" s="32">
        <f t="shared" si="402"/>
        <v>0</v>
      </c>
      <c r="Z602" s="32">
        <f t="shared" si="402"/>
        <v>0</v>
      </c>
      <c r="AA602" s="59">
        <f t="shared" si="402"/>
        <v>0</v>
      </c>
      <c r="AB602" s="59">
        <f t="shared" si="402"/>
        <v>0</v>
      </c>
      <c r="AC602" s="59">
        <f t="shared" si="402"/>
        <v>0</v>
      </c>
      <c r="AD602" s="32">
        <f t="shared" si="402"/>
        <v>0</v>
      </c>
      <c r="AE602" s="32">
        <f t="shared" si="402"/>
        <v>0</v>
      </c>
      <c r="AF602" s="59">
        <f t="shared" si="402"/>
        <v>0</v>
      </c>
      <c r="AG602" s="91">
        <f t="shared" si="402"/>
        <v>0</v>
      </c>
    </row>
    <row r="603" s="168" customFormat="1" customHeight="1" spans="1:33">
      <c r="A603" s="243" t="s">
        <v>9</v>
      </c>
      <c r="B603" s="59" t="s">
        <v>10</v>
      </c>
      <c r="C603" s="59">
        <f>C602/B602</f>
        <v>1727.03179696509</v>
      </c>
      <c r="D603" s="245" t="s">
        <v>10</v>
      </c>
      <c r="E603" s="246" t="e">
        <f t="shared" ref="D603:U603" si="403">E602/D602</f>
        <v>#DIV/0!</v>
      </c>
      <c r="F603" s="245" t="s">
        <v>10</v>
      </c>
      <c r="G603" s="246">
        <f t="shared" si="403"/>
        <v>1727.03179696509</v>
      </c>
      <c r="H603" s="245" t="s">
        <v>10</v>
      </c>
      <c r="I603" s="246" t="e">
        <f t="shared" si="403"/>
        <v>#DIV/0!</v>
      </c>
      <c r="J603" s="245" t="s">
        <v>10</v>
      </c>
      <c r="K603" s="246" t="e">
        <f t="shared" si="403"/>
        <v>#DIV/0!</v>
      </c>
      <c r="L603" s="59" t="s">
        <v>10</v>
      </c>
      <c r="M603" s="59">
        <f t="shared" si="403"/>
        <v>1718.40230643915</v>
      </c>
      <c r="N603" s="245" t="s">
        <v>10</v>
      </c>
      <c r="O603" s="246" t="e">
        <f t="shared" si="403"/>
        <v>#DIV/0!</v>
      </c>
      <c r="P603" s="245" t="s">
        <v>10</v>
      </c>
      <c r="Q603" s="246">
        <f t="shared" si="403"/>
        <v>1718.40230643915</v>
      </c>
      <c r="R603" s="245" t="s">
        <v>10</v>
      </c>
      <c r="S603" s="246" t="e">
        <f t="shared" si="403"/>
        <v>#DIV/0!</v>
      </c>
      <c r="T603" s="245" t="s">
        <v>10</v>
      </c>
      <c r="U603" s="294" t="e">
        <f t="shared" si="403"/>
        <v>#DIV/0!</v>
      </c>
      <c r="V603" s="205"/>
      <c r="W603" s="58" t="s">
        <v>9</v>
      </c>
      <c r="X603" s="33" t="s">
        <v>10</v>
      </c>
      <c r="Y603" s="33" t="e">
        <f>Y602/X602</f>
        <v>#DIV/0!</v>
      </c>
      <c r="Z603" s="33" t="s">
        <v>10</v>
      </c>
      <c r="AA603" s="33" t="s">
        <v>10</v>
      </c>
      <c r="AB603" s="33" t="s">
        <v>10</v>
      </c>
      <c r="AC603" s="33" t="s">
        <v>10</v>
      </c>
      <c r="AD603" s="33" t="e">
        <f>AD602/AC602</f>
        <v>#DIV/0!</v>
      </c>
      <c r="AE603" s="33" t="s">
        <v>10</v>
      </c>
      <c r="AF603" s="33" t="s">
        <v>10</v>
      </c>
      <c r="AG603" s="44" t="s">
        <v>10</v>
      </c>
    </row>
    <row r="604" s="168" customFormat="1" customHeight="1" spans="1:33">
      <c r="A604" s="247" t="s">
        <v>11</v>
      </c>
      <c r="B604" s="151">
        <f>(B602/L602-1)*100</f>
        <v>2.67366518766319</v>
      </c>
      <c r="C604" s="151">
        <f t="shared" ref="C604:K604" si="404">(C602/M602-1)*100</f>
        <v>3.18927286444568</v>
      </c>
      <c r="D604" s="248" t="e">
        <f t="shared" si="404"/>
        <v>#DIV/0!</v>
      </c>
      <c r="E604" s="249" t="e">
        <f t="shared" si="404"/>
        <v>#DIV/0!</v>
      </c>
      <c r="F604" s="248">
        <f t="shared" si="404"/>
        <v>2.67366518766319</v>
      </c>
      <c r="G604" s="249">
        <f t="shared" si="404"/>
        <v>3.18927286444568</v>
      </c>
      <c r="H604" s="248" t="e">
        <f t="shared" si="404"/>
        <v>#DIV/0!</v>
      </c>
      <c r="I604" s="249" t="e">
        <f t="shared" si="404"/>
        <v>#DIV/0!</v>
      </c>
      <c r="J604" s="248" t="e">
        <f t="shared" si="404"/>
        <v>#DIV/0!</v>
      </c>
      <c r="K604" s="249" t="e">
        <f t="shared" si="404"/>
        <v>#DIV/0!</v>
      </c>
      <c r="L604" s="151" t="s">
        <v>10</v>
      </c>
      <c r="M604" s="151" t="s">
        <v>10</v>
      </c>
      <c r="N604" s="248" t="s">
        <v>10</v>
      </c>
      <c r="O604" s="249" t="s">
        <v>10</v>
      </c>
      <c r="P604" s="248" t="s">
        <v>10</v>
      </c>
      <c r="Q604" s="249" t="s">
        <v>10</v>
      </c>
      <c r="R604" s="248" t="s">
        <v>10</v>
      </c>
      <c r="S604" s="249" t="s">
        <v>10</v>
      </c>
      <c r="T604" s="248" t="s">
        <v>10</v>
      </c>
      <c r="U604" s="295" t="s">
        <v>10</v>
      </c>
      <c r="V604" s="205"/>
      <c r="W604" s="61" t="s">
        <v>11</v>
      </c>
      <c r="X604" s="62" t="e">
        <f t="shared" ref="X604:AB604" si="405">(X602/AC602-1)*100</f>
        <v>#DIV/0!</v>
      </c>
      <c r="Y604" s="62" t="e">
        <f t="shared" si="405"/>
        <v>#DIV/0!</v>
      </c>
      <c r="Z604" s="62" t="e">
        <f t="shared" si="405"/>
        <v>#DIV/0!</v>
      </c>
      <c r="AA604" s="62" t="e">
        <f t="shared" si="405"/>
        <v>#DIV/0!</v>
      </c>
      <c r="AB604" s="62" t="e">
        <f t="shared" si="405"/>
        <v>#DIV/0!</v>
      </c>
      <c r="AC604" s="62" t="s">
        <v>10</v>
      </c>
      <c r="AD604" s="62" t="s">
        <v>10</v>
      </c>
      <c r="AE604" s="62" t="s">
        <v>10</v>
      </c>
      <c r="AF604" s="62" t="s">
        <v>10</v>
      </c>
      <c r="AG604" s="63" t="s">
        <v>10</v>
      </c>
    </row>
    <row r="605" customHeight="1" spans="1:33">
      <c r="A605" s="228" t="s">
        <v>115</v>
      </c>
      <c r="B605" s="178"/>
      <c r="C605" s="179"/>
      <c r="D605" s="250"/>
      <c r="E605" s="251"/>
      <c r="F605" s="250"/>
      <c r="G605" s="251"/>
      <c r="H605" s="250"/>
      <c r="I605" s="251"/>
      <c r="J605" s="250"/>
      <c r="K605" s="251" t="s">
        <v>16</v>
      </c>
      <c r="L605" s="190"/>
      <c r="M605" s="179"/>
      <c r="N605" s="250"/>
      <c r="O605" s="251"/>
      <c r="P605" s="250"/>
      <c r="Q605" s="251"/>
      <c r="R605" s="250"/>
      <c r="S605" s="296"/>
      <c r="T605" s="297"/>
      <c r="U605" s="296"/>
      <c r="W605" s="228" t="s">
        <v>116</v>
      </c>
      <c r="X605" s="178"/>
      <c r="Y605" s="179"/>
      <c r="Z605" s="179"/>
      <c r="AA605" s="178"/>
      <c r="AB605" s="178"/>
      <c r="AC605" s="178" t="s">
        <v>16</v>
      </c>
      <c r="AD605" s="199"/>
      <c r="AE605" s="199"/>
      <c r="AF605" s="192"/>
      <c r="AG605" s="192"/>
    </row>
    <row r="606" customHeight="1" spans="1:23">
      <c r="A606" s="252"/>
      <c r="W606" s="166"/>
    </row>
    <row r="607" customHeight="1" spans="1:33">
      <c r="A607" s="255" t="s">
        <v>189</v>
      </c>
      <c r="B607" s="181" t="s">
        <v>190</v>
      </c>
      <c r="C607" s="182"/>
      <c r="D607" s="313"/>
      <c r="E607" s="314"/>
      <c r="F607" s="313"/>
      <c r="G607" s="314"/>
      <c r="H607" s="313"/>
      <c r="I607" s="314"/>
      <c r="J607" s="313"/>
      <c r="K607" s="314"/>
      <c r="L607" s="181"/>
      <c r="M607" s="182"/>
      <c r="N607" s="313"/>
      <c r="O607" s="314"/>
      <c r="P607" s="313"/>
      <c r="Q607" s="314"/>
      <c r="R607" s="313"/>
      <c r="S607" s="314"/>
      <c r="T607" s="313"/>
      <c r="U607" s="314"/>
      <c r="W607" s="337" t="s">
        <v>191</v>
      </c>
      <c r="X607" s="298" t="s">
        <v>192</v>
      </c>
      <c r="Y607" s="220"/>
      <c r="Z607" s="220"/>
      <c r="AA607" s="298"/>
      <c r="AB607" s="298"/>
      <c r="AC607" s="298"/>
      <c r="AD607" s="220"/>
      <c r="AE607" s="220"/>
      <c r="AF607" s="298"/>
      <c r="AG607" s="298"/>
    </row>
    <row r="608" customHeight="1" spans="1:33">
      <c r="A608" s="256" t="s">
        <v>2</v>
      </c>
      <c r="B608" s="172" t="s">
        <v>3</v>
      </c>
      <c r="C608" s="173"/>
      <c r="D608" s="237"/>
      <c r="E608" s="238"/>
      <c r="F608" s="237"/>
      <c r="G608" s="238"/>
      <c r="H608" s="237"/>
      <c r="I608" s="238"/>
      <c r="J608" s="237"/>
      <c r="K608" s="279"/>
      <c r="L608" s="280" t="s">
        <v>107</v>
      </c>
      <c r="M608" s="173"/>
      <c r="N608" s="237"/>
      <c r="O608" s="238"/>
      <c r="P608" s="237"/>
      <c r="Q608" s="238"/>
      <c r="R608" s="237"/>
      <c r="S608" s="238"/>
      <c r="T608" s="237"/>
      <c r="U608" s="279"/>
      <c r="W608" s="299" t="s">
        <v>2</v>
      </c>
      <c r="X608" s="172" t="s">
        <v>3</v>
      </c>
      <c r="Y608" s="173"/>
      <c r="Z608" s="173"/>
      <c r="AA608" s="172"/>
      <c r="AB608" s="172"/>
      <c r="AC608" s="280" t="s">
        <v>107</v>
      </c>
      <c r="AD608" s="173"/>
      <c r="AE608" s="173"/>
      <c r="AF608" s="172"/>
      <c r="AG608" s="211"/>
    </row>
    <row r="609" customHeight="1" spans="1:33">
      <c r="A609" s="15"/>
      <c r="B609" s="175" t="s">
        <v>108</v>
      </c>
      <c r="C609" s="176" t="s">
        <v>62</v>
      </c>
      <c r="D609" s="239" t="s">
        <v>109</v>
      </c>
      <c r="E609" s="240" t="s">
        <v>63</v>
      </c>
      <c r="F609" s="239" t="s">
        <v>110</v>
      </c>
      <c r="G609" s="240" t="s">
        <v>64</v>
      </c>
      <c r="H609" s="239" t="s">
        <v>111</v>
      </c>
      <c r="I609" s="240" t="s">
        <v>65</v>
      </c>
      <c r="J609" s="239" t="s">
        <v>112</v>
      </c>
      <c r="K609" s="281" t="s">
        <v>66</v>
      </c>
      <c r="L609" s="175" t="s">
        <v>108</v>
      </c>
      <c r="M609" s="176" t="s">
        <v>62</v>
      </c>
      <c r="N609" s="239" t="s">
        <v>109</v>
      </c>
      <c r="O609" s="240" t="s">
        <v>63</v>
      </c>
      <c r="P609" s="239" t="s">
        <v>110</v>
      </c>
      <c r="Q609" s="240" t="s">
        <v>64</v>
      </c>
      <c r="R609" s="239" t="s">
        <v>111</v>
      </c>
      <c r="S609" s="240" t="s">
        <v>65</v>
      </c>
      <c r="T609" s="239" t="s">
        <v>112</v>
      </c>
      <c r="U609" s="281" t="s">
        <v>66</v>
      </c>
      <c r="W609" s="15"/>
      <c r="X609" s="175" t="s">
        <v>5</v>
      </c>
      <c r="Y609" s="176" t="s">
        <v>113</v>
      </c>
      <c r="Z609" s="176" t="s">
        <v>69</v>
      </c>
      <c r="AA609" s="175" t="s">
        <v>70</v>
      </c>
      <c r="AB609" s="304" t="s">
        <v>114</v>
      </c>
      <c r="AC609" s="209" t="s">
        <v>5</v>
      </c>
      <c r="AD609" s="176" t="s">
        <v>113</v>
      </c>
      <c r="AE609" s="176" t="s">
        <v>69</v>
      </c>
      <c r="AF609" s="175" t="s">
        <v>70</v>
      </c>
      <c r="AG609" s="212" t="s">
        <v>114</v>
      </c>
    </row>
    <row r="610" customHeight="1" spans="1:33">
      <c r="A610" s="15" t="s">
        <v>20</v>
      </c>
      <c r="B610" s="33">
        <f t="shared" ref="B610:M610" si="406">SUM(B611,B617,B630)</f>
        <v>32.4998293607801</v>
      </c>
      <c r="C610" s="16">
        <f t="shared" si="406"/>
        <v>57938.5445861089</v>
      </c>
      <c r="D610" s="241">
        <f t="shared" si="406"/>
        <v>0</v>
      </c>
      <c r="E610" s="242">
        <f t="shared" si="406"/>
        <v>0</v>
      </c>
      <c r="F610" s="241">
        <f t="shared" si="406"/>
        <v>32.4998293607801</v>
      </c>
      <c r="G610" s="242">
        <f t="shared" si="406"/>
        <v>57938.5445861089</v>
      </c>
      <c r="H610" s="241">
        <f t="shared" si="406"/>
        <v>0</v>
      </c>
      <c r="I610" s="242">
        <f t="shared" si="406"/>
        <v>0</v>
      </c>
      <c r="J610" s="241">
        <f t="shared" si="406"/>
        <v>0</v>
      </c>
      <c r="K610" s="242">
        <f t="shared" si="406"/>
        <v>0</v>
      </c>
      <c r="L610" s="33">
        <f t="shared" si="406"/>
        <v>31.206511375948</v>
      </c>
      <c r="M610" s="16">
        <f t="shared" si="406"/>
        <v>55325.7111509444</v>
      </c>
      <c r="N610" s="282"/>
      <c r="O610" s="283"/>
      <c r="P610" s="282">
        <v>31.206511375948</v>
      </c>
      <c r="Q610" s="283">
        <v>55325.7111509444</v>
      </c>
      <c r="R610" s="282"/>
      <c r="S610" s="283"/>
      <c r="T610" s="282"/>
      <c r="U610" s="300"/>
      <c r="W610" s="15" t="s">
        <v>20</v>
      </c>
      <c r="X610" s="33">
        <f t="shared" ref="X610:AB610" si="407">X611+X617+X630</f>
        <v>0</v>
      </c>
      <c r="Y610" s="16">
        <f t="shared" si="407"/>
        <v>0</v>
      </c>
      <c r="Z610" s="16">
        <f t="shared" si="407"/>
        <v>0</v>
      </c>
      <c r="AA610" s="33">
        <f t="shared" si="407"/>
        <v>0</v>
      </c>
      <c r="AB610" s="33">
        <f t="shared" si="407"/>
        <v>0</v>
      </c>
      <c r="AC610" s="66"/>
      <c r="AD610" s="17"/>
      <c r="AE610" s="17"/>
      <c r="AF610" s="66"/>
      <c r="AG610" s="214"/>
    </row>
    <row r="611" customHeight="1" spans="1:33">
      <c r="A611" s="257" t="s">
        <v>12</v>
      </c>
      <c r="B611" s="67">
        <f t="shared" ref="B611:B631" si="408">SUM(D611,F611,H611,J611)</f>
        <v>0</v>
      </c>
      <c r="C611" s="19">
        <f t="shared" ref="C611:C631" si="409">SUM(E611,G611,I611,K611)</f>
        <v>0</v>
      </c>
      <c r="D611" s="258">
        <f t="shared" ref="D611:K611" si="410">SUM(D612:D616)</f>
        <v>0</v>
      </c>
      <c r="E611" s="259">
        <f t="shared" si="410"/>
        <v>0</v>
      </c>
      <c r="F611" s="258">
        <f t="shared" si="410"/>
        <v>0</v>
      </c>
      <c r="G611" s="259">
        <f t="shared" si="410"/>
        <v>0</v>
      </c>
      <c r="H611" s="258">
        <f t="shared" si="410"/>
        <v>0</v>
      </c>
      <c r="I611" s="259">
        <f t="shared" si="410"/>
        <v>0</v>
      </c>
      <c r="J611" s="258">
        <f t="shared" si="410"/>
        <v>0</v>
      </c>
      <c r="K611" s="259">
        <f t="shared" si="410"/>
        <v>0</v>
      </c>
      <c r="L611" s="67">
        <f t="shared" ref="L611:L630" si="411">SUM(N611,P611,R611,T611)</f>
        <v>0</v>
      </c>
      <c r="M611" s="19">
        <f t="shared" ref="M611:M630" si="412">SUM(O611,Q611,S611,U611)</f>
        <v>0</v>
      </c>
      <c r="N611" s="258">
        <f t="shared" ref="N611:U611" si="413">SUM(N612:N616)</f>
        <v>0</v>
      </c>
      <c r="O611" s="259">
        <f t="shared" si="413"/>
        <v>0</v>
      </c>
      <c r="P611" s="258">
        <f t="shared" si="413"/>
        <v>0</v>
      </c>
      <c r="Q611" s="259">
        <f t="shared" si="413"/>
        <v>0</v>
      </c>
      <c r="R611" s="258">
        <f t="shared" si="413"/>
        <v>0</v>
      </c>
      <c r="S611" s="259">
        <f t="shared" si="413"/>
        <v>0</v>
      </c>
      <c r="T611" s="258">
        <f t="shared" si="413"/>
        <v>0</v>
      </c>
      <c r="U611" s="301">
        <f t="shared" si="413"/>
        <v>0</v>
      </c>
      <c r="W611" s="18" t="s">
        <v>12</v>
      </c>
      <c r="X611" s="67">
        <f t="shared" ref="X611:AG611" si="414">SUM(X612:X616)</f>
        <v>0</v>
      </c>
      <c r="Y611" s="19">
        <f t="shared" si="414"/>
        <v>0</v>
      </c>
      <c r="Z611" s="19">
        <f t="shared" si="414"/>
        <v>0</v>
      </c>
      <c r="AA611" s="67">
        <f t="shared" si="414"/>
        <v>0</v>
      </c>
      <c r="AB611" s="67">
        <f t="shared" si="414"/>
        <v>0</v>
      </c>
      <c r="AC611" s="67">
        <f t="shared" si="414"/>
        <v>0</v>
      </c>
      <c r="AD611" s="19">
        <f t="shared" si="414"/>
        <v>0</v>
      </c>
      <c r="AE611" s="19">
        <f t="shared" si="414"/>
        <v>0</v>
      </c>
      <c r="AF611" s="67">
        <f t="shared" si="414"/>
        <v>0</v>
      </c>
      <c r="AG611" s="215">
        <f t="shared" si="414"/>
        <v>0</v>
      </c>
    </row>
    <row r="612" customHeight="1" spans="1:33">
      <c r="A612" s="260"/>
      <c r="B612" s="67">
        <f t="shared" si="408"/>
        <v>0</v>
      </c>
      <c r="C612" s="19">
        <f t="shared" si="409"/>
        <v>0</v>
      </c>
      <c r="D612" s="261"/>
      <c r="E612" s="262"/>
      <c r="F612" s="263"/>
      <c r="G612" s="262"/>
      <c r="H612" s="261"/>
      <c r="I612" s="262"/>
      <c r="J612" s="261"/>
      <c r="K612" s="284"/>
      <c r="L612" s="67">
        <f t="shared" si="411"/>
        <v>0</v>
      </c>
      <c r="M612" s="19">
        <f t="shared" si="412"/>
        <v>0</v>
      </c>
      <c r="N612" s="261"/>
      <c r="O612" s="262"/>
      <c r="P612" s="263"/>
      <c r="Q612" s="262"/>
      <c r="R612" s="261"/>
      <c r="S612" s="262"/>
      <c r="T612" s="261"/>
      <c r="U612" s="284"/>
      <c r="W612" s="20"/>
      <c r="X612" s="68"/>
      <c r="Y612" s="21"/>
      <c r="Z612" s="21"/>
      <c r="AA612" s="68"/>
      <c r="AB612" s="184"/>
      <c r="AC612" s="68"/>
      <c r="AD612" s="21"/>
      <c r="AE612" s="21"/>
      <c r="AF612" s="68"/>
      <c r="AG612" s="184"/>
    </row>
    <row r="613" customHeight="1" spans="1:33">
      <c r="A613" s="260"/>
      <c r="B613" s="67">
        <f t="shared" si="408"/>
        <v>0</v>
      </c>
      <c r="C613" s="19">
        <f t="shared" si="409"/>
        <v>0</v>
      </c>
      <c r="D613" s="261"/>
      <c r="E613" s="262"/>
      <c r="F613" s="263"/>
      <c r="G613" s="262"/>
      <c r="H613" s="261"/>
      <c r="I613" s="262"/>
      <c r="J613" s="261"/>
      <c r="K613" s="284"/>
      <c r="L613" s="67">
        <f t="shared" si="411"/>
        <v>0</v>
      </c>
      <c r="M613" s="19">
        <f t="shared" si="412"/>
        <v>0</v>
      </c>
      <c r="N613" s="261"/>
      <c r="O613" s="262"/>
      <c r="P613" s="263"/>
      <c r="Q613" s="262"/>
      <c r="R613" s="261"/>
      <c r="S613" s="262"/>
      <c r="T613" s="261"/>
      <c r="U613" s="284"/>
      <c r="W613" s="20"/>
      <c r="X613" s="68"/>
      <c r="Y613" s="21"/>
      <c r="Z613" s="21"/>
      <c r="AA613" s="68"/>
      <c r="AB613" s="184"/>
      <c r="AC613" s="68"/>
      <c r="AD613" s="21"/>
      <c r="AE613" s="21"/>
      <c r="AF613" s="68"/>
      <c r="AG613" s="184"/>
    </row>
    <row r="614" customHeight="1" spans="1:33">
      <c r="A614" s="260"/>
      <c r="B614" s="67">
        <f t="shared" si="408"/>
        <v>0</v>
      </c>
      <c r="C614" s="19">
        <f t="shared" si="409"/>
        <v>0</v>
      </c>
      <c r="D614" s="261"/>
      <c r="E614" s="262"/>
      <c r="F614" s="263"/>
      <c r="G614" s="262"/>
      <c r="H614" s="261"/>
      <c r="I614" s="262"/>
      <c r="J614" s="261"/>
      <c r="K614" s="284"/>
      <c r="L614" s="67">
        <f t="shared" si="411"/>
        <v>0</v>
      </c>
      <c r="M614" s="19">
        <f t="shared" si="412"/>
        <v>0</v>
      </c>
      <c r="N614" s="261"/>
      <c r="O614" s="262"/>
      <c r="P614" s="263"/>
      <c r="Q614" s="262"/>
      <c r="R614" s="261"/>
      <c r="S614" s="262"/>
      <c r="T614" s="261"/>
      <c r="U614" s="284"/>
      <c r="W614" s="20"/>
      <c r="X614" s="68"/>
      <c r="Y614" s="21"/>
      <c r="Z614" s="21"/>
      <c r="AA614" s="68"/>
      <c r="AB614" s="184"/>
      <c r="AC614" s="68"/>
      <c r="AD614" s="21"/>
      <c r="AE614" s="21"/>
      <c r="AF614" s="68"/>
      <c r="AG614" s="184"/>
    </row>
    <row r="615" customHeight="1" spans="1:33">
      <c r="A615" s="260"/>
      <c r="B615" s="67">
        <f t="shared" si="408"/>
        <v>0</v>
      </c>
      <c r="C615" s="19">
        <f t="shared" si="409"/>
        <v>0</v>
      </c>
      <c r="D615" s="261"/>
      <c r="E615" s="262"/>
      <c r="F615" s="263"/>
      <c r="G615" s="262"/>
      <c r="H615" s="261"/>
      <c r="I615" s="262"/>
      <c r="J615" s="261"/>
      <c r="K615" s="284"/>
      <c r="L615" s="67">
        <f t="shared" si="411"/>
        <v>0</v>
      </c>
      <c r="M615" s="19">
        <f t="shared" si="412"/>
        <v>0</v>
      </c>
      <c r="N615" s="261"/>
      <c r="O615" s="262"/>
      <c r="P615" s="263"/>
      <c r="Q615" s="262"/>
      <c r="R615" s="261"/>
      <c r="S615" s="262"/>
      <c r="T615" s="261"/>
      <c r="U615" s="284"/>
      <c r="W615" s="20"/>
      <c r="X615" s="68"/>
      <c r="Y615" s="21"/>
      <c r="Z615" s="21"/>
      <c r="AA615" s="68"/>
      <c r="AB615" s="184"/>
      <c r="AC615" s="68"/>
      <c r="AD615" s="21"/>
      <c r="AE615" s="21"/>
      <c r="AF615" s="68"/>
      <c r="AG615" s="184"/>
    </row>
    <row r="616" customHeight="1" spans="1:33">
      <c r="A616" s="264"/>
      <c r="B616" s="185">
        <f t="shared" si="408"/>
        <v>0</v>
      </c>
      <c r="C616" s="70">
        <f t="shared" si="409"/>
        <v>0</v>
      </c>
      <c r="D616" s="265"/>
      <c r="E616" s="266"/>
      <c r="F616" s="267"/>
      <c r="G616" s="266"/>
      <c r="H616" s="265"/>
      <c r="I616" s="266"/>
      <c r="J616" s="265"/>
      <c r="K616" s="285"/>
      <c r="L616" s="185">
        <f t="shared" si="411"/>
        <v>0</v>
      </c>
      <c r="M616" s="70">
        <f t="shared" si="412"/>
        <v>0</v>
      </c>
      <c r="N616" s="286"/>
      <c r="O616" s="287"/>
      <c r="P616" s="288"/>
      <c r="Q616" s="287"/>
      <c r="R616" s="286"/>
      <c r="S616" s="287"/>
      <c r="T616" s="286"/>
      <c r="U616" s="302"/>
      <c r="W616" s="23"/>
      <c r="X616" s="72"/>
      <c r="Y616" s="24"/>
      <c r="Z616" s="24"/>
      <c r="AA616" s="72"/>
      <c r="AB616" s="197"/>
      <c r="AC616" s="72"/>
      <c r="AD616" s="24"/>
      <c r="AE616" s="24"/>
      <c r="AF616" s="72"/>
      <c r="AG616" s="197"/>
    </row>
    <row r="617" customHeight="1" spans="1:33">
      <c r="A617" s="268" t="s">
        <v>13</v>
      </c>
      <c r="B617" s="67">
        <f t="shared" si="408"/>
        <v>0</v>
      </c>
      <c r="C617" s="19">
        <f t="shared" si="409"/>
        <v>0</v>
      </c>
      <c r="D617" s="258">
        <f t="shared" ref="D617:K617" si="415">SUM(D618:D629)</f>
        <v>0</v>
      </c>
      <c r="E617" s="259">
        <f t="shared" si="415"/>
        <v>0</v>
      </c>
      <c r="F617" s="258">
        <f t="shared" si="415"/>
        <v>0</v>
      </c>
      <c r="G617" s="259">
        <f t="shared" si="415"/>
        <v>0</v>
      </c>
      <c r="H617" s="258">
        <f t="shared" si="415"/>
        <v>0</v>
      </c>
      <c r="I617" s="259">
        <f t="shared" si="415"/>
        <v>0</v>
      </c>
      <c r="J617" s="258">
        <f t="shared" si="415"/>
        <v>0</v>
      </c>
      <c r="K617" s="259">
        <f t="shared" si="415"/>
        <v>0</v>
      </c>
      <c r="L617" s="67">
        <f t="shared" si="411"/>
        <v>0</v>
      </c>
      <c r="M617" s="19">
        <f t="shared" si="412"/>
        <v>0</v>
      </c>
      <c r="N617" s="289">
        <f t="shared" ref="N617:U617" si="416">SUM(N618:N629)</f>
        <v>0</v>
      </c>
      <c r="O617" s="290">
        <f t="shared" si="416"/>
        <v>0</v>
      </c>
      <c r="P617" s="289">
        <f t="shared" si="416"/>
        <v>0</v>
      </c>
      <c r="Q617" s="290">
        <f t="shared" si="416"/>
        <v>0</v>
      </c>
      <c r="R617" s="289">
        <f t="shared" si="416"/>
        <v>0</v>
      </c>
      <c r="S617" s="290">
        <f t="shared" si="416"/>
        <v>0</v>
      </c>
      <c r="T617" s="289">
        <f t="shared" si="416"/>
        <v>0</v>
      </c>
      <c r="U617" s="303">
        <f t="shared" si="416"/>
        <v>0</v>
      </c>
      <c r="W617" s="26" t="s">
        <v>13</v>
      </c>
      <c r="X617" s="34">
        <f t="shared" ref="X617:AG617" si="417">SUM(X618:X629)</f>
        <v>0</v>
      </c>
      <c r="Y617" s="27">
        <f t="shared" si="417"/>
        <v>0</v>
      </c>
      <c r="Z617" s="27">
        <f t="shared" si="417"/>
        <v>0</v>
      </c>
      <c r="AA617" s="34">
        <f t="shared" si="417"/>
        <v>0</v>
      </c>
      <c r="AB617" s="34">
        <f t="shared" si="417"/>
        <v>0</v>
      </c>
      <c r="AC617" s="34">
        <f t="shared" si="417"/>
        <v>0</v>
      </c>
      <c r="AD617" s="27">
        <f t="shared" si="417"/>
        <v>0</v>
      </c>
      <c r="AE617" s="27">
        <f t="shared" si="417"/>
        <v>0</v>
      </c>
      <c r="AF617" s="34">
        <f t="shared" si="417"/>
        <v>0</v>
      </c>
      <c r="AG617" s="216">
        <f t="shared" si="417"/>
        <v>0</v>
      </c>
    </row>
    <row r="618" customHeight="1" spans="1:33">
      <c r="A618" s="260"/>
      <c r="B618" s="34">
        <f t="shared" si="408"/>
        <v>0</v>
      </c>
      <c r="C618" s="27">
        <f t="shared" si="409"/>
        <v>0</v>
      </c>
      <c r="D618" s="261"/>
      <c r="E618" s="262"/>
      <c r="F618" s="263"/>
      <c r="G618" s="262"/>
      <c r="H618" s="261"/>
      <c r="I618" s="262"/>
      <c r="J618" s="261"/>
      <c r="K618" s="284"/>
      <c r="L618" s="34">
        <f t="shared" si="411"/>
        <v>0</v>
      </c>
      <c r="M618" s="27">
        <f t="shared" si="412"/>
        <v>0</v>
      </c>
      <c r="N618" s="261"/>
      <c r="O618" s="262"/>
      <c r="P618" s="263"/>
      <c r="Q618" s="262"/>
      <c r="R618" s="261"/>
      <c r="S618" s="262"/>
      <c r="T618" s="261"/>
      <c r="U618" s="284"/>
      <c r="W618" s="20"/>
      <c r="X618" s="68"/>
      <c r="Y618" s="21"/>
      <c r="Z618" s="21"/>
      <c r="AA618" s="68"/>
      <c r="AB618" s="184"/>
      <c r="AC618" s="68"/>
      <c r="AD618" s="21"/>
      <c r="AE618" s="21"/>
      <c r="AF618" s="68"/>
      <c r="AG618" s="184"/>
    </row>
    <row r="619" customHeight="1" spans="1:33">
      <c r="A619" s="260"/>
      <c r="B619" s="34">
        <f t="shared" si="408"/>
        <v>0</v>
      </c>
      <c r="C619" s="27">
        <f t="shared" si="409"/>
        <v>0</v>
      </c>
      <c r="D619" s="261"/>
      <c r="E619" s="262"/>
      <c r="F619" s="263"/>
      <c r="G619" s="262"/>
      <c r="H619" s="261"/>
      <c r="I619" s="262"/>
      <c r="J619" s="261"/>
      <c r="K619" s="284"/>
      <c r="L619" s="34">
        <f t="shared" si="411"/>
        <v>0</v>
      </c>
      <c r="M619" s="27">
        <f t="shared" si="412"/>
        <v>0</v>
      </c>
      <c r="N619" s="261"/>
      <c r="O619" s="262"/>
      <c r="P619" s="263"/>
      <c r="Q619" s="262"/>
      <c r="R619" s="261"/>
      <c r="S619" s="262"/>
      <c r="T619" s="261"/>
      <c r="U619" s="284"/>
      <c r="W619" s="20"/>
      <c r="X619" s="68"/>
      <c r="Y619" s="21"/>
      <c r="Z619" s="21"/>
      <c r="AA619" s="68"/>
      <c r="AB619" s="184"/>
      <c r="AC619" s="68"/>
      <c r="AD619" s="21"/>
      <c r="AE619" s="21"/>
      <c r="AF619" s="68"/>
      <c r="AG619" s="184"/>
    </row>
    <row r="620" customHeight="1" spans="1:33">
      <c r="A620" s="260"/>
      <c r="B620" s="34">
        <f t="shared" si="408"/>
        <v>0</v>
      </c>
      <c r="C620" s="27">
        <f t="shared" si="409"/>
        <v>0</v>
      </c>
      <c r="D620" s="261"/>
      <c r="E620" s="262"/>
      <c r="F620" s="263"/>
      <c r="G620" s="262"/>
      <c r="H620" s="261"/>
      <c r="I620" s="262"/>
      <c r="J620" s="261"/>
      <c r="K620" s="284"/>
      <c r="L620" s="34">
        <f t="shared" si="411"/>
        <v>0</v>
      </c>
      <c r="M620" s="27">
        <f t="shared" si="412"/>
        <v>0</v>
      </c>
      <c r="N620" s="261"/>
      <c r="O620" s="262"/>
      <c r="P620" s="291"/>
      <c r="Q620" s="262"/>
      <c r="R620" s="261"/>
      <c r="S620" s="262"/>
      <c r="T620" s="261"/>
      <c r="U620" s="284"/>
      <c r="W620" s="20"/>
      <c r="X620" s="68"/>
      <c r="Y620" s="21"/>
      <c r="Z620" s="21"/>
      <c r="AA620" s="68"/>
      <c r="AB620" s="184"/>
      <c r="AC620" s="68"/>
      <c r="AD620" s="21"/>
      <c r="AE620" s="21"/>
      <c r="AF620" s="68"/>
      <c r="AG620" s="184"/>
    </row>
    <row r="621" customHeight="1" spans="2:33">
      <c r="B621" s="34">
        <f t="shared" si="408"/>
        <v>0</v>
      </c>
      <c r="C621" s="27">
        <f t="shared" si="409"/>
        <v>0</v>
      </c>
      <c r="D621" s="261"/>
      <c r="E621" s="262"/>
      <c r="F621" s="263"/>
      <c r="G621" s="262"/>
      <c r="H621" s="261"/>
      <c r="I621" s="262"/>
      <c r="J621" s="261"/>
      <c r="K621" s="284"/>
      <c r="L621" s="34">
        <f t="shared" si="411"/>
        <v>0</v>
      </c>
      <c r="M621" s="27">
        <f t="shared" si="412"/>
        <v>0</v>
      </c>
      <c r="N621" s="261"/>
      <c r="O621" s="262"/>
      <c r="P621" s="263"/>
      <c r="Q621" s="262"/>
      <c r="R621" s="261"/>
      <c r="S621" s="262"/>
      <c r="T621" s="261"/>
      <c r="U621" s="284"/>
      <c r="X621" s="68"/>
      <c r="Y621" s="21"/>
      <c r="Z621" s="21"/>
      <c r="AA621" s="68"/>
      <c r="AB621" s="184"/>
      <c r="AC621" s="68"/>
      <c r="AD621" s="21"/>
      <c r="AE621" s="21"/>
      <c r="AF621" s="68"/>
      <c r="AG621" s="184"/>
    </row>
    <row r="622" customHeight="1" spans="1:33">
      <c r="A622" s="260"/>
      <c r="B622" s="34">
        <f t="shared" si="408"/>
        <v>0</v>
      </c>
      <c r="C622" s="27">
        <f t="shared" si="409"/>
        <v>0</v>
      </c>
      <c r="D622" s="261"/>
      <c r="E622" s="262"/>
      <c r="F622" s="263"/>
      <c r="G622" s="262"/>
      <c r="H622" s="261"/>
      <c r="I622" s="262"/>
      <c r="J622" s="261"/>
      <c r="K622" s="284"/>
      <c r="L622" s="34">
        <f t="shared" si="411"/>
        <v>0</v>
      </c>
      <c r="M622" s="27">
        <f t="shared" si="412"/>
        <v>0</v>
      </c>
      <c r="N622" s="261"/>
      <c r="O622" s="262"/>
      <c r="P622" s="263"/>
      <c r="Q622" s="262"/>
      <c r="R622" s="261"/>
      <c r="S622" s="262"/>
      <c r="T622" s="261"/>
      <c r="U622" s="284"/>
      <c r="W622" s="20"/>
      <c r="X622" s="68"/>
      <c r="Y622" s="21"/>
      <c r="Z622" s="21"/>
      <c r="AA622" s="68"/>
      <c r="AB622" s="184"/>
      <c r="AC622" s="68"/>
      <c r="AD622" s="21"/>
      <c r="AE622" s="21"/>
      <c r="AF622" s="68"/>
      <c r="AG622" s="184"/>
    </row>
    <row r="623" customHeight="1" spans="1:33">
      <c r="A623" s="260"/>
      <c r="B623" s="34">
        <f t="shared" si="408"/>
        <v>0</v>
      </c>
      <c r="C623" s="27">
        <f t="shared" si="409"/>
        <v>0</v>
      </c>
      <c r="D623" s="261"/>
      <c r="E623" s="262"/>
      <c r="F623" s="263"/>
      <c r="G623" s="262"/>
      <c r="H623" s="261"/>
      <c r="I623" s="262"/>
      <c r="J623" s="261"/>
      <c r="K623" s="284"/>
      <c r="L623" s="34">
        <f t="shared" si="411"/>
        <v>0</v>
      </c>
      <c r="M623" s="27">
        <f t="shared" si="412"/>
        <v>0</v>
      </c>
      <c r="N623" s="261"/>
      <c r="O623" s="262"/>
      <c r="P623" s="263"/>
      <c r="Q623" s="262"/>
      <c r="R623" s="261"/>
      <c r="S623" s="262"/>
      <c r="T623" s="261"/>
      <c r="U623" s="284"/>
      <c r="W623" s="20"/>
      <c r="X623" s="68"/>
      <c r="Y623" s="21"/>
      <c r="Z623" s="21"/>
      <c r="AA623" s="68"/>
      <c r="AB623" s="184"/>
      <c r="AC623" s="68"/>
      <c r="AD623" s="21"/>
      <c r="AE623" s="21"/>
      <c r="AF623" s="68"/>
      <c r="AG623" s="184"/>
    </row>
    <row r="624" customHeight="1" spans="1:33">
      <c r="A624" s="260"/>
      <c r="B624" s="34">
        <f t="shared" si="408"/>
        <v>0</v>
      </c>
      <c r="C624" s="27">
        <f t="shared" si="409"/>
        <v>0</v>
      </c>
      <c r="D624" s="261"/>
      <c r="E624" s="262"/>
      <c r="F624" s="263"/>
      <c r="G624" s="262"/>
      <c r="H624" s="261"/>
      <c r="I624" s="262"/>
      <c r="J624" s="261"/>
      <c r="K624" s="284"/>
      <c r="L624" s="34">
        <f t="shared" si="411"/>
        <v>0</v>
      </c>
      <c r="M624" s="27">
        <f t="shared" si="412"/>
        <v>0</v>
      </c>
      <c r="N624" s="261"/>
      <c r="O624" s="262"/>
      <c r="P624" s="263"/>
      <c r="Q624" s="262"/>
      <c r="R624" s="261"/>
      <c r="S624" s="262"/>
      <c r="T624" s="261"/>
      <c r="U624" s="284"/>
      <c r="W624" s="20"/>
      <c r="X624" s="68"/>
      <c r="Y624" s="21"/>
      <c r="Z624" s="21"/>
      <c r="AA624" s="68"/>
      <c r="AB624" s="184"/>
      <c r="AC624" s="68"/>
      <c r="AD624" s="21"/>
      <c r="AE624" s="21"/>
      <c r="AF624" s="68"/>
      <c r="AG624" s="184"/>
    </row>
    <row r="625" customHeight="1" spans="1:33">
      <c r="A625" s="260"/>
      <c r="B625" s="34">
        <f t="shared" si="408"/>
        <v>0</v>
      </c>
      <c r="C625" s="27">
        <f t="shared" si="409"/>
        <v>0</v>
      </c>
      <c r="D625" s="261"/>
      <c r="E625" s="262"/>
      <c r="F625" s="263"/>
      <c r="G625" s="262"/>
      <c r="H625" s="261"/>
      <c r="I625" s="262"/>
      <c r="J625" s="261"/>
      <c r="K625" s="292"/>
      <c r="L625" s="34">
        <f t="shared" si="411"/>
        <v>0</v>
      </c>
      <c r="M625" s="27">
        <f t="shared" si="412"/>
        <v>0</v>
      </c>
      <c r="N625" s="261"/>
      <c r="O625" s="262"/>
      <c r="P625" s="263"/>
      <c r="Q625" s="262"/>
      <c r="R625" s="261"/>
      <c r="S625" s="262"/>
      <c r="T625" s="261"/>
      <c r="U625" s="284"/>
      <c r="W625" s="20"/>
      <c r="X625" s="68"/>
      <c r="Y625" s="21"/>
      <c r="Z625" s="21"/>
      <c r="AA625" s="68"/>
      <c r="AB625" s="184"/>
      <c r="AC625" s="68"/>
      <c r="AD625" s="21"/>
      <c r="AE625" s="21"/>
      <c r="AF625" s="68"/>
      <c r="AG625" s="184"/>
    </row>
    <row r="626" customHeight="1" spans="1:33">
      <c r="A626" s="269"/>
      <c r="B626" s="34">
        <f t="shared" si="408"/>
        <v>0</v>
      </c>
      <c r="C626" s="27">
        <f t="shared" si="409"/>
        <v>0</v>
      </c>
      <c r="D626" s="270"/>
      <c r="E626" s="262"/>
      <c r="F626" s="263"/>
      <c r="G626" s="271"/>
      <c r="H626" s="270"/>
      <c r="I626" s="271"/>
      <c r="J626" s="261"/>
      <c r="K626" s="284"/>
      <c r="L626" s="34">
        <f t="shared" si="411"/>
        <v>0</v>
      </c>
      <c r="M626" s="27">
        <f t="shared" si="412"/>
        <v>0</v>
      </c>
      <c r="N626" s="270"/>
      <c r="O626" s="262"/>
      <c r="P626" s="263"/>
      <c r="Q626" s="271"/>
      <c r="R626" s="270"/>
      <c r="S626" s="271"/>
      <c r="T626" s="261"/>
      <c r="U626" s="284"/>
      <c r="W626" s="28"/>
      <c r="X626" s="74"/>
      <c r="Y626" s="29"/>
      <c r="Z626" s="29"/>
      <c r="AA626" s="68"/>
      <c r="AB626" s="184"/>
      <c r="AC626" s="74"/>
      <c r="AD626" s="29"/>
      <c r="AE626" s="29"/>
      <c r="AF626" s="68"/>
      <c r="AG626" s="184"/>
    </row>
    <row r="627" customHeight="1" spans="1:33">
      <c r="A627" s="260"/>
      <c r="B627" s="34">
        <f t="shared" si="408"/>
        <v>0</v>
      </c>
      <c r="C627" s="27">
        <f t="shared" si="409"/>
        <v>0</v>
      </c>
      <c r="D627" s="261"/>
      <c r="E627" s="262"/>
      <c r="F627" s="263"/>
      <c r="G627" s="262"/>
      <c r="H627" s="261"/>
      <c r="I627" s="262"/>
      <c r="J627" s="261"/>
      <c r="K627" s="284"/>
      <c r="L627" s="34">
        <f t="shared" si="411"/>
        <v>0</v>
      </c>
      <c r="M627" s="27">
        <f t="shared" si="412"/>
        <v>0</v>
      </c>
      <c r="N627" s="261"/>
      <c r="O627" s="262"/>
      <c r="P627" s="263"/>
      <c r="Q627" s="262"/>
      <c r="R627" s="261"/>
      <c r="S627" s="262"/>
      <c r="T627" s="261"/>
      <c r="U627" s="284"/>
      <c r="W627" s="20"/>
      <c r="X627" s="68"/>
      <c r="Y627" s="21"/>
      <c r="Z627" s="21"/>
      <c r="AA627" s="68"/>
      <c r="AB627" s="184"/>
      <c r="AC627" s="68"/>
      <c r="AD627" s="21"/>
      <c r="AE627" s="21"/>
      <c r="AF627" s="68"/>
      <c r="AG627" s="184"/>
    </row>
    <row r="628" customHeight="1" spans="1:33">
      <c r="A628" s="260"/>
      <c r="B628" s="34">
        <f t="shared" si="408"/>
        <v>0</v>
      </c>
      <c r="C628" s="27">
        <f t="shared" si="409"/>
        <v>0</v>
      </c>
      <c r="D628" s="261"/>
      <c r="E628" s="262"/>
      <c r="F628" s="263"/>
      <c r="G628" s="262"/>
      <c r="H628" s="261"/>
      <c r="I628" s="262"/>
      <c r="J628" s="261"/>
      <c r="K628" s="284"/>
      <c r="L628" s="34">
        <f t="shared" si="411"/>
        <v>0</v>
      </c>
      <c r="M628" s="27">
        <f t="shared" si="412"/>
        <v>0</v>
      </c>
      <c r="N628" s="261"/>
      <c r="O628" s="262"/>
      <c r="P628" s="263"/>
      <c r="Q628" s="262"/>
      <c r="R628" s="261"/>
      <c r="S628" s="262"/>
      <c r="T628" s="261"/>
      <c r="U628" s="284"/>
      <c r="W628" s="20"/>
      <c r="X628" s="68"/>
      <c r="Y628" s="21"/>
      <c r="Z628" s="21"/>
      <c r="AA628" s="68"/>
      <c r="AB628" s="184"/>
      <c r="AC628" s="68"/>
      <c r="AD628" s="21"/>
      <c r="AE628" s="21"/>
      <c r="AF628" s="68"/>
      <c r="AG628" s="184"/>
    </row>
    <row r="629" customHeight="1" spans="1:33">
      <c r="A629" s="264"/>
      <c r="B629" s="272">
        <f t="shared" si="408"/>
        <v>0</v>
      </c>
      <c r="C629" s="273">
        <f t="shared" si="409"/>
        <v>0</v>
      </c>
      <c r="D629" s="265"/>
      <c r="E629" s="266"/>
      <c r="F629" s="267"/>
      <c r="G629" s="266"/>
      <c r="H629" s="265"/>
      <c r="I629" s="266"/>
      <c r="J629" s="265"/>
      <c r="K629" s="285"/>
      <c r="L629" s="272">
        <f t="shared" si="411"/>
        <v>0</v>
      </c>
      <c r="M629" s="273">
        <f t="shared" si="412"/>
        <v>0</v>
      </c>
      <c r="N629" s="286"/>
      <c r="O629" s="287"/>
      <c r="P629" s="288"/>
      <c r="Q629" s="287"/>
      <c r="R629" s="286"/>
      <c r="S629" s="287"/>
      <c r="T629" s="286"/>
      <c r="U629" s="302"/>
      <c r="W629" s="23"/>
      <c r="X629" s="72"/>
      <c r="Y629" s="24"/>
      <c r="Z629" s="24"/>
      <c r="AA629" s="72"/>
      <c r="AB629" s="197"/>
      <c r="AC629" s="72"/>
      <c r="AD629" s="24"/>
      <c r="AE629" s="24"/>
      <c r="AF629" s="72"/>
      <c r="AG629" s="197"/>
    </row>
    <row r="630" customHeight="1" spans="1:33">
      <c r="A630" s="268" t="s">
        <v>21</v>
      </c>
      <c r="B630" s="274">
        <f t="shared" si="408"/>
        <v>32.4998293607801</v>
      </c>
      <c r="C630" s="275">
        <f t="shared" si="409"/>
        <v>57938.5445861089</v>
      </c>
      <c r="D630" s="276"/>
      <c r="E630" s="277"/>
      <c r="F630" s="276">
        <v>32.4998293607801</v>
      </c>
      <c r="G630" s="277">
        <v>57938.5445861089</v>
      </c>
      <c r="H630" s="276"/>
      <c r="I630" s="277"/>
      <c r="J630" s="276"/>
      <c r="K630" s="277"/>
      <c r="L630" s="274">
        <f t="shared" si="411"/>
        <v>31.206511375948</v>
      </c>
      <c r="M630" s="275">
        <f t="shared" si="412"/>
        <v>55325.7111509444</v>
      </c>
      <c r="N630" s="289">
        <f t="shared" ref="N630:U630" si="418">N610-N611-N617</f>
        <v>0</v>
      </c>
      <c r="O630" s="290">
        <f t="shared" si="418"/>
        <v>0</v>
      </c>
      <c r="P630" s="289">
        <f t="shared" si="418"/>
        <v>31.206511375948</v>
      </c>
      <c r="Q630" s="290">
        <f t="shared" si="418"/>
        <v>55325.7111509444</v>
      </c>
      <c r="R630" s="289">
        <f t="shared" si="418"/>
        <v>0</v>
      </c>
      <c r="S630" s="290">
        <f t="shared" si="418"/>
        <v>0</v>
      </c>
      <c r="T630" s="289">
        <f t="shared" si="418"/>
        <v>0</v>
      </c>
      <c r="U630" s="303">
        <f t="shared" si="418"/>
        <v>0</v>
      </c>
      <c r="W630" s="26" t="s">
        <v>21</v>
      </c>
      <c r="X630" s="85"/>
      <c r="Y630" s="30"/>
      <c r="Z630" s="30"/>
      <c r="AA630" s="85"/>
      <c r="AB630" s="85"/>
      <c r="AC630" s="34">
        <f t="shared" ref="AC630:AG630" si="419">AC610-AC611-AC617</f>
        <v>0</v>
      </c>
      <c r="AD630" s="27">
        <f t="shared" si="419"/>
        <v>0</v>
      </c>
      <c r="AE630" s="27">
        <f t="shared" si="419"/>
        <v>0</v>
      </c>
      <c r="AF630" s="34">
        <f t="shared" si="419"/>
        <v>0</v>
      </c>
      <c r="AG630" s="216">
        <f t="shared" si="419"/>
        <v>0</v>
      </c>
    </row>
    <row r="631" s="213" customFormat="1" customHeight="1" spans="1:33">
      <c r="A631" s="244" t="s">
        <v>22</v>
      </c>
      <c r="B631" s="34" t="e">
        <f t="shared" si="408"/>
        <v>#DIV/0!</v>
      </c>
      <c r="C631" s="27" t="e">
        <f t="shared" si="409"/>
        <v>#DIV/0!</v>
      </c>
      <c r="D631" s="245" t="e">
        <f t="shared" ref="D631:K631" si="420">N630*(D632+100)/100</f>
        <v>#DIV/0!</v>
      </c>
      <c r="E631" s="246" t="e">
        <f t="shared" si="420"/>
        <v>#DIV/0!</v>
      </c>
      <c r="F631" s="245">
        <f t="shared" si="420"/>
        <v>32.4998293607801</v>
      </c>
      <c r="G631" s="246">
        <f t="shared" si="420"/>
        <v>57938.5445861089</v>
      </c>
      <c r="H631" s="245" t="e">
        <f t="shared" si="420"/>
        <v>#DIV/0!</v>
      </c>
      <c r="I631" s="246" t="e">
        <f t="shared" si="420"/>
        <v>#DIV/0!</v>
      </c>
      <c r="J631" s="245" t="e">
        <f t="shared" si="420"/>
        <v>#DIV/0!</v>
      </c>
      <c r="K631" s="246" t="e">
        <f t="shared" si="420"/>
        <v>#DIV/0!</v>
      </c>
      <c r="L631" s="59" t="s">
        <v>10</v>
      </c>
      <c r="M631" s="59" t="s">
        <v>10</v>
      </c>
      <c r="N631" s="245" t="s">
        <v>10</v>
      </c>
      <c r="O631" s="246" t="s">
        <v>10</v>
      </c>
      <c r="P631" s="245" t="s">
        <v>10</v>
      </c>
      <c r="Q631" s="246" t="s">
        <v>10</v>
      </c>
      <c r="R631" s="245" t="s">
        <v>10</v>
      </c>
      <c r="S631" s="246" t="s">
        <v>10</v>
      </c>
      <c r="T631" s="245" t="s">
        <v>10</v>
      </c>
      <c r="U631" s="294" t="s">
        <v>10</v>
      </c>
      <c r="V631" s="170"/>
      <c r="W631" s="31" t="s">
        <v>22</v>
      </c>
      <c r="X631" s="59" t="e">
        <f t="shared" ref="X631:AB631" si="421">AC630*(X632+100)/100</f>
        <v>#DIV/0!</v>
      </c>
      <c r="Y631" s="32" t="e">
        <f t="shared" si="421"/>
        <v>#DIV/0!</v>
      </c>
      <c r="Z631" s="32" t="e">
        <f t="shared" si="421"/>
        <v>#DIV/0!</v>
      </c>
      <c r="AA631" s="59" t="e">
        <f t="shared" si="421"/>
        <v>#DIV/0!</v>
      </c>
      <c r="AB631" s="59" t="e">
        <f t="shared" si="421"/>
        <v>#DIV/0!</v>
      </c>
      <c r="AC631" s="33" t="s">
        <v>10</v>
      </c>
      <c r="AD631" s="33" t="s">
        <v>10</v>
      </c>
      <c r="AE631" s="33" t="s">
        <v>10</v>
      </c>
      <c r="AF631" s="33" t="s">
        <v>10</v>
      </c>
      <c r="AG631" s="44" t="s">
        <v>10</v>
      </c>
    </row>
    <row r="632" s="213" customFormat="1" customHeight="1" spans="1:33">
      <c r="A632" s="244" t="s">
        <v>23</v>
      </c>
      <c r="B632" s="34">
        <f t="shared" ref="B632:K632" si="422">SUM(B633:B642)/SUM(L633:L642)*100-100</f>
        <v>4.14438502673798</v>
      </c>
      <c r="C632" s="34">
        <f t="shared" si="422"/>
        <v>4.72263868065967</v>
      </c>
      <c r="D632" s="289" t="e">
        <f t="shared" si="422"/>
        <v>#DIV/0!</v>
      </c>
      <c r="E632" s="290" t="e">
        <f t="shared" si="422"/>
        <v>#DIV/0!</v>
      </c>
      <c r="F632" s="289">
        <f t="shared" si="422"/>
        <v>4.14438502673798</v>
      </c>
      <c r="G632" s="290">
        <f t="shared" si="422"/>
        <v>4.72263868065967</v>
      </c>
      <c r="H632" s="289" t="e">
        <f t="shared" si="422"/>
        <v>#DIV/0!</v>
      </c>
      <c r="I632" s="290" t="e">
        <f t="shared" si="422"/>
        <v>#DIV/0!</v>
      </c>
      <c r="J632" s="289" t="e">
        <f t="shared" si="422"/>
        <v>#DIV/0!</v>
      </c>
      <c r="K632" s="290" t="e">
        <f t="shared" si="422"/>
        <v>#DIV/0!</v>
      </c>
      <c r="L632" s="59" t="s">
        <v>10</v>
      </c>
      <c r="M632" s="59" t="s">
        <v>10</v>
      </c>
      <c r="N632" s="245" t="s">
        <v>10</v>
      </c>
      <c r="O632" s="246" t="s">
        <v>10</v>
      </c>
      <c r="P632" s="245" t="s">
        <v>10</v>
      </c>
      <c r="Q632" s="246" t="s">
        <v>10</v>
      </c>
      <c r="R632" s="245" t="s">
        <v>10</v>
      </c>
      <c r="S632" s="246" t="s">
        <v>10</v>
      </c>
      <c r="T632" s="245" t="s">
        <v>10</v>
      </c>
      <c r="U632" s="294" t="s">
        <v>10</v>
      </c>
      <c r="V632" s="170"/>
      <c r="W632" s="31" t="s">
        <v>23</v>
      </c>
      <c r="X632" s="34" t="e">
        <f t="shared" ref="X632:AB632" si="423">SUM(X633:X642)/SUM(AC633:AC642)*100-100</f>
        <v>#DIV/0!</v>
      </c>
      <c r="Y632" s="34" t="e">
        <f t="shared" si="423"/>
        <v>#DIV/0!</v>
      </c>
      <c r="Z632" s="34" t="e">
        <f t="shared" si="423"/>
        <v>#DIV/0!</v>
      </c>
      <c r="AA632" s="34" t="e">
        <f t="shared" si="423"/>
        <v>#DIV/0!</v>
      </c>
      <c r="AB632" s="34" t="e">
        <f t="shared" si="423"/>
        <v>#DIV/0!</v>
      </c>
      <c r="AC632" s="33" t="s">
        <v>10</v>
      </c>
      <c r="AD632" s="33" t="s">
        <v>10</v>
      </c>
      <c r="AE632" s="33" t="s">
        <v>10</v>
      </c>
      <c r="AF632" s="33" t="s">
        <v>10</v>
      </c>
      <c r="AG632" s="44" t="s">
        <v>10</v>
      </c>
    </row>
    <row r="633" customHeight="1" spans="1:33">
      <c r="A633" s="260" t="s">
        <v>97</v>
      </c>
      <c r="B633" s="34">
        <f t="shared" ref="B633:B642" si="424">SUM(D633,F633,H633,J633)</f>
        <v>0.158</v>
      </c>
      <c r="C633" s="27">
        <f t="shared" ref="C633:C642" si="425">SUM(E633,G633,I633,K633)</f>
        <v>271</v>
      </c>
      <c r="D633" s="261"/>
      <c r="E633" s="262"/>
      <c r="F633" s="263">
        <v>0.158</v>
      </c>
      <c r="G633" s="262">
        <v>271</v>
      </c>
      <c r="H633" s="261"/>
      <c r="I633" s="262"/>
      <c r="J633" s="261"/>
      <c r="K633" s="284"/>
      <c r="L633" s="34">
        <f t="shared" ref="L633:L642" si="426">SUM(N633,P633,R633,T633)</f>
        <v>0.151</v>
      </c>
      <c r="M633" s="27">
        <f t="shared" ref="M633:M642" si="427">SUM(O633,Q633,S633,U633)</f>
        <v>257</v>
      </c>
      <c r="N633" s="261"/>
      <c r="O633" s="262"/>
      <c r="P633" s="263">
        <v>0.151</v>
      </c>
      <c r="Q633" s="262">
        <v>257</v>
      </c>
      <c r="R633" s="261"/>
      <c r="S633" s="262"/>
      <c r="T633" s="261"/>
      <c r="U633" s="284"/>
      <c r="W633" s="20"/>
      <c r="X633" s="68"/>
      <c r="Y633" s="21"/>
      <c r="Z633" s="21"/>
      <c r="AA633" s="68"/>
      <c r="AB633" s="184"/>
      <c r="AC633" s="68"/>
      <c r="AD633" s="21"/>
      <c r="AE633" s="21"/>
      <c r="AF633" s="68"/>
      <c r="AG633" s="184"/>
    </row>
    <row r="634" customHeight="1" spans="1:33">
      <c r="A634" s="260" t="s">
        <v>98</v>
      </c>
      <c r="B634" s="34">
        <f t="shared" si="424"/>
        <v>0.187</v>
      </c>
      <c r="C634" s="27">
        <f t="shared" si="425"/>
        <v>342</v>
      </c>
      <c r="D634" s="261"/>
      <c r="E634" s="262"/>
      <c r="F634" s="263">
        <v>0.187</v>
      </c>
      <c r="G634" s="262">
        <v>342</v>
      </c>
      <c r="H634" s="261"/>
      <c r="I634" s="262"/>
      <c r="J634" s="261"/>
      <c r="K634" s="284"/>
      <c r="L634" s="34">
        <f t="shared" si="426"/>
        <v>0.18</v>
      </c>
      <c r="M634" s="27">
        <f t="shared" si="427"/>
        <v>329</v>
      </c>
      <c r="N634" s="261"/>
      <c r="O634" s="262"/>
      <c r="P634" s="263">
        <v>0.18</v>
      </c>
      <c r="Q634" s="262">
        <v>329</v>
      </c>
      <c r="R634" s="261"/>
      <c r="S634" s="262"/>
      <c r="T634" s="261"/>
      <c r="U634" s="284"/>
      <c r="W634" s="20"/>
      <c r="X634" s="68"/>
      <c r="Y634" s="21"/>
      <c r="Z634" s="21"/>
      <c r="AA634" s="68"/>
      <c r="AB634" s="184"/>
      <c r="AC634" s="68"/>
      <c r="AD634" s="21"/>
      <c r="AE634" s="21"/>
      <c r="AF634" s="68"/>
      <c r="AG634" s="184"/>
    </row>
    <row r="635" customHeight="1" spans="1:33">
      <c r="A635" s="260" t="s">
        <v>99</v>
      </c>
      <c r="B635" s="34">
        <f t="shared" si="424"/>
        <v>0.096</v>
      </c>
      <c r="C635" s="27">
        <f t="shared" si="425"/>
        <v>171</v>
      </c>
      <c r="D635" s="261"/>
      <c r="E635" s="262"/>
      <c r="F635" s="263">
        <v>0.096</v>
      </c>
      <c r="G635" s="262">
        <v>171</v>
      </c>
      <c r="H635" s="261"/>
      <c r="I635" s="262"/>
      <c r="J635" s="261"/>
      <c r="K635" s="284"/>
      <c r="L635" s="34">
        <f t="shared" si="426"/>
        <v>0.092</v>
      </c>
      <c r="M635" s="27">
        <f t="shared" si="427"/>
        <v>163</v>
      </c>
      <c r="N635" s="261"/>
      <c r="O635" s="262"/>
      <c r="P635" s="263">
        <v>0.092</v>
      </c>
      <c r="Q635" s="262">
        <v>163</v>
      </c>
      <c r="R635" s="261"/>
      <c r="S635" s="262"/>
      <c r="T635" s="261"/>
      <c r="U635" s="284"/>
      <c r="W635" s="20"/>
      <c r="X635" s="68"/>
      <c r="Y635" s="21"/>
      <c r="Z635" s="21"/>
      <c r="AA635" s="68"/>
      <c r="AB635" s="184"/>
      <c r="AC635" s="68"/>
      <c r="AD635" s="21"/>
      <c r="AE635" s="21"/>
      <c r="AF635" s="68"/>
      <c r="AG635" s="184"/>
    </row>
    <row r="636" customHeight="1" spans="1:33">
      <c r="A636" s="260" t="s">
        <v>100</v>
      </c>
      <c r="B636" s="34">
        <f t="shared" si="424"/>
        <v>0.124</v>
      </c>
      <c r="C636" s="27">
        <f t="shared" si="425"/>
        <v>218</v>
      </c>
      <c r="D636" s="261"/>
      <c r="E636" s="262"/>
      <c r="F636" s="263">
        <v>0.124</v>
      </c>
      <c r="G636" s="262">
        <v>218</v>
      </c>
      <c r="H636" s="261"/>
      <c r="I636" s="262"/>
      <c r="J636" s="261"/>
      <c r="K636" s="284"/>
      <c r="L636" s="34">
        <f t="shared" si="426"/>
        <v>0.122</v>
      </c>
      <c r="M636" s="27">
        <f t="shared" si="427"/>
        <v>214</v>
      </c>
      <c r="N636" s="261"/>
      <c r="O636" s="262"/>
      <c r="P636" s="263">
        <v>0.122</v>
      </c>
      <c r="Q636" s="262">
        <v>214</v>
      </c>
      <c r="R636" s="261"/>
      <c r="S636" s="262"/>
      <c r="T636" s="261"/>
      <c r="U636" s="284"/>
      <c r="W636" s="20"/>
      <c r="X636" s="68"/>
      <c r="Y636" s="21"/>
      <c r="Z636" s="21"/>
      <c r="AA636" s="68"/>
      <c r="AB636" s="184"/>
      <c r="AC636" s="68"/>
      <c r="AD636" s="21"/>
      <c r="AE636" s="21"/>
      <c r="AF636" s="68"/>
      <c r="AG636" s="184"/>
    </row>
    <row r="637" customHeight="1" spans="1:33">
      <c r="A637" s="260" t="s">
        <v>101</v>
      </c>
      <c r="B637" s="34">
        <f t="shared" si="424"/>
        <v>0.133</v>
      </c>
      <c r="C637" s="27">
        <f t="shared" si="425"/>
        <v>249</v>
      </c>
      <c r="D637" s="261"/>
      <c r="E637" s="262"/>
      <c r="F637" s="263">
        <v>0.133</v>
      </c>
      <c r="G637" s="262">
        <v>249</v>
      </c>
      <c r="H637" s="261"/>
      <c r="I637" s="262"/>
      <c r="J637" s="261"/>
      <c r="K637" s="284"/>
      <c r="L637" s="34">
        <f t="shared" si="426"/>
        <v>0.13</v>
      </c>
      <c r="M637" s="27">
        <f t="shared" si="427"/>
        <v>239</v>
      </c>
      <c r="N637" s="261"/>
      <c r="O637" s="262"/>
      <c r="P637" s="263">
        <v>0.13</v>
      </c>
      <c r="Q637" s="262">
        <v>239</v>
      </c>
      <c r="R637" s="261"/>
      <c r="S637" s="262"/>
      <c r="T637" s="261"/>
      <c r="U637" s="284"/>
      <c r="W637" s="20"/>
      <c r="X637" s="68"/>
      <c r="Y637" s="21"/>
      <c r="Z637" s="21"/>
      <c r="AA637" s="68"/>
      <c r="AB637" s="184"/>
      <c r="AC637" s="68"/>
      <c r="AD637" s="21"/>
      <c r="AE637" s="21"/>
      <c r="AF637" s="68"/>
      <c r="AG637" s="184"/>
    </row>
    <row r="638" customHeight="1" spans="1:33">
      <c r="A638" s="260" t="s">
        <v>102</v>
      </c>
      <c r="B638" s="34">
        <f t="shared" si="424"/>
        <v>0.081</v>
      </c>
      <c r="C638" s="27">
        <f t="shared" si="425"/>
        <v>146</v>
      </c>
      <c r="D638" s="261"/>
      <c r="E638" s="262"/>
      <c r="F638" s="263">
        <v>0.081</v>
      </c>
      <c r="G638" s="262">
        <v>146</v>
      </c>
      <c r="H638" s="261"/>
      <c r="I638" s="262"/>
      <c r="J638" s="261"/>
      <c r="K638" s="284"/>
      <c r="L638" s="34">
        <f t="shared" si="426"/>
        <v>0.073</v>
      </c>
      <c r="M638" s="27">
        <f t="shared" si="427"/>
        <v>132</v>
      </c>
      <c r="N638" s="261"/>
      <c r="O638" s="262"/>
      <c r="P638" s="263">
        <v>0.073</v>
      </c>
      <c r="Q638" s="262">
        <v>132</v>
      </c>
      <c r="R638" s="261"/>
      <c r="S638" s="262"/>
      <c r="T638" s="261"/>
      <c r="U638" s="284"/>
      <c r="W638" s="20"/>
      <c r="X638" s="68"/>
      <c r="Y638" s="21"/>
      <c r="Z638" s="21"/>
      <c r="AA638" s="68"/>
      <c r="AB638" s="184"/>
      <c r="AC638" s="68"/>
      <c r="AD638" s="21"/>
      <c r="AE638" s="21"/>
      <c r="AF638" s="68"/>
      <c r="AG638" s="184"/>
    </row>
    <row r="639" customHeight="1" spans="1:33">
      <c r="A639" s="269"/>
      <c r="B639" s="34">
        <f t="shared" si="424"/>
        <v>0</v>
      </c>
      <c r="C639" s="27">
        <f t="shared" si="425"/>
        <v>0</v>
      </c>
      <c r="D639" s="270"/>
      <c r="E639" s="262"/>
      <c r="F639" s="263"/>
      <c r="G639" s="271"/>
      <c r="H639" s="270"/>
      <c r="I639" s="271"/>
      <c r="J639" s="261"/>
      <c r="K639" s="284"/>
      <c r="L639" s="34">
        <f t="shared" si="426"/>
        <v>0</v>
      </c>
      <c r="M639" s="27">
        <f t="shared" si="427"/>
        <v>0</v>
      </c>
      <c r="N639" s="270"/>
      <c r="O639" s="262"/>
      <c r="P639" s="263"/>
      <c r="Q639" s="271"/>
      <c r="R639" s="270"/>
      <c r="S639" s="271"/>
      <c r="T639" s="261"/>
      <c r="U639" s="284"/>
      <c r="W639" s="28"/>
      <c r="X639" s="74"/>
      <c r="Y639" s="29"/>
      <c r="Z639" s="29"/>
      <c r="AA639" s="68"/>
      <c r="AB639" s="184"/>
      <c r="AC639" s="74"/>
      <c r="AD639" s="29"/>
      <c r="AE639" s="29"/>
      <c r="AF639" s="68"/>
      <c r="AG639" s="184"/>
    </row>
    <row r="640" customHeight="1" spans="1:33">
      <c r="A640" s="260"/>
      <c r="B640" s="34">
        <f t="shared" si="424"/>
        <v>0</v>
      </c>
      <c r="C640" s="27">
        <f t="shared" si="425"/>
        <v>0</v>
      </c>
      <c r="D640" s="261"/>
      <c r="E640" s="262"/>
      <c r="F640" s="263"/>
      <c r="G640" s="262"/>
      <c r="H640" s="261"/>
      <c r="I640" s="262"/>
      <c r="J640" s="261"/>
      <c r="K640" s="284"/>
      <c r="L640" s="34">
        <f t="shared" si="426"/>
        <v>0</v>
      </c>
      <c r="M640" s="27">
        <f t="shared" si="427"/>
        <v>0</v>
      </c>
      <c r="N640" s="261"/>
      <c r="O640" s="262"/>
      <c r="P640" s="263"/>
      <c r="Q640" s="262"/>
      <c r="R640" s="261"/>
      <c r="S640" s="262"/>
      <c r="T640" s="261"/>
      <c r="U640" s="284"/>
      <c r="W640" s="20"/>
      <c r="X640" s="68"/>
      <c r="Y640" s="21"/>
      <c r="Z640" s="21"/>
      <c r="AA640" s="68"/>
      <c r="AB640" s="184"/>
      <c r="AC640" s="68"/>
      <c r="AD640" s="21"/>
      <c r="AE640" s="21"/>
      <c r="AF640" s="68"/>
      <c r="AG640" s="184"/>
    </row>
    <row r="641" customHeight="1" spans="1:33">
      <c r="A641" s="260"/>
      <c r="B641" s="34">
        <f t="shared" si="424"/>
        <v>0</v>
      </c>
      <c r="C641" s="27">
        <f t="shared" si="425"/>
        <v>0</v>
      </c>
      <c r="D641" s="261"/>
      <c r="E641" s="262"/>
      <c r="F641" s="263"/>
      <c r="G641" s="262"/>
      <c r="H641" s="261"/>
      <c r="I641" s="262"/>
      <c r="J641" s="261"/>
      <c r="K641" s="284"/>
      <c r="L641" s="34">
        <f t="shared" si="426"/>
        <v>0</v>
      </c>
      <c r="M641" s="27">
        <f t="shared" si="427"/>
        <v>0</v>
      </c>
      <c r="N641" s="261"/>
      <c r="O641" s="262"/>
      <c r="P641" s="263"/>
      <c r="Q641" s="262"/>
      <c r="R641" s="261"/>
      <c r="S641" s="262"/>
      <c r="T641" s="261"/>
      <c r="U641" s="284"/>
      <c r="W641" s="20"/>
      <c r="X641" s="68"/>
      <c r="Y641" s="21"/>
      <c r="Z641" s="21"/>
      <c r="AA641" s="68"/>
      <c r="AB641" s="184"/>
      <c r="AC641" s="68"/>
      <c r="AD641" s="21"/>
      <c r="AE641" s="21"/>
      <c r="AF641" s="68"/>
      <c r="AG641" s="184"/>
    </row>
    <row r="642" customHeight="1" spans="1:33">
      <c r="A642" s="307"/>
      <c r="B642" s="308">
        <f t="shared" si="424"/>
        <v>0</v>
      </c>
      <c r="C642" s="309">
        <f t="shared" si="425"/>
        <v>0</v>
      </c>
      <c r="D642" s="310"/>
      <c r="E642" s="311"/>
      <c r="F642" s="312"/>
      <c r="G642" s="311"/>
      <c r="H642" s="310"/>
      <c r="I642" s="311"/>
      <c r="J642" s="310"/>
      <c r="K642" s="317"/>
      <c r="L642" s="308">
        <f t="shared" si="426"/>
        <v>0</v>
      </c>
      <c r="M642" s="309">
        <f t="shared" si="427"/>
        <v>0</v>
      </c>
      <c r="N642" s="310"/>
      <c r="O642" s="311"/>
      <c r="P642" s="318"/>
      <c r="Q642" s="311"/>
      <c r="R642" s="310"/>
      <c r="S642" s="311"/>
      <c r="T642" s="310"/>
      <c r="U642" s="317"/>
      <c r="W642" s="35"/>
      <c r="X642" s="77"/>
      <c r="Y642" s="36"/>
      <c r="Z642" s="36"/>
      <c r="AA642" s="77"/>
      <c r="AB642" s="189"/>
      <c r="AC642" s="77"/>
      <c r="AD642" s="36"/>
      <c r="AE642" s="36"/>
      <c r="AF642" s="77"/>
      <c r="AG642" s="189"/>
    </row>
    <row r="643" customHeight="1" spans="1:35">
      <c r="A643" s="228" t="s">
        <v>115</v>
      </c>
      <c r="B643" s="178"/>
      <c r="C643" s="179"/>
      <c r="D643" s="250"/>
      <c r="E643" s="251"/>
      <c r="F643" s="250"/>
      <c r="G643" s="251"/>
      <c r="H643" s="250"/>
      <c r="I643" s="251"/>
      <c r="J643" s="250"/>
      <c r="K643" s="251" t="s">
        <v>16</v>
      </c>
      <c r="L643" s="190"/>
      <c r="M643" s="179"/>
      <c r="N643" s="250"/>
      <c r="O643" s="251"/>
      <c r="P643" s="250"/>
      <c r="Q643" s="251"/>
      <c r="R643" s="250"/>
      <c r="S643" s="296"/>
      <c r="T643" s="297"/>
      <c r="U643" s="296"/>
      <c r="W643" s="206" t="s">
        <v>15</v>
      </c>
      <c r="X643" s="178"/>
      <c r="Y643" s="179"/>
      <c r="Z643" s="179"/>
      <c r="AA643" s="178"/>
      <c r="AB643" s="178"/>
      <c r="AC643" s="210" t="s">
        <v>16</v>
      </c>
      <c r="AD643" s="179"/>
      <c r="AE643" s="179"/>
      <c r="AF643" s="178"/>
      <c r="AG643" s="178"/>
      <c r="AI643" s="3"/>
    </row>
    <row r="644" customHeight="1" spans="1:33">
      <c r="A644" s="228"/>
      <c r="B644" s="178"/>
      <c r="C644" s="179"/>
      <c r="D644" s="250"/>
      <c r="E644" s="251"/>
      <c r="F644" s="235"/>
      <c r="G644" s="236"/>
      <c r="H644" s="297"/>
      <c r="I644" s="296"/>
      <c r="J644" s="297"/>
      <c r="K644" s="296"/>
      <c r="M644" s="199"/>
      <c r="N644" s="235"/>
      <c r="O644" s="296"/>
      <c r="P644" s="297"/>
      <c r="Q644" s="296"/>
      <c r="R644" s="297"/>
      <c r="S644" s="296"/>
      <c r="T644" s="297"/>
      <c r="U644" s="296"/>
      <c r="W644" s="206"/>
      <c r="X644" s="178"/>
      <c r="Y644" s="179"/>
      <c r="Z644" s="179"/>
      <c r="AA644" s="178"/>
      <c r="AB644" s="178"/>
      <c r="AC644" s="210"/>
      <c r="AD644" s="179"/>
      <c r="AE644" s="179"/>
      <c r="AF644" s="178"/>
      <c r="AG644" s="178"/>
    </row>
    <row r="645" customHeight="1" spans="1:33">
      <c r="A645" s="255" t="s">
        <v>193</v>
      </c>
      <c r="B645" s="181" t="s">
        <v>194</v>
      </c>
      <c r="C645" s="182"/>
      <c r="D645" s="313"/>
      <c r="E645" s="314"/>
      <c r="F645" s="313"/>
      <c r="G645" s="314"/>
      <c r="H645" s="313"/>
      <c r="I645" s="314"/>
      <c r="J645" s="313"/>
      <c r="K645" s="314"/>
      <c r="L645" s="181"/>
      <c r="M645" s="182"/>
      <c r="N645" s="313"/>
      <c r="O645" s="314"/>
      <c r="P645" s="313"/>
      <c r="Q645" s="314"/>
      <c r="R645" s="313"/>
      <c r="S645" s="314"/>
      <c r="T645" s="313"/>
      <c r="U645" s="314"/>
      <c r="W645" s="81" t="s">
        <v>195</v>
      </c>
      <c r="X645" s="298" t="s">
        <v>196</v>
      </c>
      <c r="Y645" s="220"/>
      <c r="Z645" s="220"/>
      <c r="AA645" s="298"/>
      <c r="AB645" s="298"/>
      <c r="AC645" s="298"/>
      <c r="AD645" s="220"/>
      <c r="AE645" s="220"/>
      <c r="AF645" s="298"/>
      <c r="AG645" s="298"/>
    </row>
    <row r="646" customHeight="1" spans="1:33">
      <c r="A646" s="256" t="s">
        <v>2</v>
      </c>
      <c r="B646" s="172" t="s">
        <v>3</v>
      </c>
      <c r="C646" s="173"/>
      <c r="D646" s="237"/>
      <c r="E646" s="238"/>
      <c r="F646" s="237"/>
      <c r="G646" s="238"/>
      <c r="H646" s="237"/>
      <c r="I646" s="238"/>
      <c r="J646" s="237"/>
      <c r="K646" s="279"/>
      <c r="L646" s="280" t="s">
        <v>107</v>
      </c>
      <c r="M646" s="173"/>
      <c r="N646" s="237"/>
      <c r="O646" s="238"/>
      <c r="P646" s="237"/>
      <c r="Q646" s="238"/>
      <c r="R646" s="237"/>
      <c r="S646" s="238"/>
      <c r="T646" s="237"/>
      <c r="U646" s="279"/>
      <c r="W646" s="299" t="s">
        <v>2</v>
      </c>
      <c r="X646" s="172" t="s">
        <v>3</v>
      </c>
      <c r="Y646" s="173"/>
      <c r="Z646" s="173"/>
      <c r="AA646" s="172"/>
      <c r="AB646" s="172"/>
      <c r="AC646" s="280" t="s">
        <v>107</v>
      </c>
      <c r="AD646" s="173"/>
      <c r="AE646" s="173"/>
      <c r="AF646" s="172"/>
      <c r="AG646" s="211"/>
    </row>
    <row r="647" customHeight="1" spans="1:33">
      <c r="A647" s="15"/>
      <c r="B647" s="175" t="s">
        <v>108</v>
      </c>
      <c r="C647" s="176" t="s">
        <v>62</v>
      </c>
      <c r="D647" s="239" t="s">
        <v>109</v>
      </c>
      <c r="E647" s="240" t="s">
        <v>63</v>
      </c>
      <c r="F647" s="239" t="s">
        <v>110</v>
      </c>
      <c r="G647" s="240" t="s">
        <v>64</v>
      </c>
      <c r="H647" s="239" t="s">
        <v>111</v>
      </c>
      <c r="I647" s="240" t="s">
        <v>65</v>
      </c>
      <c r="J647" s="239" t="s">
        <v>112</v>
      </c>
      <c r="K647" s="281" t="s">
        <v>66</v>
      </c>
      <c r="L647" s="175" t="s">
        <v>108</v>
      </c>
      <c r="M647" s="176" t="s">
        <v>62</v>
      </c>
      <c r="N647" s="239" t="s">
        <v>109</v>
      </c>
      <c r="O647" s="240" t="s">
        <v>63</v>
      </c>
      <c r="P647" s="239" t="s">
        <v>110</v>
      </c>
      <c r="Q647" s="240" t="s">
        <v>64</v>
      </c>
      <c r="R647" s="239" t="s">
        <v>111</v>
      </c>
      <c r="S647" s="240" t="s">
        <v>65</v>
      </c>
      <c r="T647" s="239" t="s">
        <v>112</v>
      </c>
      <c r="U647" s="281" t="s">
        <v>66</v>
      </c>
      <c r="W647" s="15"/>
      <c r="X647" s="175" t="s">
        <v>5</v>
      </c>
      <c r="Y647" s="176" t="s">
        <v>113</v>
      </c>
      <c r="Z647" s="176" t="s">
        <v>69</v>
      </c>
      <c r="AA647" s="175" t="s">
        <v>70</v>
      </c>
      <c r="AB647" s="304" t="s">
        <v>114</v>
      </c>
      <c r="AC647" s="209" t="s">
        <v>5</v>
      </c>
      <c r="AD647" s="176" t="s">
        <v>113</v>
      </c>
      <c r="AE647" s="176" t="s">
        <v>69</v>
      </c>
      <c r="AF647" s="175" t="s">
        <v>70</v>
      </c>
      <c r="AG647" s="212" t="s">
        <v>114</v>
      </c>
    </row>
    <row r="648" customHeight="1" spans="1:33">
      <c r="A648" s="15" t="s">
        <v>20</v>
      </c>
      <c r="B648" s="33">
        <f t="shared" ref="B648:M648" si="428">SUM(B649,B655,B668)</f>
        <v>10.4743718592966</v>
      </c>
      <c r="C648" s="16">
        <f t="shared" si="428"/>
        <v>20260.2505014013</v>
      </c>
      <c r="D648" s="241">
        <f t="shared" si="428"/>
        <v>0</v>
      </c>
      <c r="E648" s="242">
        <f t="shared" si="428"/>
        <v>0</v>
      </c>
      <c r="F648" s="241">
        <f t="shared" si="428"/>
        <v>10.4743718592966</v>
      </c>
      <c r="G648" s="242">
        <f t="shared" si="428"/>
        <v>20260.2505014013</v>
      </c>
      <c r="H648" s="241">
        <f t="shared" si="428"/>
        <v>0</v>
      </c>
      <c r="I648" s="242">
        <f t="shared" si="428"/>
        <v>0</v>
      </c>
      <c r="J648" s="241">
        <f t="shared" si="428"/>
        <v>0</v>
      </c>
      <c r="K648" s="242">
        <f t="shared" si="428"/>
        <v>0</v>
      </c>
      <c r="L648" s="33">
        <f t="shared" si="428"/>
        <v>10.7185929648242</v>
      </c>
      <c r="M648" s="16">
        <f t="shared" si="428"/>
        <v>20545.0331389712</v>
      </c>
      <c r="N648" s="282"/>
      <c r="O648" s="283"/>
      <c r="P648" s="282">
        <v>10.7185929648242</v>
      </c>
      <c r="Q648" s="283">
        <v>20545.0331389712</v>
      </c>
      <c r="R648" s="282"/>
      <c r="S648" s="283"/>
      <c r="T648" s="282"/>
      <c r="U648" s="300"/>
      <c r="W648" s="15" t="s">
        <v>20</v>
      </c>
      <c r="X648" s="33">
        <f t="shared" ref="X648:AB648" si="429">X649+X655+X668</f>
        <v>0</v>
      </c>
      <c r="Y648" s="16">
        <f t="shared" si="429"/>
        <v>0</v>
      </c>
      <c r="Z648" s="16">
        <f t="shared" si="429"/>
        <v>0</v>
      </c>
      <c r="AA648" s="33">
        <f t="shared" si="429"/>
        <v>0</v>
      </c>
      <c r="AB648" s="33">
        <f t="shared" si="429"/>
        <v>0</v>
      </c>
      <c r="AC648" s="66"/>
      <c r="AD648" s="17"/>
      <c r="AE648" s="17"/>
      <c r="AF648" s="66"/>
      <c r="AG648" s="214"/>
    </row>
    <row r="649" customHeight="1" spans="1:33">
      <c r="A649" s="257" t="s">
        <v>12</v>
      </c>
      <c r="B649" s="67">
        <f t="shared" ref="B649:B669" si="430">SUM(D649,F649,H649,J649)</f>
        <v>0</v>
      </c>
      <c r="C649" s="19">
        <f t="shared" ref="C649:C669" si="431">SUM(E649,G649,I649,K649)</f>
        <v>0</v>
      </c>
      <c r="D649" s="258">
        <f t="shared" ref="D649:K649" si="432">SUM(D650:D654)</f>
        <v>0</v>
      </c>
      <c r="E649" s="259">
        <f t="shared" si="432"/>
        <v>0</v>
      </c>
      <c r="F649" s="258">
        <f t="shared" si="432"/>
        <v>0</v>
      </c>
      <c r="G649" s="259">
        <f t="shared" si="432"/>
        <v>0</v>
      </c>
      <c r="H649" s="258">
        <f t="shared" si="432"/>
        <v>0</v>
      </c>
      <c r="I649" s="259">
        <f t="shared" si="432"/>
        <v>0</v>
      </c>
      <c r="J649" s="258">
        <f t="shared" si="432"/>
        <v>0</v>
      </c>
      <c r="K649" s="259">
        <f t="shared" si="432"/>
        <v>0</v>
      </c>
      <c r="L649" s="67">
        <f t="shared" ref="L649:L668" si="433">SUM(N649,P649,R649,T649)</f>
        <v>0</v>
      </c>
      <c r="M649" s="19">
        <f t="shared" ref="M649:M668" si="434">SUM(O649,Q649,S649,U649)</f>
        <v>0</v>
      </c>
      <c r="N649" s="258">
        <f t="shared" ref="N649:U649" si="435">SUM(N650:N654)</f>
        <v>0</v>
      </c>
      <c r="O649" s="259">
        <f t="shared" si="435"/>
        <v>0</v>
      </c>
      <c r="P649" s="258">
        <f t="shared" si="435"/>
        <v>0</v>
      </c>
      <c r="Q649" s="259">
        <f t="shared" si="435"/>
        <v>0</v>
      </c>
      <c r="R649" s="258">
        <f t="shared" si="435"/>
        <v>0</v>
      </c>
      <c r="S649" s="259">
        <f t="shared" si="435"/>
        <v>0</v>
      </c>
      <c r="T649" s="258">
        <f t="shared" si="435"/>
        <v>0</v>
      </c>
      <c r="U649" s="301">
        <f t="shared" si="435"/>
        <v>0</v>
      </c>
      <c r="W649" s="18" t="s">
        <v>12</v>
      </c>
      <c r="X649" s="67">
        <f t="shared" ref="X649:AG649" si="436">SUM(X650:X654)</f>
        <v>0</v>
      </c>
      <c r="Y649" s="19">
        <f t="shared" si="436"/>
        <v>0</v>
      </c>
      <c r="Z649" s="19">
        <f t="shared" si="436"/>
        <v>0</v>
      </c>
      <c r="AA649" s="67">
        <f t="shared" si="436"/>
        <v>0</v>
      </c>
      <c r="AB649" s="67">
        <f t="shared" si="436"/>
        <v>0</v>
      </c>
      <c r="AC649" s="67">
        <f t="shared" si="436"/>
        <v>0</v>
      </c>
      <c r="AD649" s="19">
        <f t="shared" si="436"/>
        <v>0</v>
      </c>
      <c r="AE649" s="19">
        <f t="shared" si="436"/>
        <v>0</v>
      </c>
      <c r="AF649" s="67">
        <f t="shared" si="436"/>
        <v>0</v>
      </c>
      <c r="AG649" s="215">
        <f t="shared" si="436"/>
        <v>0</v>
      </c>
    </row>
    <row r="650" customHeight="1" spans="1:33">
      <c r="A650" s="260"/>
      <c r="B650" s="67">
        <f t="shared" si="430"/>
        <v>0</v>
      </c>
      <c r="C650" s="19">
        <f t="shared" si="431"/>
        <v>0</v>
      </c>
      <c r="D650" s="261"/>
      <c r="E650" s="262"/>
      <c r="F650" s="263"/>
      <c r="G650" s="262"/>
      <c r="H650" s="261"/>
      <c r="I650" s="262"/>
      <c r="J650" s="261"/>
      <c r="K650" s="284"/>
      <c r="L650" s="67">
        <f t="shared" si="433"/>
        <v>0</v>
      </c>
      <c r="M650" s="19">
        <f t="shared" si="434"/>
        <v>0</v>
      </c>
      <c r="N650" s="261"/>
      <c r="O650" s="262"/>
      <c r="P650" s="263"/>
      <c r="Q650" s="262"/>
      <c r="R650" s="261"/>
      <c r="S650" s="262"/>
      <c r="T650" s="261"/>
      <c r="U650" s="284"/>
      <c r="W650" s="20"/>
      <c r="X650" s="68"/>
      <c r="Y650" s="21"/>
      <c r="Z650" s="21"/>
      <c r="AA650" s="68"/>
      <c r="AB650" s="184"/>
      <c r="AC650" s="68"/>
      <c r="AD650" s="21"/>
      <c r="AE650" s="21"/>
      <c r="AF650" s="68"/>
      <c r="AG650" s="184"/>
    </row>
    <row r="651" customHeight="1" spans="1:33">
      <c r="A651" s="260"/>
      <c r="B651" s="67">
        <f t="shared" si="430"/>
        <v>0</v>
      </c>
      <c r="C651" s="19">
        <f t="shared" si="431"/>
        <v>0</v>
      </c>
      <c r="D651" s="261"/>
      <c r="E651" s="262"/>
      <c r="F651" s="263"/>
      <c r="G651" s="262"/>
      <c r="H651" s="261"/>
      <c r="I651" s="262"/>
      <c r="J651" s="261"/>
      <c r="K651" s="284"/>
      <c r="L651" s="67">
        <f t="shared" si="433"/>
        <v>0</v>
      </c>
      <c r="M651" s="19">
        <f t="shared" si="434"/>
        <v>0</v>
      </c>
      <c r="N651" s="261"/>
      <c r="O651" s="262"/>
      <c r="P651" s="263"/>
      <c r="Q651" s="262"/>
      <c r="R651" s="261"/>
      <c r="S651" s="262"/>
      <c r="T651" s="261"/>
      <c r="U651" s="284"/>
      <c r="W651" s="20"/>
      <c r="X651" s="68"/>
      <c r="Y651" s="21"/>
      <c r="Z651" s="21"/>
      <c r="AA651" s="68"/>
      <c r="AB651" s="184"/>
      <c r="AC651" s="68"/>
      <c r="AD651" s="21"/>
      <c r="AE651" s="21"/>
      <c r="AF651" s="68"/>
      <c r="AG651" s="184"/>
    </row>
    <row r="652" customHeight="1" spans="1:33">
      <c r="A652" s="260"/>
      <c r="B652" s="67">
        <f t="shared" si="430"/>
        <v>0</v>
      </c>
      <c r="C652" s="19">
        <f t="shared" si="431"/>
        <v>0</v>
      </c>
      <c r="D652" s="261"/>
      <c r="E652" s="262"/>
      <c r="F652" s="263"/>
      <c r="G652" s="262"/>
      <c r="H652" s="261"/>
      <c r="I652" s="262"/>
      <c r="J652" s="261"/>
      <c r="K652" s="284"/>
      <c r="L652" s="67">
        <f t="shared" si="433"/>
        <v>0</v>
      </c>
      <c r="M652" s="19">
        <f t="shared" si="434"/>
        <v>0</v>
      </c>
      <c r="N652" s="261"/>
      <c r="O652" s="262"/>
      <c r="P652" s="263"/>
      <c r="Q652" s="262"/>
      <c r="R652" s="261"/>
      <c r="S652" s="262"/>
      <c r="T652" s="261"/>
      <c r="U652" s="284"/>
      <c r="W652" s="20"/>
      <c r="X652" s="68"/>
      <c r="Y652" s="21"/>
      <c r="Z652" s="21"/>
      <c r="AA652" s="68"/>
      <c r="AB652" s="184"/>
      <c r="AC652" s="68"/>
      <c r="AD652" s="21"/>
      <c r="AE652" s="21"/>
      <c r="AF652" s="68"/>
      <c r="AG652" s="184"/>
    </row>
    <row r="653" customHeight="1" spans="1:33">
      <c r="A653" s="260"/>
      <c r="B653" s="67">
        <f t="shared" si="430"/>
        <v>0</v>
      </c>
      <c r="C653" s="19">
        <f t="shared" si="431"/>
        <v>0</v>
      </c>
      <c r="D653" s="261"/>
      <c r="E653" s="262"/>
      <c r="F653" s="263"/>
      <c r="G653" s="262"/>
      <c r="H653" s="261"/>
      <c r="I653" s="262"/>
      <c r="J653" s="261"/>
      <c r="K653" s="284"/>
      <c r="L653" s="67">
        <f t="shared" si="433"/>
        <v>0</v>
      </c>
      <c r="M653" s="19">
        <f t="shared" si="434"/>
        <v>0</v>
      </c>
      <c r="N653" s="261"/>
      <c r="O653" s="262"/>
      <c r="P653" s="263"/>
      <c r="Q653" s="262"/>
      <c r="R653" s="261"/>
      <c r="S653" s="262"/>
      <c r="T653" s="261"/>
      <c r="U653" s="284"/>
      <c r="W653" s="20"/>
      <c r="X653" s="68"/>
      <c r="Y653" s="21"/>
      <c r="Z653" s="21"/>
      <c r="AA653" s="68"/>
      <c r="AB653" s="184"/>
      <c r="AC653" s="68"/>
      <c r="AD653" s="21"/>
      <c r="AE653" s="21"/>
      <c r="AF653" s="68"/>
      <c r="AG653" s="184"/>
    </row>
    <row r="654" customHeight="1" spans="1:33">
      <c r="A654" s="264"/>
      <c r="B654" s="185">
        <f t="shared" si="430"/>
        <v>0</v>
      </c>
      <c r="C654" s="70">
        <f t="shared" si="431"/>
        <v>0</v>
      </c>
      <c r="D654" s="265"/>
      <c r="E654" s="266"/>
      <c r="F654" s="267"/>
      <c r="G654" s="266"/>
      <c r="H654" s="265"/>
      <c r="I654" s="266"/>
      <c r="J654" s="265"/>
      <c r="K654" s="285"/>
      <c r="L654" s="185">
        <f t="shared" si="433"/>
        <v>0</v>
      </c>
      <c r="M654" s="70">
        <f t="shared" si="434"/>
        <v>0</v>
      </c>
      <c r="N654" s="286"/>
      <c r="O654" s="287"/>
      <c r="P654" s="288"/>
      <c r="Q654" s="287"/>
      <c r="R654" s="286"/>
      <c r="S654" s="287"/>
      <c r="T654" s="286"/>
      <c r="U654" s="302"/>
      <c r="W654" s="23"/>
      <c r="X654" s="72"/>
      <c r="Y654" s="24"/>
      <c r="Z654" s="24"/>
      <c r="AA654" s="72"/>
      <c r="AB654" s="197"/>
      <c r="AC654" s="72"/>
      <c r="AD654" s="24"/>
      <c r="AE654" s="24"/>
      <c r="AF654" s="72"/>
      <c r="AG654" s="197"/>
    </row>
    <row r="655" customHeight="1" spans="1:33">
      <c r="A655" s="268" t="s">
        <v>13</v>
      </c>
      <c r="B655" s="67">
        <f t="shared" si="430"/>
        <v>0</v>
      </c>
      <c r="C655" s="19">
        <f t="shared" si="431"/>
        <v>0</v>
      </c>
      <c r="D655" s="258">
        <f t="shared" ref="D655:K655" si="437">SUM(D656:D667)</f>
        <v>0</v>
      </c>
      <c r="E655" s="259">
        <f t="shared" si="437"/>
        <v>0</v>
      </c>
      <c r="F655" s="258">
        <f t="shared" si="437"/>
        <v>0</v>
      </c>
      <c r="G655" s="259">
        <f t="shared" si="437"/>
        <v>0</v>
      </c>
      <c r="H655" s="258">
        <f t="shared" si="437"/>
        <v>0</v>
      </c>
      <c r="I655" s="259">
        <f t="shared" si="437"/>
        <v>0</v>
      </c>
      <c r="J655" s="258">
        <f t="shared" si="437"/>
        <v>0</v>
      </c>
      <c r="K655" s="259">
        <f t="shared" si="437"/>
        <v>0</v>
      </c>
      <c r="L655" s="67">
        <f t="shared" si="433"/>
        <v>0</v>
      </c>
      <c r="M655" s="19">
        <f t="shared" si="434"/>
        <v>0</v>
      </c>
      <c r="N655" s="289">
        <f t="shared" ref="N655:U655" si="438">SUM(N656:N667)</f>
        <v>0</v>
      </c>
      <c r="O655" s="290">
        <f t="shared" si="438"/>
        <v>0</v>
      </c>
      <c r="P655" s="289">
        <f t="shared" si="438"/>
        <v>0</v>
      </c>
      <c r="Q655" s="290">
        <f t="shared" si="438"/>
        <v>0</v>
      </c>
      <c r="R655" s="289">
        <f t="shared" si="438"/>
        <v>0</v>
      </c>
      <c r="S655" s="290">
        <f t="shared" si="438"/>
        <v>0</v>
      </c>
      <c r="T655" s="289">
        <f t="shared" si="438"/>
        <v>0</v>
      </c>
      <c r="U655" s="303">
        <f t="shared" si="438"/>
        <v>0</v>
      </c>
      <c r="W655" s="26" t="s">
        <v>13</v>
      </c>
      <c r="X655" s="34">
        <f t="shared" ref="X655:AG655" si="439">SUM(X656:X667)</f>
        <v>0</v>
      </c>
      <c r="Y655" s="27">
        <f t="shared" si="439"/>
        <v>0</v>
      </c>
      <c r="Z655" s="27">
        <f t="shared" si="439"/>
        <v>0</v>
      </c>
      <c r="AA655" s="34">
        <f t="shared" si="439"/>
        <v>0</v>
      </c>
      <c r="AB655" s="34">
        <f t="shared" si="439"/>
        <v>0</v>
      </c>
      <c r="AC655" s="34">
        <f t="shared" si="439"/>
        <v>0</v>
      </c>
      <c r="AD655" s="27">
        <f t="shared" si="439"/>
        <v>0</v>
      </c>
      <c r="AE655" s="27">
        <f t="shared" si="439"/>
        <v>0</v>
      </c>
      <c r="AF655" s="34">
        <f t="shared" si="439"/>
        <v>0</v>
      </c>
      <c r="AG655" s="216">
        <f t="shared" si="439"/>
        <v>0</v>
      </c>
    </row>
    <row r="656" customHeight="1" spans="1:33">
      <c r="A656" s="260"/>
      <c r="B656" s="34">
        <f t="shared" si="430"/>
        <v>0</v>
      </c>
      <c r="C656" s="27">
        <f t="shared" si="431"/>
        <v>0</v>
      </c>
      <c r="D656" s="261"/>
      <c r="E656" s="262"/>
      <c r="F656" s="263"/>
      <c r="G656" s="262"/>
      <c r="H656" s="261"/>
      <c r="I656" s="262"/>
      <c r="J656" s="261"/>
      <c r="K656" s="284"/>
      <c r="L656" s="34">
        <f t="shared" si="433"/>
        <v>0</v>
      </c>
      <c r="M656" s="27">
        <f t="shared" si="434"/>
        <v>0</v>
      </c>
      <c r="N656" s="261"/>
      <c r="O656" s="262"/>
      <c r="P656" s="263"/>
      <c r="Q656" s="262"/>
      <c r="R656" s="261"/>
      <c r="S656" s="262"/>
      <c r="T656" s="261"/>
      <c r="U656" s="284"/>
      <c r="W656" s="20"/>
      <c r="X656" s="68"/>
      <c r="Y656" s="21"/>
      <c r="Z656" s="21"/>
      <c r="AA656" s="68"/>
      <c r="AB656" s="184"/>
      <c r="AC656" s="68"/>
      <c r="AD656" s="21"/>
      <c r="AE656" s="21"/>
      <c r="AF656" s="68"/>
      <c r="AG656" s="184"/>
    </row>
    <row r="657" customHeight="1" spans="1:33">
      <c r="A657" s="260"/>
      <c r="B657" s="34">
        <f t="shared" si="430"/>
        <v>0</v>
      </c>
      <c r="C657" s="27">
        <f t="shared" si="431"/>
        <v>0</v>
      </c>
      <c r="D657" s="261"/>
      <c r="E657" s="262"/>
      <c r="F657" s="263"/>
      <c r="G657" s="262"/>
      <c r="H657" s="261"/>
      <c r="I657" s="262"/>
      <c r="J657" s="261"/>
      <c r="K657" s="284"/>
      <c r="L657" s="34">
        <f t="shared" si="433"/>
        <v>0</v>
      </c>
      <c r="M657" s="27">
        <f t="shared" si="434"/>
        <v>0</v>
      </c>
      <c r="N657" s="261"/>
      <c r="O657" s="262"/>
      <c r="P657" s="263"/>
      <c r="Q657" s="262"/>
      <c r="R657" s="261"/>
      <c r="S657" s="262"/>
      <c r="T657" s="261"/>
      <c r="U657" s="284"/>
      <c r="W657" s="20"/>
      <c r="X657" s="68"/>
      <c r="Y657" s="21"/>
      <c r="Z657" s="21"/>
      <c r="AA657" s="68"/>
      <c r="AB657" s="184"/>
      <c r="AC657" s="68"/>
      <c r="AD657" s="21"/>
      <c r="AE657" s="21"/>
      <c r="AF657" s="68"/>
      <c r="AG657" s="184"/>
    </row>
    <row r="658" customHeight="1" spans="1:33">
      <c r="A658" s="260"/>
      <c r="B658" s="34">
        <f t="shared" si="430"/>
        <v>0</v>
      </c>
      <c r="C658" s="27">
        <f t="shared" si="431"/>
        <v>0</v>
      </c>
      <c r="D658" s="261"/>
      <c r="E658" s="262"/>
      <c r="F658" s="263"/>
      <c r="G658" s="262"/>
      <c r="H658" s="261"/>
      <c r="I658" s="262"/>
      <c r="J658" s="261"/>
      <c r="K658" s="284"/>
      <c r="L658" s="34">
        <f t="shared" si="433"/>
        <v>0</v>
      </c>
      <c r="M658" s="27">
        <f t="shared" si="434"/>
        <v>0</v>
      </c>
      <c r="N658" s="261"/>
      <c r="O658" s="262"/>
      <c r="P658" s="291"/>
      <c r="Q658" s="262"/>
      <c r="R658" s="261"/>
      <c r="S658" s="262"/>
      <c r="T658" s="261"/>
      <c r="U658" s="284"/>
      <c r="W658" s="20"/>
      <c r="X658" s="68"/>
      <c r="Y658" s="21"/>
      <c r="Z658" s="21"/>
      <c r="AA658" s="68"/>
      <c r="AB658" s="184"/>
      <c r="AC658" s="68"/>
      <c r="AD658" s="21"/>
      <c r="AE658" s="21"/>
      <c r="AF658" s="68"/>
      <c r="AG658" s="184"/>
    </row>
    <row r="659" customHeight="1" spans="2:33">
      <c r="B659" s="34">
        <f t="shared" si="430"/>
        <v>0</v>
      </c>
      <c r="C659" s="27">
        <f t="shared" si="431"/>
        <v>0</v>
      </c>
      <c r="D659" s="261"/>
      <c r="E659" s="262"/>
      <c r="F659" s="263"/>
      <c r="G659" s="262"/>
      <c r="H659" s="261"/>
      <c r="I659" s="262"/>
      <c r="J659" s="261"/>
      <c r="K659" s="284"/>
      <c r="L659" s="34">
        <f t="shared" si="433"/>
        <v>0</v>
      </c>
      <c r="M659" s="27">
        <f t="shared" si="434"/>
        <v>0</v>
      </c>
      <c r="N659" s="261"/>
      <c r="O659" s="262"/>
      <c r="P659" s="263"/>
      <c r="Q659" s="262"/>
      <c r="R659" s="261"/>
      <c r="S659" s="262"/>
      <c r="T659" s="261"/>
      <c r="U659" s="284"/>
      <c r="X659" s="68"/>
      <c r="Y659" s="21"/>
      <c r="Z659" s="21"/>
      <c r="AA659" s="68"/>
      <c r="AB659" s="184"/>
      <c r="AC659" s="68"/>
      <c r="AD659" s="21"/>
      <c r="AE659" s="21"/>
      <c r="AF659" s="68"/>
      <c r="AG659" s="184"/>
    </row>
    <row r="660" customHeight="1" spans="1:33">
      <c r="A660" s="260"/>
      <c r="B660" s="34">
        <f t="shared" si="430"/>
        <v>0</v>
      </c>
      <c r="C660" s="27">
        <f t="shared" si="431"/>
        <v>0</v>
      </c>
      <c r="D660" s="261"/>
      <c r="E660" s="262"/>
      <c r="F660" s="263"/>
      <c r="G660" s="262"/>
      <c r="H660" s="261"/>
      <c r="I660" s="262"/>
      <c r="J660" s="261"/>
      <c r="K660" s="284"/>
      <c r="L660" s="34">
        <f t="shared" si="433"/>
        <v>0</v>
      </c>
      <c r="M660" s="27">
        <f t="shared" si="434"/>
        <v>0</v>
      </c>
      <c r="N660" s="261"/>
      <c r="O660" s="262"/>
      <c r="P660" s="263"/>
      <c r="Q660" s="262"/>
      <c r="R660" s="261"/>
      <c r="S660" s="262"/>
      <c r="T660" s="261"/>
      <c r="U660" s="284"/>
      <c r="W660" s="20"/>
      <c r="X660" s="68"/>
      <c r="Y660" s="21"/>
      <c r="Z660" s="21"/>
      <c r="AA660" s="68"/>
      <c r="AB660" s="184"/>
      <c r="AC660" s="68"/>
      <c r="AD660" s="21"/>
      <c r="AE660" s="21"/>
      <c r="AF660" s="68"/>
      <c r="AG660" s="184"/>
    </row>
    <row r="661" customHeight="1" spans="1:33">
      <c r="A661" s="260"/>
      <c r="B661" s="34">
        <f t="shared" si="430"/>
        <v>0</v>
      </c>
      <c r="C661" s="27">
        <f t="shared" si="431"/>
        <v>0</v>
      </c>
      <c r="D661" s="261"/>
      <c r="E661" s="262"/>
      <c r="F661" s="263"/>
      <c r="G661" s="262"/>
      <c r="H661" s="261"/>
      <c r="I661" s="262"/>
      <c r="J661" s="261"/>
      <c r="K661" s="284"/>
      <c r="L661" s="34">
        <f t="shared" si="433"/>
        <v>0</v>
      </c>
      <c r="M661" s="27">
        <f t="shared" si="434"/>
        <v>0</v>
      </c>
      <c r="N661" s="261"/>
      <c r="O661" s="262"/>
      <c r="P661" s="263"/>
      <c r="Q661" s="262"/>
      <c r="R661" s="261"/>
      <c r="S661" s="262"/>
      <c r="T661" s="261"/>
      <c r="U661" s="284"/>
      <c r="W661" s="20"/>
      <c r="X661" s="68"/>
      <c r="Y661" s="21"/>
      <c r="Z661" s="21"/>
      <c r="AA661" s="68"/>
      <c r="AB661" s="184"/>
      <c r="AC661" s="68"/>
      <c r="AD661" s="21"/>
      <c r="AE661" s="21"/>
      <c r="AF661" s="68"/>
      <c r="AG661" s="184"/>
    </row>
    <row r="662" customHeight="1" spans="1:33">
      <c r="A662" s="260"/>
      <c r="B662" s="34">
        <f t="shared" si="430"/>
        <v>0</v>
      </c>
      <c r="C662" s="27">
        <f t="shared" si="431"/>
        <v>0</v>
      </c>
      <c r="D662" s="261"/>
      <c r="E662" s="262"/>
      <c r="F662" s="263"/>
      <c r="G662" s="262"/>
      <c r="H662" s="261"/>
      <c r="I662" s="262"/>
      <c r="J662" s="261"/>
      <c r="K662" s="284"/>
      <c r="L662" s="34">
        <f t="shared" si="433"/>
        <v>0</v>
      </c>
      <c r="M662" s="27">
        <f t="shared" si="434"/>
        <v>0</v>
      </c>
      <c r="N662" s="261"/>
      <c r="O662" s="262"/>
      <c r="P662" s="263"/>
      <c r="Q662" s="262"/>
      <c r="R662" s="261"/>
      <c r="S662" s="262"/>
      <c r="T662" s="261"/>
      <c r="U662" s="284"/>
      <c r="W662" s="20"/>
      <c r="X662" s="68"/>
      <c r="Y662" s="21"/>
      <c r="Z662" s="21"/>
      <c r="AA662" s="68"/>
      <c r="AB662" s="184"/>
      <c r="AC662" s="68"/>
      <c r="AD662" s="21"/>
      <c r="AE662" s="21"/>
      <c r="AF662" s="68"/>
      <c r="AG662" s="184"/>
    </row>
    <row r="663" customHeight="1" spans="1:33">
      <c r="A663" s="260"/>
      <c r="B663" s="34">
        <f t="shared" si="430"/>
        <v>0</v>
      </c>
      <c r="C663" s="27">
        <f t="shared" si="431"/>
        <v>0</v>
      </c>
      <c r="D663" s="261"/>
      <c r="E663" s="262"/>
      <c r="F663" s="263"/>
      <c r="G663" s="262"/>
      <c r="H663" s="261"/>
      <c r="I663" s="262"/>
      <c r="J663" s="261"/>
      <c r="K663" s="292"/>
      <c r="L663" s="34">
        <f t="shared" si="433"/>
        <v>0</v>
      </c>
      <c r="M663" s="27">
        <f t="shared" si="434"/>
        <v>0</v>
      </c>
      <c r="N663" s="261"/>
      <c r="O663" s="262"/>
      <c r="P663" s="263"/>
      <c r="Q663" s="262"/>
      <c r="R663" s="261"/>
      <c r="S663" s="262"/>
      <c r="T663" s="261"/>
      <c r="U663" s="284"/>
      <c r="W663" s="20"/>
      <c r="X663" s="68"/>
      <c r="Y663" s="21"/>
      <c r="Z663" s="21"/>
      <c r="AA663" s="68"/>
      <c r="AB663" s="184"/>
      <c r="AC663" s="68"/>
      <c r="AD663" s="21"/>
      <c r="AE663" s="21"/>
      <c r="AF663" s="68"/>
      <c r="AG663" s="184"/>
    </row>
    <row r="664" customHeight="1" spans="1:33">
      <c r="A664" s="269"/>
      <c r="B664" s="34">
        <f t="shared" si="430"/>
        <v>0</v>
      </c>
      <c r="C664" s="27">
        <f t="shared" si="431"/>
        <v>0</v>
      </c>
      <c r="D664" s="270"/>
      <c r="E664" s="262"/>
      <c r="F664" s="263"/>
      <c r="G664" s="271"/>
      <c r="H664" s="270"/>
      <c r="I664" s="271"/>
      <c r="J664" s="261"/>
      <c r="K664" s="284"/>
      <c r="L664" s="34">
        <f t="shared" si="433"/>
        <v>0</v>
      </c>
      <c r="M664" s="27">
        <f t="shared" si="434"/>
        <v>0</v>
      </c>
      <c r="N664" s="270"/>
      <c r="O664" s="262"/>
      <c r="P664" s="263"/>
      <c r="Q664" s="271"/>
      <c r="R664" s="270"/>
      <c r="S664" s="271"/>
      <c r="T664" s="261"/>
      <c r="U664" s="284"/>
      <c r="W664" s="28"/>
      <c r="X664" s="74"/>
      <c r="Y664" s="29"/>
      <c r="Z664" s="29"/>
      <c r="AA664" s="68"/>
      <c r="AB664" s="184"/>
      <c r="AC664" s="74"/>
      <c r="AD664" s="29"/>
      <c r="AE664" s="29"/>
      <c r="AF664" s="68"/>
      <c r="AG664" s="184"/>
    </row>
    <row r="665" customHeight="1" spans="1:33">
      <c r="A665" s="260"/>
      <c r="B665" s="34">
        <f t="shared" si="430"/>
        <v>0</v>
      </c>
      <c r="C665" s="27">
        <f t="shared" si="431"/>
        <v>0</v>
      </c>
      <c r="D665" s="261"/>
      <c r="E665" s="262"/>
      <c r="F665" s="263"/>
      <c r="G665" s="262"/>
      <c r="H665" s="261"/>
      <c r="I665" s="262"/>
      <c r="J665" s="261"/>
      <c r="K665" s="284"/>
      <c r="L665" s="34">
        <f t="shared" si="433"/>
        <v>0</v>
      </c>
      <c r="M665" s="27">
        <f t="shared" si="434"/>
        <v>0</v>
      </c>
      <c r="N665" s="261"/>
      <c r="O665" s="262"/>
      <c r="P665" s="263"/>
      <c r="Q665" s="262"/>
      <c r="R665" s="261"/>
      <c r="S665" s="262"/>
      <c r="T665" s="261"/>
      <c r="U665" s="284"/>
      <c r="W665" s="20"/>
      <c r="X665" s="68"/>
      <c r="Y665" s="21"/>
      <c r="Z665" s="21"/>
      <c r="AA665" s="68"/>
      <c r="AB665" s="184"/>
      <c r="AC665" s="68"/>
      <c r="AD665" s="21"/>
      <c r="AE665" s="21"/>
      <c r="AF665" s="68"/>
      <c r="AG665" s="184"/>
    </row>
    <row r="666" customHeight="1" spans="1:33">
      <c r="A666" s="260"/>
      <c r="B666" s="34">
        <f t="shared" si="430"/>
        <v>0</v>
      </c>
      <c r="C666" s="27">
        <f t="shared" si="431"/>
        <v>0</v>
      </c>
      <c r="D666" s="261"/>
      <c r="E666" s="262"/>
      <c r="F666" s="263"/>
      <c r="G666" s="262"/>
      <c r="H666" s="261"/>
      <c r="I666" s="262"/>
      <c r="J666" s="261"/>
      <c r="K666" s="284"/>
      <c r="L666" s="34">
        <f t="shared" si="433"/>
        <v>0</v>
      </c>
      <c r="M666" s="27">
        <f t="shared" si="434"/>
        <v>0</v>
      </c>
      <c r="N666" s="261"/>
      <c r="O666" s="262"/>
      <c r="P666" s="263"/>
      <c r="Q666" s="262"/>
      <c r="R666" s="261"/>
      <c r="S666" s="262"/>
      <c r="T666" s="261"/>
      <c r="U666" s="284"/>
      <c r="W666" s="20"/>
      <c r="X666" s="68"/>
      <c r="Y666" s="21"/>
      <c r="Z666" s="21"/>
      <c r="AA666" s="68"/>
      <c r="AB666" s="184"/>
      <c r="AC666" s="68"/>
      <c r="AD666" s="21"/>
      <c r="AE666" s="21"/>
      <c r="AF666" s="68"/>
      <c r="AG666" s="184"/>
    </row>
    <row r="667" customHeight="1" spans="1:33">
      <c r="A667" s="264"/>
      <c r="B667" s="272">
        <f t="shared" si="430"/>
        <v>0</v>
      </c>
      <c r="C667" s="273">
        <f t="shared" si="431"/>
        <v>0</v>
      </c>
      <c r="D667" s="265"/>
      <c r="E667" s="266"/>
      <c r="F667" s="267"/>
      <c r="G667" s="266"/>
      <c r="H667" s="265"/>
      <c r="I667" s="266"/>
      <c r="J667" s="265"/>
      <c r="K667" s="285"/>
      <c r="L667" s="272">
        <f t="shared" si="433"/>
        <v>0</v>
      </c>
      <c r="M667" s="273">
        <f t="shared" si="434"/>
        <v>0</v>
      </c>
      <c r="N667" s="286"/>
      <c r="O667" s="287"/>
      <c r="P667" s="288"/>
      <c r="Q667" s="287"/>
      <c r="R667" s="286"/>
      <c r="S667" s="287"/>
      <c r="T667" s="286"/>
      <c r="U667" s="302"/>
      <c r="W667" s="23"/>
      <c r="X667" s="72"/>
      <c r="Y667" s="24"/>
      <c r="Z667" s="24"/>
      <c r="AA667" s="72"/>
      <c r="AB667" s="197"/>
      <c r="AC667" s="72"/>
      <c r="AD667" s="24"/>
      <c r="AE667" s="24"/>
      <c r="AF667" s="72"/>
      <c r="AG667" s="197"/>
    </row>
    <row r="668" customHeight="1" spans="1:33">
      <c r="A668" s="268" t="s">
        <v>21</v>
      </c>
      <c r="B668" s="274">
        <f t="shared" si="430"/>
        <v>10.4743718592966</v>
      </c>
      <c r="C668" s="275">
        <f t="shared" si="431"/>
        <v>20260.2505014013</v>
      </c>
      <c r="D668" s="276"/>
      <c r="E668" s="277"/>
      <c r="F668" s="276">
        <v>10.4743718592966</v>
      </c>
      <c r="G668" s="277">
        <v>20260.2505014013</v>
      </c>
      <c r="H668" s="276"/>
      <c r="I668" s="277"/>
      <c r="J668" s="276"/>
      <c r="K668" s="277"/>
      <c r="L668" s="274">
        <f t="shared" si="433"/>
        <v>10.7185929648242</v>
      </c>
      <c r="M668" s="275">
        <f t="shared" si="434"/>
        <v>20545.0331389712</v>
      </c>
      <c r="N668" s="289">
        <f t="shared" ref="N668:U668" si="440">N648-N649-N655</f>
        <v>0</v>
      </c>
      <c r="O668" s="290">
        <f t="shared" si="440"/>
        <v>0</v>
      </c>
      <c r="P668" s="289">
        <f t="shared" si="440"/>
        <v>10.7185929648242</v>
      </c>
      <c r="Q668" s="290">
        <f t="shared" si="440"/>
        <v>20545.0331389712</v>
      </c>
      <c r="R668" s="289">
        <f t="shared" si="440"/>
        <v>0</v>
      </c>
      <c r="S668" s="290">
        <f t="shared" si="440"/>
        <v>0</v>
      </c>
      <c r="T668" s="289">
        <f t="shared" si="440"/>
        <v>0</v>
      </c>
      <c r="U668" s="303">
        <f t="shared" si="440"/>
        <v>0</v>
      </c>
      <c r="W668" s="26" t="s">
        <v>21</v>
      </c>
      <c r="X668" s="85"/>
      <c r="Y668" s="30"/>
      <c r="Z668" s="30"/>
      <c r="AA668" s="85"/>
      <c r="AB668" s="85"/>
      <c r="AC668" s="34">
        <f t="shared" ref="AC668:AG668" si="441">AC648-AC649-AC655</f>
        <v>0</v>
      </c>
      <c r="AD668" s="27">
        <f t="shared" si="441"/>
        <v>0</v>
      </c>
      <c r="AE668" s="27">
        <f t="shared" si="441"/>
        <v>0</v>
      </c>
      <c r="AF668" s="34">
        <f t="shared" si="441"/>
        <v>0</v>
      </c>
      <c r="AG668" s="216">
        <f t="shared" si="441"/>
        <v>0</v>
      </c>
    </row>
    <row r="669" s="213" customFormat="1" customHeight="1" spans="1:33">
      <c r="A669" s="244" t="s">
        <v>22</v>
      </c>
      <c r="B669" s="34" t="e">
        <f t="shared" si="430"/>
        <v>#DIV/0!</v>
      </c>
      <c r="C669" s="27" t="e">
        <f t="shared" si="431"/>
        <v>#DIV/0!</v>
      </c>
      <c r="D669" s="245" t="e">
        <f t="shared" ref="D669:K669" si="442">N668*(D670+100)/100</f>
        <v>#DIV/0!</v>
      </c>
      <c r="E669" s="246" t="e">
        <f t="shared" si="442"/>
        <v>#DIV/0!</v>
      </c>
      <c r="F669" s="245">
        <f t="shared" si="442"/>
        <v>10.4743718592966</v>
      </c>
      <c r="G669" s="246">
        <f t="shared" si="442"/>
        <v>20260.2505014013</v>
      </c>
      <c r="H669" s="245" t="e">
        <f t="shared" si="442"/>
        <v>#DIV/0!</v>
      </c>
      <c r="I669" s="246" t="e">
        <f t="shared" si="442"/>
        <v>#DIV/0!</v>
      </c>
      <c r="J669" s="245" t="e">
        <f t="shared" si="442"/>
        <v>#DIV/0!</v>
      </c>
      <c r="K669" s="246" t="e">
        <f t="shared" si="442"/>
        <v>#DIV/0!</v>
      </c>
      <c r="L669" s="59" t="s">
        <v>10</v>
      </c>
      <c r="M669" s="59" t="s">
        <v>10</v>
      </c>
      <c r="N669" s="245" t="s">
        <v>10</v>
      </c>
      <c r="O669" s="246" t="s">
        <v>10</v>
      </c>
      <c r="P669" s="245" t="s">
        <v>10</v>
      </c>
      <c r="Q669" s="246" t="s">
        <v>10</v>
      </c>
      <c r="R669" s="245" t="s">
        <v>10</v>
      </c>
      <c r="S669" s="246" t="s">
        <v>10</v>
      </c>
      <c r="T669" s="245" t="s">
        <v>10</v>
      </c>
      <c r="U669" s="294" t="s">
        <v>10</v>
      </c>
      <c r="V669" s="170"/>
      <c r="W669" s="31" t="s">
        <v>22</v>
      </c>
      <c r="X669" s="59" t="e">
        <f t="shared" ref="X669:AB669" si="443">AC668*(X670+100)/100</f>
        <v>#DIV/0!</v>
      </c>
      <c r="Y669" s="32" t="e">
        <f t="shared" si="443"/>
        <v>#DIV/0!</v>
      </c>
      <c r="Z669" s="32" t="e">
        <f t="shared" si="443"/>
        <v>#DIV/0!</v>
      </c>
      <c r="AA669" s="59" t="e">
        <f t="shared" si="443"/>
        <v>#DIV/0!</v>
      </c>
      <c r="AB669" s="59" t="e">
        <f t="shared" si="443"/>
        <v>#DIV/0!</v>
      </c>
      <c r="AC669" s="33" t="s">
        <v>10</v>
      </c>
      <c r="AD669" s="33" t="s">
        <v>10</v>
      </c>
      <c r="AE669" s="33" t="s">
        <v>10</v>
      </c>
      <c r="AF669" s="33" t="s">
        <v>10</v>
      </c>
      <c r="AG669" s="44" t="s">
        <v>10</v>
      </c>
    </row>
    <row r="670" s="213" customFormat="1" customHeight="1" spans="1:33">
      <c r="A670" s="244" t="s">
        <v>23</v>
      </c>
      <c r="B670" s="34">
        <f t="shared" ref="B670:K670" si="444">SUM(B671:B680)/SUM(L671:L680)*100-100</f>
        <v>-2.27848101265823</v>
      </c>
      <c r="C670" s="34">
        <f t="shared" si="444"/>
        <v>-1.38613861386139</v>
      </c>
      <c r="D670" s="289" t="e">
        <f t="shared" si="444"/>
        <v>#DIV/0!</v>
      </c>
      <c r="E670" s="290" t="e">
        <f t="shared" si="444"/>
        <v>#DIV/0!</v>
      </c>
      <c r="F670" s="289">
        <f t="shared" si="444"/>
        <v>-2.27848101265823</v>
      </c>
      <c r="G670" s="290">
        <f t="shared" si="444"/>
        <v>-1.38613861386139</v>
      </c>
      <c r="H670" s="289" t="e">
        <f t="shared" si="444"/>
        <v>#DIV/0!</v>
      </c>
      <c r="I670" s="290" t="e">
        <f t="shared" si="444"/>
        <v>#DIV/0!</v>
      </c>
      <c r="J670" s="289" t="e">
        <f t="shared" si="444"/>
        <v>#DIV/0!</v>
      </c>
      <c r="K670" s="290" t="e">
        <f t="shared" si="444"/>
        <v>#DIV/0!</v>
      </c>
      <c r="L670" s="59" t="s">
        <v>10</v>
      </c>
      <c r="M670" s="59" t="s">
        <v>10</v>
      </c>
      <c r="N670" s="245" t="s">
        <v>10</v>
      </c>
      <c r="O670" s="246" t="s">
        <v>10</v>
      </c>
      <c r="P670" s="245" t="s">
        <v>10</v>
      </c>
      <c r="Q670" s="246" t="s">
        <v>10</v>
      </c>
      <c r="R670" s="245" t="s">
        <v>10</v>
      </c>
      <c r="S670" s="246" t="s">
        <v>10</v>
      </c>
      <c r="T670" s="245" t="s">
        <v>10</v>
      </c>
      <c r="U670" s="294" t="s">
        <v>10</v>
      </c>
      <c r="V670" s="170"/>
      <c r="W670" s="31" t="s">
        <v>23</v>
      </c>
      <c r="X670" s="34" t="e">
        <f t="shared" ref="X670:AB670" si="445">SUM(X671:X680)/SUM(AC671:AC680)*100-100</f>
        <v>#DIV/0!</v>
      </c>
      <c r="Y670" s="34" t="e">
        <f t="shared" si="445"/>
        <v>#DIV/0!</v>
      </c>
      <c r="Z670" s="34" t="e">
        <f t="shared" si="445"/>
        <v>#DIV/0!</v>
      </c>
      <c r="AA670" s="34" t="e">
        <f t="shared" si="445"/>
        <v>#DIV/0!</v>
      </c>
      <c r="AB670" s="34" t="e">
        <f t="shared" si="445"/>
        <v>#DIV/0!</v>
      </c>
      <c r="AC670" s="33" t="s">
        <v>10</v>
      </c>
      <c r="AD670" s="33" t="s">
        <v>10</v>
      </c>
      <c r="AE670" s="33" t="s">
        <v>10</v>
      </c>
      <c r="AF670" s="33" t="s">
        <v>10</v>
      </c>
      <c r="AG670" s="44" t="s">
        <v>10</v>
      </c>
    </row>
    <row r="671" customHeight="1" spans="1:33">
      <c r="A671" s="260" t="s">
        <v>97</v>
      </c>
      <c r="B671" s="34">
        <f t="shared" ref="B671:B680" si="446">SUM(D671,F671,H671,J671)</f>
        <v>0.078</v>
      </c>
      <c r="C671" s="27">
        <f t="shared" ref="C671:C680" si="447">SUM(E671,G671,I671,K671)</f>
        <v>151</v>
      </c>
      <c r="D671" s="261"/>
      <c r="E671" s="262"/>
      <c r="F671" s="263">
        <v>0.078</v>
      </c>
      <c r="G671" s="262">
        <v>151</v>
      </c>
      <c r="H671" s="261"/>
      <c r="I671" s="262"/>
      <c r="J671" s="261"/>
      <c r="K671" s="284"/>
      <c r="L671" s="34">
        <f t="shared" ref="L671:L680" si="448">SUM(N671,P671,R671,T671)</f>
        <v>0.08</v>
      </c>
      <c r="M671" s="27">
        <f t="shared" ref="M671:M680" si="449">SUM(O671,Q671,S671,U671)</f>
        <v>154.6</v>
      </c>
      <c r="N671" s="261"/>
      <c r="O671" s="262"/>
      <c r="P671" s="263">
        <v>0.08</v>
      </c>
      <c r="Q671" s="262">
        <v>154.6</v>
      </c>
      <c r="R671" s="261"/>
      <c r="S671" s="262"/>
      <c r="T671" s="261"/>
      <c r="U671" s="284"/>
      <c r="W671" s="20"/>
      <c r="X671" s="68"/>
      <c r="Y671" s="21"/>
      <c r="Z671" s="21"/>
      <c r="AA671" s="68"/>
      <c r="AB671" s="184"/>
      <c r="AC671" s="68"/>
      <c r="AD671" s="21"/>
      <c r="AE671" s="21"/>
      <c r="AF671" s="68"/>
      <c r="AG671" s="184"/>
    </row>
    <row r="672" customHeight="1" spans="1:33">
      <c r="A672" s="260" t="s">
        <v>98</v>
      </c>
      <c r="B672" s="34">
        <f t="shared" si="446"/>
        <v>0.059</v>
      </c>
      <c r="C672" s="27">
        <f t="shared" si="447"/>
        <v>115</v>
      </c>
      <c r="D672" s="261"/>
      <c r="E672" s="262"/>
      <c r="F672" s="263">
        <v>0.059</v>
      </c>
      <c r="G672" s="262">
        <v>115</v>
      </c>
      <c r="H672" s="261"/>
      <c r="I672" s="262"/>
      <c r="J672" s="261"/>
      <c r="K672" s="284"/>
      <c r="L672" s="34">
        <f t="shared" si="448"/>
        <v>0.06</v>
      </c>
      <c r="M672" s="27">
        <f t="shared" si="449"/>
        <v>115.4</v>
      </c>
      <c r="N672" s="261"/>
      <c r="O672" s="262"/>
      <c r="P672" s="263">
        <v>0.06</v>
      </c>
      <c r="Q672" s="262">
        <v>115.4</v>
      </c>
      <c r="R672" s="261"/>
      <c r="S672" s="262"/>
      <c r="T672" s="261"/>
      <c r="U672" s="284"/>
      <c r="W672" s="20"/>
      <c r="X672" s="68"/>
      <c r="Y672" s="21"/>
      <c r="Z672" s="21"/>
      <c r="AA672" s="68"/>
      <c r="AB672" s="184"/>
      <c r="AC672" s="68"/>
      <c r="AD672" s="21"/>
      <c r="AE672" s="21"/>
      <c r="AF672" s="68"/>
      <c r="AG672" s="184"/>
    </row>
    <row r="673" customHeight="1" spans="1:33">
      <c r="A673" s="260" t="s">
        <v>99</v>
      </c>
      <c r="B673" s="34">
        <f t="shared" si="446"/>
        <v>0.071</v>
      </c>
      <c r="C673" s="27">
        <f t="shared" si="447"/>
        <v>137</v>
      </c>
      <c r="D673" s="261"/>
      <c r="E673" s="262"/>
      <c r="F673" s="263">
        <v>0.071</v>
      </c>
      <c r="G673" s="262">
        <v>137</v>
      </c>
      <c r="H673" s="261"/>
      <c r="I673" s="262"/>
      <c r="J673" s="261"/>
      <c r="K673" s="284"/>
      <c r="L673" s="34">
        <f t="shared" si="448"/>
        <v>0.072</v>
      </c>
      <c r="M673" s="27">
        <f t="shared" si="449"/>
        <v>137.5</v>
      </c>
      <c r="N673" s="261"/>
      <c r="O673" s="262"/>
      <c r="P673" s="263">
        <v>0.072</v>
      </c>
      <c r="Q673" s="262">
        <v>137.5</v>
      </c>
      <c r="R673" s="261"/>
      <c r="S673" s="262"/>
      <c r="T673" s="261"/>
      <c r="U673" s="284"/>
      <c r="W673" s="20"/>
      <c r="X673" s="68"/>
      <c r="Y673" s="21"/>
      <c r="Z673" s="21"/>
      <c r="AA673" s="68"/>
      <c r="AB673" s="184"/>
      <c r="AC673" s="68"/>
      <c r="AD673" s="21"/>
      <c r="AE673" s="21"/>
      <c r="AF673" s="68"/>
      <c r="AG673" s="184"/>
    </row>
    <row r="674" customHeight="1" spans="1:33">
      <c r="A674" s="260" t="s">
        <v>100</v>
      </c>
      <c r="B674" s="34">
        <f t="shared" si="446"/>
        <v>0.048</v>
      </c>
      <c r="C674" s="27">
        <f t="shared" si="447"/>
        <v>93</v>
      </c>
      <c r="D674" s="261"/>
      <c r="E674" s="262"/>
      <c r="F674" s="263">
        <v>0.048</v>
      </c>
      <c r="G674" s="262">
        <v>93</v>
      </c>
      <c r="H674" s="261"/>
      <c r="I674" s="262"/>
      <c r="J674" s="261"/>
      <c r="K674" s="284"/>
      <c r="L674" s="34">
        <f t="shared" si="448"/>
        <v>0.05</v>
      </c>
      <c r="M674" s="27">
        <f t="shared" si="449"/>
        <v>95.5</v>
      </c>
      <c r="N674" s="261"/>
      <c r="O674" s="262"/>
      <c r="P674" s="263">
        <v>0.05</v>
      </c>
      <c r="Q674" s="262">
        <v>95.5</v>
      </c>
      <c r="R674" s="261"/>
      <c r="S674" s="262"/>
      <c r="T674" s="261"/>
      <c r="U674" s="284"/>
      <c r="W674" s="20"/>
      <c r="X674" s="68"/>
      <c r="Y674" s="21"/>
      <c r="Z674" s="21"/>
      <c r="AA674" s="68"/>
      <c r="AB674" s="184"/>
      <c r="AC674" s="68"/>
      <c r="AD674" s="21"/>
      <c r="AE674" s="21"/>
      <c r="AF674" s="68"/>
      <c r="AG674" s="184"/>
    </row>
    <row r="675" customHeight="1" spans="1:33">
      <c r="A675" s="260" t="s">
        <v>101</v>
      </c>
      <c r="B675" s="34">
        <f t="shared" si="446"/>
        <v>0.06</v>
      </c>
      <c r="C675" s="27">
        <f t="shared" si="447"/>
        <v>116</v>
      </c>
      <c r="D675" s="261"/>
      <c r="E675" s="262"/>
      <c r="F675" s="263">
        <v>0.06</v>
      </c>
      <c r="G675" s="262">
        <v>116</v>
      </c>
      <c r="H675" s="261"/>
      <c r="I675" s="262"/>
      <c r="J675" s="261"/>
      <c r="K675" s="284"/>
      <c r="L675" s="34">
        <f t="shared" si="448"/>
        <v>0.062</v>
      </c>
      <c r="M675" s="27">
        <f t="shared" si="449"/>
        <v>118.5</v>
      </c>
      <c r="N675" s="261"/>
      <c r="O675" s="262"/>
      <c r="P675" s="263">
        <v>0.062</v>
      </c>
      <c r="Q675" s="262">
        <v>118.5</v>
      </c>
      <c r="R675" s="261"/>
      <c r="S675" s="262"/>
      <c r="T675" s="261"/>
      <c r="U675" s="284"/>
      <c r="W675" s="20"/>
      <c r="X675" s="68"/>
      <c r="Y675" s="21"/>
      <c r="Z675" s="21"/>
      <c r="AA675" s="68"/>
      <c r="AB675" s="184"/>
      <c r="AC675" s="68"/>
      <c r="AD675" s="21"/>
      <c r="AE675" s="21"/>
      <c r="AF675" s="68"/>
      <c r="AG675" s="184"/>
    </row>
    <row r="676" customHeight="1" spans="1:33">
      <c r="A676" s="260" t="s">
        <v>102</v>
      </c>
      <c r="B676" s="34">
        <f t="shared" si="446"/>
        <v>0.07</v>
      </c>
      <c r="C676" s="27">
        <f t="shared" si="447"/>
        <v>135</v>
      </c>
      <c r="D676" s="261"/>
      <c r="E676" s="262"/>
      <c r="F676" s="263">
        <v>0.07</v>
      </c>
      <c r="G676" s="262">
        <v>135</v>
      </c>
      <c r="H676" s="261"/>
      <c r="I676" s="262"/>
      <c r="J676" s="261"/>
      <c r="K676" s="284"/>
      <c r="L676" s="34">
        <f t="shared" si="448"/>
        <v>0.071</v>
      </c>
      <c r="M676" s="27">
        <f t="shared" si="449"/>
        <v>136</v>
      </c>
      <c r="N676" s="261"/>
      <c r="O676" s="262"/>
      <c r="P676" s="263">
        <v>0.071</v>
      </c>
      <c r="Q676" s="262">
        <v>136</v>
      </c>
      <c r="R676" s="261"/>
      <c r="S676" s="262"/>
      <c r="T676" s="261"/>
      <c r="U676" s="284"/>
      <c r="W676" s="20"/>
      <c r="X676" s="68"/>
      <c r="Y676" s="21"/>
      <c r="Z676" s="21"/>
      <c r="AA676" s="68"/>
      <c r="AB676" s="184"/>
      <c r="AC676" s="68"/>
      <c r="AD676" s="21"/>
      <c r="AE676" s="21"/>
      <c r="AF676" s="68"/>
      <c r="AG676" s="184"/>
    </row>
    <row r="677" customHeight="1" spans="1:33">
      <c r="A677" s="269"/>
      <c r="B677" s="34">
        <f t="shared" si="446"/>
        <v>0</v>
      </c>
      <c r="C677" s="27">
        <f t="shared" si="447"/>
        <v>0</v>
      </c>
      <c r="D677" s="270"/>
      <c r="E677" s="262"/>
      <c r="F677" s="263"/>
      <c r="G677" s="271"/>
      <c r="H677" s="270"/>
      <c r="I677" s="271"/>
      <c r="J677" s="261"/>
      <c r="K677" s="284"/>
      <c r="L677" s="34">
        <f t="shared" si="448"/>
        <v>0</v>
      </c>
      <c r="M677" s="27">
        <f t="shared" si="449"/>
        <v>0</v>
      </c>
      <c r="N677" s="270"/>
      <c r="O677" s="262"/>
      <c r="P677" s="263"/>
      <c r="Q677" s="271"/>
      <c r="R677" s="270"/>
      <c r="S677" s="271"/>
      <c r="T677" s="261"/>
      <c r="U677" s="284"/>
      <c r="W677" s="28"/>
      <c r="X677" s="74"/>
      <c r="Y677" s="29"/>
      <c r="Z677" s="29"/>
      <c r="AA677" s="68"/>
      <c r="AB677" s="184"/>
      <c r="AC677" s="74"/>
      <c r="AD677" s="29"/>
      <c r="AE677" s="29"/>
      <c r="AF677" s="68"/>
      <c r="AG677" s="184"/>
    </row>
    <row r="678" customHeight="1" spans="1:33">
      <c r="A678" s="260"/>
      <c r="B678" s="34">
        <f t="shared" si="446"/>
        <v>0</v>
      </c>
      <c r="C678" s="27">
        <f t="shared" si="447"/>
        <v>0</v>
      </c>
      <c r="D678" s="261"/>
      <c r="E678" s="262"/>
      <c r="F678" s="263"/>
      <c r="G678" s="262"/>
      <c r="H678" s="261"/>
      <c r="I678" s="262"/>
      <c r="J678" s="261"/>
      <c r="K678" s="284"/>
      <c r="L678" s="34">
        <f t="shared" si="448"/>
        <v>0</v>
      </c>
      <c r="M678" s="27">
        <f t="shared" si="449"/>
        <v>0</v>
      </c>
      <c r="N678" s="261"/>
      <c r="O678" s="262"/>
      <c r="P678" s="263"/>
      <c r="Q678" s="262"/>
      <c r="R678" s="261"/>
      <c r="S678" s="262"/>
      <c r="T678" s="261"/>
      <c r="U678" s="284"/>
      <c r="W678" s="20"/>
      <c r="X678" s="68"/>
      <c r="Y678" s="21"/>
      <c r="Z678" s="21"/>
      <c r="AA678" s="68"/>
      <c r="AB678" s="184"/>
      <c r="AC678" s="68"/>
      <c r="AD678" s="21"/>
      <c r="AE678" s="21"/>
      <c r="AF678" s="68"/>
      <c r="AG678" s="184"/>
    </row>
    <row r="679" customHeight="1" spans="1:33">
      <c r="A679" s="260"/>
      <c r="B679" s="34">
        <f t="shared" si="446"/>
        <v>0</v>
      </c>
      <c r="C679" s="27">
        <f t="shared" si="447"/>
        <v>0</v>
      </c>
      <c r="D679" s="261"/>
      <c r="E679" s="262"/>
      <c r="F679" s="263"/>
      <c r="G679" s="262"/>
      <c r="H679" s="261"/>
      <c r="I679" s="262"/>
      <c r="J679" s="261"/>
      <c r="K679" s="284"/>
      <c r="L679" s="34">
        <f t="shared" si="448"/>
        <v>0</v>
      </c>
      <c r="M679" s="27">
        <f t="shared" si="449"/>
        <v>0</v>
      </c>
      <c r="N679" s="261"/>
      <c r="O679" s="262"/>
      <c r="P679" s="263"/>
      <c r="Q679" s="262"/>
      <c r="R679" s="261"/>
      <c r="S679" s="262"/>
      <c r="T679" s="261"/>
      <c r="U679" s="284"/>
      <c r="W679" s="20"/>
      <c r="X679" s="68"/>
      <c r="Y679" s="21"/>
      <c r="Z679" s="21"/>
      <c r="AA679" s="68"/>
      <c r="AB679" s="184"/>
      <c r="AC679" s="68"/>
      <c r="AD679" s="21"/>
      <c r="AE679" s="21"/>
      <c r="AF679" s="68"/>
      <c r="AG679" s="184"/>
    </row>
    <row r="680" customHeight="1" spans="1:33">
      <c r="A680" s="307"/>
      <c r="B680" s="308">
        <f t="shared" si="446"/>
        <v>0</v>
      </c>
      <c r="C680" s="309">
        <f t="shared" si="447"/>
        <v>0</v>
      </c>
      <c r="D680" s="310"/>
      <c r="E680" s="311"/>
      <c r="F680" s="312"/>
      <c r="G680" s="311"/>
      <c r="H680" s="310"/>
      <c r="I680" s="311"/>
      <c r="J680" s="310"/>
      <c r="K680" s="317"/>
      <c r="L680" s="308">
        <f t="shared" si="448"/>
        <v>0</v>
      </c>
      <c r="M680" s="309">
        <f t="shared" si="449"/>
        <v>0</v>
      </c>
      <c r="N680" s="310"/>
      <c r="O680" s="311"/>
      <c r="P680" s="318"/>
      <c r="Q680" s="311"/>
      <c r="R680" s="310"/>
      <c r="S680" s="311"/>
      <c r="T680" s="310"/>
      <c r="U680" s="317"/>
      <c r="W680" s="35"/>
      <c r="X680" s="77"/>
      <c r="Y680" s="36"/>
      <c r="Z680" s="36"/>
      <c r="AA680" s="77"/>
      <c r="AB680" s="189"/>
      <c r="AC680" s="77"/>
      <c r="AD680" s="36"/>
      <c r="AE680" s="36"/>
      <c r="AF680" s="77"/>
      <c r="AG680" s="189"/>
    </row>
    <row r="681" customHeight="1" spans="1:33">
      <c r="A681" s="228" t="s">
        <v>115</v>
      </c>
      <c r="B681" s="178"/>
      <c r="C681" s="179"/>
      <c r="D681" s="250"/>
      <c r="E681" s="251"/>
      <c r="F681" s="250"/>
      <c r="G681" s="251"/>
      <c r="H681" s="250"/>
      <c r="I681" s="251"/>
      <c r="J681" s="250"/>
      <c r="K681" s="251" t="s">
        <v>16</v>
      </c>
      <c r="L681" s="190"/>
      <c r="M681" s="179"/>
      <c r="N681" s="250"/>
      <c r="O681" s="251"/>
      <c r="P681" s="250"/>
      <c r="Q681" s="251"/>
      <c r="R681" s="250"/>
      <c r="S681" s="296"/>
      <c r="T681" s="315"/>
      <c r="U681" s="296"/>
      <c r="W681" s="206" t="s">
        <v>15</v>
      </c>
      <c r="X681" s="178"/>
      <c r="Y681" s="179"/>
      <c r="Z681" s="179"/>
      <c r="AA681" s="178"/>
      <c r="AB681" s="178"/>
      <c r="AC681" s="210" t="s">
        <v>16</v>
      </c>
      <c r="AD681" s="179"/>
      <c r="AE681" s="179"/>
      <c r="AF681" s="178"/>
      <c r="AG681" s="178"/>
    </row>
    <row r="682" customHeight="1" spans="1:33">
      <c r="A682" s="228"/>
      <c r="B682" s="178"/>
      <c r="C682" s="179"/>
      <c r="D682" s="250"/>
      <c r="E682" s="251"/>
      <c r="F682" s="235"/>
      <c r="G682" s="236"/>
      <c r="H682" s="297"/>
      <c r="I682" s="296"/>
      <c r="J682" s="297"/>
      <c r="K682" s="296"/>
      <c r="M682" s="199"/>
      <c r="N682" s="235"/>
      <c r="O682" s="296"/>
      <c r="P682" s="297"/>
      <c r="Q682" s="296"/>
      <c r="R682" s="297"/>
      <c r="S682" s="296"/>
      <c r="T682" s="297"/>
      <c r="U682" s="296"/>
      <c r="W682" s="206"/>
      <c r="X682" s="178"/>
      <c r="Y682" s="179"/>
      <c r="Z682" s="179"/>
      <c r="AA682" s="178"/>
      <c r="AB682" s="178"/>
      <c r="AC682" s="210"/>
      <c r="AD682" s="179"/>
      <c r="AE682" s="179"/>
      <c r="AF682" s="178"/>
      <c r="AG682" s="178"/>
    </row>
    <row r="683" customHeight="1" spans="1:33">
      <c r="A683" s="255" t="s">
        <v>197</v>
      </c>
      <c r="B683" s="181" t="s">
        <v>198</v>
      </c>
      <c r="C683" s="182"/>
      <c r="D683" s="313"/>
      <c r="E683" s="314"/>
      <c r="F683" s="313"/>
      <c r="G683" s="314"/>
      <c r="H683" s="313"/>
      <c r="I683" s="314"/>
      <c r="J683" s="313"/>
      <c r="K683" s="314"/>
      <c r="L683" s="181"/>
      <c r="M683" s="182"/>
      <c r="N683" s="313"/>
      <c r="O683" s="314"/>
      <c r="P683" s="313"/>
      <c r="Q683" s="314"/>
      <c r="R683" s="313"/>
      <c r="S683" s="314"/>
      <c r="T683" s="313"/>
      <c r="U683" s="314"/>
      <c r="W683" s="81" t="s">
        <v>199</v>
      </c>
      <c r="X683" s="298" t="s">
        <v>200</v>
      </c>
      <c r="Y683" s="220"/>
      <c r="Z683" s="220"/>
      <c r="AA683" s="298"/>
      <c r="AB683" s="298"/>
      <c r="AC683" s="298"/>
      <c r="AD683" s="220"/>
      <c r="AE683" s="220"/>
      <c r="AF683" s="298"/>
      <c r="AG683" s="298"/>
    </row>
    <row r="684" customHeight="1" spans="1:33">
      <c r="A684" s="256" t="s">
        <v>2</v>
      </c>
      <c r="B684" s="172" t="s">
        <v>3</v>
      </c>
      <c r="C684" s="173"/>
      <c r="D684" s="237"/>
      <c r="E684" s="238"/>
      <c r="F684" s="237"/>
      <c r="G684" s="238"/>
      <c r="H684" s="237"/>
      <c r="I684" s="238"/>
      <c r="J684" s="237"/>
      <c r="K684" s="279"/>
      <c r="L684" s="280" t="s">
        <v>107</v>
      </c>
      <c r="M684" s="173"/>
      <c r="N684" s="237"/>
      <c r="O684" s="238"/>
      <c r="P684" s="237"/>
      <c r="Q684" s="238"/>
      <c r="R684" s="237"/>
      <c r="S684" s="238"/>
      <c r="T684" s="237"/>
      <c r="U684" s="279"/>
      <c r="W684" s="299" t="s">
        <v>2</v>
      </c>
      <c r="X684" s="172" t="s">
        <v>3</v>
      </c>
      <c r="Y684" s="173"/>
      <c r="Z684" s="173"/>
      <c r="AA684" s="172"/>
      <c r="AB684" s="172"/>
      <c r="AC684" s="280" t="s">
        <v>107</v>
      </c>
      <c r="AD684" s="173"/>
      <c r="AE684" s="173"/>
      <c r="AF684" s="172"/>
      <c r="AG684" s="211"/>
    </row>
    <row r="685" customHeight="1" spans="1:33">
      <c r="A685" s="15"/>
      <c r="B685" s="175" t="s">
        <v>108</v>
      </c>
      <c r="C685" s="176" t="s">
        <v>62</v>
      </c>
      <c r="D685" s="239" t="s">
        <v>109</v>
      </c>
      <c r="E685" s="240" t="s">
        <v>63</v>
      </c>
      <c r="F685" s="239" t="s">
        <v>110</v>
      </c>
      <c r="G685" s="240" t="s">
        <v>64</v>
      </c>
      <c r="H685" s="239" t="s">
        <v>111</v>
      </c>
      <c r="I685" s="240" t="s">
        <v>65</v>
      </c>
      <c r="J685" s="239" t="s">
        <v>112</v>
      </c>
      <c r="K685" s="281" t="s">
        <v>66</v>
      </c>
      <c r="L685" s="175" t="s">
        <v>108</v>
      </c>
      <c r="M685" s="176" t="s">
        <v>62</v>
      </c>
      <c r="N685" s="239" t="s">
        <v>109</v>
      </c>
      <c r="O685" s="240" t="s">
        <v>63</v>
      </c>
      <c r="P685" s="239" t="s">
        <v>110</v>
      </c>
      <c r="Q685" s="240" t="s">
        <v>64</v>
      </c>
      <c r="R685" s="239" t="s">
        <v>111</v>
      </c>
      <c r="S685" s="240" t="s">
        <v>65</v>
      </c>
      <c r="T685" s="239" t="s">
        <v>112</v>
      </c>
      <c r="U685" s="281" t="s">
        <v>66</v>
      </c>
      <c r="W685" s="15"/>
      <c r="X685" s="175" t="s">
        <v>5</v>
      </c>
      <c r="Y685" s="176" t="s">
        <v>113</v>
      </c>
      <c r="Z685" s="176" t="s">
        <v>69</v>
      </c>
      <c r="AA685" s="175" t="s">
        <v>70</v>
      </c>
      <c r="AB685" s="304" t="s">
        <v>114</v>
      </c>
      <c r="AC685" s="209" t="s">
        <v>5</v>
      </c>
      <c r="AD685" s="176" t="s">
        <v>113</v>
      </c>
      <c r="AE685" s="176" t="s">
        <v>69</v>
      </c>
      <c r="AF685" s="175" t="s">
        <v>70</v>
      </c>
      <c r="AG685" s="212" t="s">
        <v>114</v>
      </c>
    </row>
    <row r="686" customHeight="1" spans="1:33">
      <c r="A686" s="15" t="s">
        <v>20</v>
      </c>
      <c r="B686" s="33">
        <f t="shared" ref="B686:M686" si="450">SUM(B687,B693,B706)</f>
        <v>0</v>
      </c>
      <c r="C686" s="16">
        <f t="shared" si="450"/>
        <v>0</v>
      </c>
      <c r="D686" s="241">
        <f t="shared" si="450"/>
        <v>0</v>
      </c>
      <c r="E686" s="242">
        <f t="shared" si="450"/>
        <v>0</v>
      </c>
      <c r="F686" s="241">
        <f t="shared" si="450"/>
        <v>0</v>
      </c>
      <c r="G686" s="242">
        <f t="shared" si="450"/>
        <v>0</v>
      </c>
      <c r="H686" s="241">
        <f t="shared" si="450"/>
        <v>0</v>
      </c>
      <c r="I686" s="242">
        <f t="shared" si="450"/>
        <v>0</v>
      </c>
      <c r="J686" s="241">
        <f t="shared" si="450"/>
        <v>0</v>
      </c>
      <c r="K686" s="242">
        <f t="shared" si="450"/>
        <v>0</v>
      </c>
      <c r="L686" s="33">
        <f t="shared" si="450"/>
        <v>0</v>
      </c>
      <c r="M686" s="16">
        <f t="shared" si="450"/>
        <v>0</v>
      </c>
      <c r="N686" s="282"/>
      <c r="O686" s="283"/>
      <c r="P686" s="282"/>
      <c r="Q686" s="283"/>
      <c r="R686" s="282"/>
      <c r="S686" s="283"/>
      <c r="T686" s="282"/>
      <c r="U686" s="300"/>
      <c r="W686" s="15" t="s">
        <v>20</v>
      </c>
      <c r="X686" s="33">
        <f t="shared" ref="X686:AB686" si="451">X687+X693+X706</f>
        <v>0</v>
      </c>
      <c r="Y686" s="16">
        <f t="shared" si="451"/>
        <v>0</v>
      </c>
      <c r="Z686" s="16">
        <f t="shared" si="451"/>
        <v>0</v>
      </c>
      <c r="AA686" s="33">
        <f t="shared" si="451"/>
        <v>0</v>
      </c>
      <c r="AB686" s="33">
        <f t="shared" si="451"/>
        <v>0</v>
      </c>
      <c r="AC686" s="66"/>
      <c r="AD686" s="17"/>
      <c r="AE686" s="17"/>
      <c r="AF686" s="66"/>
      <c r="AG686" s="214"/>
    </row>
    <row r="687" customHeight="1" spans="1:33">
      <c r="A687" s="257" t="s">
        <v>12</v>
      </c>
      <c r="B687" s="67">
        <f t="shared" ref="B687:B707" si="452">SUM(D687,F687,H687,J687)</f>
        <v>0</v>
      </c>
      <c r="C687" s="19">
        <f t="shared" ref="C687:C707" si="453">SUM(E687,G687,I687,K687)</f>
        <v>0</v>
      </c>
      <c r="D687" s="258">
        <f t="shared" ref="D687:K687" si="454">SUM(D688:D692)</f>
        <v>0</v>
      </c>
      <c r="E687" s="259">
        <f t="shared" si="454"/>
        <v>0</v>
      </c>
      <c r="F687" s="258">
        <f t="shared" si="454"/>
        <v>0</v>
      </c>
      <c r="G687" s="259">
        <f t="shared" si="454"/>
        <v>0</v>
      </c>
      <c r="H687" s="258">
        <f t="shared" si="454"/>
        <v>0</v>
      </c>
      <c r="I687" s="259">
        <f t="shared" si="454"/>
        <v>0</v>
      </c>
      <c r="J687" s="258">
        <f t="shared" si="454"/>
        <v>0</v>
      </c>
      <c r="K687" s="259">
        <f t="shared" si="454"/>
        <v>0</v>
      </c>
      <c r="L687" s="67">
        <f t="shared" ref="L687:L706" si="455">SUM(N687,P687,R687,T687)</f>
        <v>0</v>
      </c>
      <c r="M687" s="19">
        <f t="shared" ref="M687:M706" si="456">SUM(O687,Q687,S687,U687)</f>
        <v>0</v>
      </c>
      <c r="N687" s="258">
        <f t="shared" ref="N687:U687" si="457">SUM(N688:N692)</f>
        <v>0</v>
      </c>
      <c r="O687" s="259">
        <f t="shared" si="457"/>
        <v>0</v>
      </c>
      <c r="P687" s="258">
        <f t="shared" si="457"/>
        <v>0</v>
      </c>
      <c r="Q687" s="259">
        <f t="shared" si="457"/>
        <v>0</v>
      </c>
      <c r="R687" s="258">
        <f t="shared" si="457"/>
        <v>0</v>
      </c>
      <c r="S687" s="259">
        <f t="shared" si="457"/>
        <v>0</v>
      </c>
      <c r="T687" s="258">
        <f t="shared" si="457"/>
        <v>0</v>
      </c>
      <c r="U687" s="301">
        <f t="shared" si="457"/>
        <v>0</v>
      </c>
      <c r="W687" s="18" t="s">
        <v>12</v>
      </c>
      <c r="X687" s="67">
        <f t="shared" ref="X687:AG687" si="458">SUM(X688:X692)</f>
        <v>0</v>
      </c>
      <c r="Y687" s="19">
        <f t="shared" si="458"/>
        <v>0</v>
      </c>
      <c r="Z687" s="19">
        <f t="shared" si="458"/>
        <v>0</v>
      </c>
      <c r="AA687" s="67">
        <f t="shared" si="458"/>
        <v>0</v>
      </c>
      <c r="AB687" s="67">
        <f t="shared" si="458"/>
        <v>0</v>
      </c>
      <c r="AC687" s="67">
        <f t="shared" si="458"/>
        <v>0</v>
      </c>
      <c r="AD687" s="19">
        <f t="shared" si="458"/>
        <v>0</v>
      </c>
      <c r="AE687" s="19">
        <f t="shared" si="458"/>
        <v>0</v>
      </c>
      <c r="AF687" s="67">
        <f t="shared" si="458"/>
        <v>0</v>
      </c>
      <c r="AG687" s="215">
        <f t="shared" si="458"/>
        <v>0</v>
      </c>
    </row>
    <row r="688" customHeight="1" spans="1:33">
      <c r="A688" s="260"/>
      <c r="B688" s="67">
        <f t="shared" si="452"/>
        <v>0</v>
      </c>
      <c r="C688" s="19">
        <f t="shared" si="453"/>
        <v>0</v>
      </c>
      <c r="D688" s="261"/>
      <c r="E688" s="262"/>
      <c r="F688" s="263"/>
      <c r="G688" s="262"/>
      <c r="H688" s="261"/>
      <c r="I688" s="262"/>
      <c r="J688" s="261"/>
      <c r="K688" s="284"/>
      <c r="L688" s="67">
        <f t="shared" si="455"/>
        <v>0</v>
      </c>
      <c r="M688" s="19">
        <f t="shared" si="456"/>
        <v>0</v>
      </c>
      <c r="N688" s="261"/>
      <c r="O688" s="262"/>
      <c r="P688" s="263"/>
      <c r="Q688" s="262"/>
      <c r="R688" s="261"/>
      <c r="S688" s="262"/>
      <c r="T688" s="261"/>
      <c r="U688" s="284"/>
      <c r="W688" s="20"/>
      <c r="X688" s="68"/>
      <c r="Y688" s="21"/>
      <c r="Z688" s="21"/>
      <c r="AA688" s="68"/>
      <c r="AB688" s="184"/>
      <c r="AC688" s="68"/>
      <c r="AD688" s="21"/>
      <c r="AE688" s="21"/>
      <c r="AF688" s="68"/>
      <c r="AG688" s="184"/>
    </row>
    <row r="689" customHeight="1" spans="1:33">
      <c r="A689" s="260"/>
      <c r="B689" s="67">
        <f t="shared" si="452"/>
        <v>0</v>
      </c>
      <c r="C689" s="19">
        <f t="shared" si="453"/>
        <v>0</v>
      </c>
      <c r="D689" s="261"/>
      <c r="E689" s="262"/>
      <c r="F689" s="263"/>
      <c r="G689" s="262"/>
      <c r="H689" s="261"/>
      <c r="I689" s="262"/>
      <c r="J689" s="261"/>
      <c r="K689" s="284"/>
      <c r="L689" s="67">
        <f t="shared" si="455"/>
        <v>0</v>
      </c>
      <c r="M689" s="19">
        <f t="shared" si="456"/>
        <v>0</v>
      </c>
      <c r="N689" s="261"/>
      <c r="O689" s="262"/>
      <c r="P689" s="263"/>
      <c r="Q689" s="262"/>
      <c r="R689" s="261"/>
      <c r="S689" s="262"/>
      <c r="T689" s="261"/>
      <c r="U689" s="284"/>
      <c r="W689" s="20"/>
      <c r="X689" s="68"/>
      <c r="Y689" s="21"/>
      <c r="Z689" s="21"/>
      <c r="AA689" s="68"/>
      <c r="AB689" s="184"/>
      <c r="AC689" s="68"/>
      <c r="AD689" s="21"/>
      <c r="AE689" s="21"/>
      <c r="AF689" s="68"/>
      <c r="AG689" s="184"/>
    </row>
    <row r="690" customHeight="1" spans="1:33">
      <c r="A690" s="260"/>
      <c r="B690" s="67">
        <f t="shared" si="452"/>
        <v>0</v>
      </c>
      <c r="C690" s="19">
        <f t="shared" si="453"/>
        <v>0</v>
      </c>
      <c r="D690" s="261"/>
      <c r="E690" s="262"/>
      <c r="F690" s="263"/>
      <c r="G690" s="262"/>
      <c r="H690" s="261"/>
      <c r="I690" s="262"/>
      <c r="J690" s="261"/>
      <c r="K690" s="284"/>
      <c r="L690" s="67">
        <f t="shared" si="455"/>
        <v>0</v>
      </c>
      <c r="M690" s="19">
        <f t="shared" si="456"/>
        <v>0</v>
      </c>
      <c r="N690" s="261"/>
      <c r="O690" s="262"/>
      <c r="P690" s="263"/>
      <c r="Q690" s="262"/>
      <c r="R690" s="261"/>
      <c r="S690" s="262"/>
      <c r="T690" s="261"/>
      <c r="U690" s="284"/>
      <c r="W690" s="20"/>
      <c r="X690" s="68"/>
      <c r="Y690" s="21"/>
      <c r="Z690" s="21"/>
      <c r="AA690" s="68"/>
      <c r="AB690" s="184"/>
      <c r="AC690" s="68"/>
      <c r="AD690" s="21"/>
      <c r="AE690" s="21"/>
      <c r="AF690" s="68"/>
      <c r="AG690" s="184"/>
    </row>
    <row r="691" customHeight="1" spans="1:33">
      <c r="A691" s="260"/>
      <c r="B691" s="67">
        <f t="shared" si="452"/>
        <v>0</v>
      </c>
      <c r="C691" s="19">
        <f t="shared" si="453"/>
        <v>0</v>
      </c>
      <c r="D691" s="261"/>
      <c r="E691" s="262"/>
      <c r="F691" s="263"/>
      <c r="G691" s="262"/>
      <c r="H691" s="261"/>
      <c r="I691" s="262"/>
      <c r="J691" s="261"/>
      <c r="K691" s="284"/>
      <c r="L691" s="67">
        <f t="shared" si="455"/>
        <v>0</v>
      </c>
      <c r="M691" s="19">
        <f t="shared" si="456"/>
        <v>0</v>
      </c>
      <c r="N691" s="261"/>
      <c r="O691" s="262"/>
      <c r="P691" s="263"/>
      <c r="Q691" s="262"/>
      <c r="R691" s="261"/>
      <c r="S691" s="262"/>
      <c r="T691" s="261"/>
      <c r="U691" s="284"/>
      <c r="W691" s="20"/>
      <c r="X691" s="68"/>
      <c r="Y691" s="21"/>
      <c r="Z691" s="21"/>
      <c r="AA691" s="68"/>
      <c r="AB691" s="184"/>
      <c r="AC691" s="68"/>
      <c r="AD691" s="21"/>
      <c r="AE691" s="21"/>
      <c r="AF691" s="68"/>
      <c r="AG691" s="184"/>
    </row>
    <row r="692" customHeight="1" spans="1:33">
      <c r="A692" s="264"/>
      <c r="B692" s="185">
        <f t="shared" si="452"/>
        <v>0</v>
      </c>
      <c r="C692" s="70">
        <f t="shared" si="453"/>
        <v>0</v>
      </c>
      <c r="D692" s="265"/>
      <c r="E692" s="266"/>
      <c r="F692" s="267"/>
      <c r="G692" s="266"/>
      <c r="H692" s="265"/>
      <c r="I692" s="266"/>
      <c r="J692" s="265"/>
      <c r="K692" s="285"/>
      <c r="L692" s="185">
        <f t="shared" si="455"/>
        <v>0</v>
      </c>
      <c r="M692" s="70">
        <f t="shared" si="456"/>
        <v>0</v>
      </c>
      <c r="N692" s="286"/>
      <c r="O692" s="287"/>
      <c r="P692" s="288"/>
      <c r="Q692" s="287"/>
      <c r="R692" s="286"/>
      <c r="S692" s="287"/>
      <c r="T692" s="286"/>
      <c r="U692" s="302"/>
      <c r="W692" s="23"/>
      <c r="X692" s="72"/>
      <c r="Y692" s="24"/>
      <c r="Z692" s="24"/>
      <c r="AA692" s="72"/>
      <c r="AB692" s="197"/>
      <c r="AC692" s="72"/>
      <c r="AD692" s="24"/>
      <c r="AE692" s="24"/>
      <c r="AF692" s="72"/>
      <c r="AG692" s="197"/>
    </row>
    <row r="693" customHeight="1" spans="1:33">
      <c r="A693" s="268" t="s">
        <v>13</v>
      </c>
      <c r="B693" s="67">
        <f t="shared" si="452"/>
        <v>0</v>
      </c>
      <c r="C693" s="19">
        <f t="shared" si="453"/>
        <v>0</v>
      </c>
      <c r="D693" s="258">
        <f t="shared" ref="D693:K693" si="459">SUM(D694:D705)</f>
        <v>0</v>
      </c>
      <c r="E693" s="259">
        <f t="shared" si="459"/>
        <v>0</v>
      </c>
      <c r="F693" s="258">
        <f t="shared" si="459"/>
        <v>0</v>
      </c>
      <c r="G693" s="259">
        <f t="shared" si="459"/>
        <v>0</v>
      </c>
      <c r="H693" s="258">
        <f t="shared" si="459"/>
        <v>0</v>
      </c>
      <c r="I693" s="259">
        <f t="shared" si="459"/>
        <v>0</v>
      </c>
      <c r="J693" s="258">
        <f t="shared" si="459"/>
        <v>0</v>
      </c>
      <c r="K693" s="259">
        <f t="shared" si="459"/>
        <v>0</v>
      </c>
      <c r="L693" s="67">
        <f t="shared" si="455"/>
        <v>0</v>
      </c>
      <c r="M693" s="19">
        <f t="shared" si="456"/>
        <v>0</v>
      </c>
      <c r="N693" s="289">
        <f t="shared" ref="N693:U693" si="460">SUM(N694:N705)</f>
        <v>0</v>
      </c>
      <c r="O693" s="290">
        <f t="shared" si="460"/>
        <v>0</v>
      </c>
      <c r="P693" s="289">
        <f t="shared" si="460"/>
        <v>0</v>
      </c>
      <c r="Q693" s="290">
        <f t="shared" si="460"/>
        <v>0</v>
      </c>
      <c r="R693" s="289">
        <f t="shared" si="460"/>
        <v>0</v>
      </c>
      <c r="S693" s="290">
        <f t="shared" si="460"/>
        <v>0</v>
      </c>
      <c r="T693" s="289">
        <f t="shared" si="460"/>
        <v>0</v>
      </c>
      <c r="U693" s="303">
        <f t="shared" si="460"/>
        <v>0</v>
      </c>
      <c r="W693" s="26" t="s">
        <v>13</v>
      </c>
      <c r="X693" s="34">
        <f t="shared" ref="X693:AG693" si="461">SUM(X694:X705)</f>
        <v>0</v>
      </c>
      <c r="Y693" s="27">
        <f t="shared" si="461"/>
        <v>0</v>
      </c>
      <c r="Z693" s="27">
        <f t="shared" si="461"/>
        <v>0</v>
      </c>
      <c r="AA693" s="34">
        <f t="shared" si="461"/>
        <v>0</v>
      </c>
      <c r="AB693" s="34">
        <f t="shared" si="461"/>
        <v>0</v>
      </c>
      <c r="AC693" s="34">
        <f t="shared" si="461"/>
        <v>0</v>
      </c>
      <c r="AD693" s="27">
        <f t="shared" si="461"/>
        <v>0</v>
      </c>
      <c r="AE693" s="27">
        <f t="shared" si="461"/>
        <v>0</v>
      </c>
      <c r="AF693" s="34">
        <f t="shared" si="461"/>
        <v>0</v>
      </c>
      <c r="AG693" s="216">
        <f t="shared" si="461"/>
        <v>0</v>
      </c>
    </row>
    <row r="694" customHeight="1" spans="1:33">
      <c r="A694" s="260"/>
      <c r="B694" s="34">
        <f t="shared" si="452"/>
        <v>0</v>
      </c>
      <c r="C694" s="27">
        <f t="shared" si="453"/>
        <v>0</v>
      </c>
      <c r="D694" s="261"/>
      <c r="E694" s="262"/>
      <c r="F694" s="263"/>
      <c r="G694" s="262"/>
      <c r="H694" s="261"/>
      <c r="I694" s="262"/>
      <c r="J694" s="261"/>
      <c r="K694" s="284"/>
      <c r="L694" s="34">
        <f t="shared" si="455"/>
        <v>0</v>
      </c>
      <c r="M694" s="27">
        <f t="shared" si="456"/>
        <v>0</v>
      </c>
      <c r="N694" s="261"/>
      <c r="O694" s="262"/>
      <c r="P694" s="263"/>
      <c r="Q694" s="262"/>
      <c r="R694" s="261"/>
      <c r="S694" s="262"/>
      <c r="T694" s="261"/>
      <c r="U694" s="284"/>
      <c r="W694" s="20"/>
      <c r="X694" s="68"/>
      <c r="Y694" s="21"/>
      <c r="Z694" s="21"/>
      <c r="AA694" s="68"/>
      <c r="AB694" s="184"/>
      <c r="AC694" s="68"/>
      <c r="AD694" s="21"/>
      <c r="AE694" s="21"/>
      <c r="AF694" s="68"/>
      <c r="AG694" s="184"/>
    </row>
    <row r="695" customHeight="1" spans="1:33">
      <c r="A695" s="260"/>
      <c r="B695" s="34">
        <f t="shared" si="452"/>
        <v>0</v>
      </c>
      <c r="C695" s="27">
        <f t="shared" si="453"/>
        <v>0</v>
      </c>
      <c r="D695" s="261"/>
      <c r="E695" s="262"/>
      <c r="F695" s="263"/>
      <c r="G695" s="262"/>
      <c r="H695" s="261"/>
      <c r="I695" s="262"/>
      <c r="J695" s="261"/>
      <c r="K695" s="284"/>
      <c r="L695" s="34">
        <f t="shared" si="455"/>
        <v>0</v>
      </c>
      <c r="M695" s="27">
        <f t="shared" si="456"/>
        <v>0</v>
      </c>
      <c r="N695" s="261"/>
      <c r="O695" s="262"/>
      <c r="P695" s="263"/>
      <c r="Q695" s="262"/>
      <c r="R695" s="261"/>
      <c r="S695" s="262"/>
      <c r="T695" s="261"/>
      <c r="U695" s="284"/>
      <c r="W695" s="20"/>
      <c r="X695" s="68"/>
      <c r="Y695" s="21"/>
      <c r="Z695" s="21"/>
      <c r="AA695" s="68"/>
      <c r="AB695" s="184"/>
      <c r="AC695" s="68"/>
      <c r="AD695" s="21"/>
      <c r="AE695" s="21"/>
      <c r="AF695" s="68"/>
      <c r="AG695" s="184"/>
    </row>
    <row r="696" customHeight="1" spans="1:33">
      <c r="A696" s="260"/>
      <c r="B696" s="34">
        <f t="shared" si="452"/>
        <v>0</v>
      </c>
      <c r="C696" s="27">
        <f t="shared" si="453"/>
        <v>0</v>
      </c>
      <c r="D696" s="261"/>
      <c r="E696" s="262"/>
      <c r="F696" s="263"/>
      <c r="G696" s="262"/>
      <c r="H696" s="261"/>
      <c r="I696" s="262"/>
      <c r="J696" s="261"/>
      <c r="K696" s="284"/>
      <c r="L696" s="34">
        <f t="shared" si="455"/>
        <v>0</v>
      </c>
      <c r="M696" s="27">
        <f t="shared" si="456"/>
        <v>0</v>
      </c>
      <c r="N696" s="261"/>
      <c r="O696" s="262"/>
      <c r="P696" s="291"/>
      <c r="Q696" s="262"/>
      <c r="R696" s="261"/>
      <c r="S696" s="262"/>
      <c r="T696" s="261"/>
      <c r="U696" s="284"/>
      <c r="W696" s="20"/>
      <c r="X696" s="68"/>
      <c r="Y696" s="21"/>
      <c r="Z696" s="21"/>
      <c r="AA696" s="68"/>
      <c r="AB696" s="184"/>
      <c r="AC696" s="68"/>
      <c r="AD696" s="21"/>
      <c r="AE696" s="21"/>
      <c r="AF696" s="68"/>
      <c r="AG696" s="184"/>
    </row>
    <row r="697" customHeight="1" spans="2:33">
      <c r="B697" s="34">
        <f t="shared" si="452"/>
        <v>0</v>
      </c>
      <c r="C697" s="27">
        <f t="shared" si="453"/>
        <v>0</v>
      </c>
      <c r="D697" s="261"/>
      <c r="E697" s="262"/>
      <c r="F697" s="263"/>
      <c r="G697" s="262"/>
      <c r="H697" s="261"/>
      <c r="I697" s="262"/>
      <c r="J697" s="261"/>
      <c r="K697" s="284"/>
      <c r="L697" s="34">
        <f t="shared" si="455"/>
        <v>0</v>
      </c>
      <c r="M697" s="27">
        <f t="shared" si="456"/>
        <v>0</v>
      </c>
      <c r="N697" s="261"/>
      <c r="O697" s="262"/>
      <c r="P697" s="263"/>
      <c r="Q697" s="262"/>
      <c r="R697" s="261"/>
      <c r="S697" s="262"/>
      <c r="T697" s="261"/>
      <c r="U697" s="284"/>
      <c r="X697" s="68"/>
      <c r="Y697" s="21"/>
      <c r="Z697" s="21"/>
      <c r="AA697" s="68"/>
      <c r="AB697" s="184"/>
      <c r="AC697" s="68"/>
      <c r="AD697" s="21"/>
      <c r="AE697" s="21"/>
      <c r="AF697" s="68"/>
      <c r="AG697" s="184"/>
    </row>
    <row r="698" customHeight="1" spans="1:33">
      <c r="A698" s="260"/>
      <c r="B698" s="34">
        <f t="shared" si="452"/>
        <v>0</v>
      </c>
      <c r="C698" s="27">
        <f t="shared" si="453"/>
        <v>0</v>
      </c>
      <c r="D698" s="261"/>
      <c r="E698" s="262"/>
      <c r="F698" s="263"/>
      <c r="G698" s="262"/>
      <c r="H698" s="261"/>
      <c r="I698" s="262"/>
      <c r="J698" s="261"/>
      <c r="K698" s="284"/>
      <c r="L698" s="34">
        <f t="shared" si="455"/>
        <v>0</v>
      </c>
      <c r="M698" s="27">
        <f t="shared" si="456"/>
        <v>0</v>
      </c>
      <c r="N698" s="261"/>
      <c r="O698" s="262"/>
      <c r="P698" s="263"/>
      <c r="Q698" s="262"/>
      <c r="R698" s="261"/>
      <c r="S698" s="262"/>
      <c r="T698" s="261"/>
      <c r="U698" s="284"/>
      <c r="W698" s="20"/>
      <c r="X698" s="68"/>
      <c r="Y698" s="21"/>
      <c r="Z698" s="21"/>
      <c r="AA698" s="68"/>
      <c r="AB698" s="184"/>
      <c r="AC698" s="68"/>
      <c r="AD698" s="21"/>
      <c r="AE698" s="21"/>
      <c r="AF698" s="68"/>
      <c r="AG698" s="184"/>
    </row>
    <row r="699" customHeight="1" spans="1:33">
      <c r="A699" s="260"/>
      <c r="B699" s="34">
        <f t="shared" si="452"/>
        <v>0</v>
      </c>
      <c r="C699" s="27">
        <f t="shared" si="453"/>
        <v>0</v>
      </c>
      <c r="D699" s="261"/>
      <c r="E699" s="262"/>
      <c r="F699" s="263"/>
      <c r="G699" s="262"/>
      <c r="H699" s="261"/>
      <c r="I699" s="262"/>
      <c r="J699" s="261"/>
      <c r="K699" s="284"/>
      <c r="L699" s="34">
        <f t="shared" si="455"/>
        <v>0</v>
      </c>
      <c r="M699" s="27">
        <f t="shared" si="456"/>
        <v>0</v>
      </c>
      <c r="N699" s="261"/>
      <c r="O699" s="262"/>
      <c r="P699" s="263"/>
      <c r="Q699" s="262"/>
      <c r="R699" s="261"/>
      <c r="S699" s="262"/>
      <c r="T699" s="261"/>
      <c r="U699" s="284"/>
      <c r="W699" s="20"/>
      <c r="X699" s="68"/>
      <c r="Y699" s="21"/>
      <c r="Z699" s="21"/>
      <c r="AA699" s="68"/>
      <c r="AB699" s="184"/>
      <c r="AC699" s="68"/>
      <c r="AD699" s="21"/>
      <c r="AE699" s="21"/>
      <c r="AF699" s="68"/>
      <c r="AG699" s="184"/>
    </row>
    <row r="700" customHeight="1" spans="1:33">
      <c r="A700" s="260"/>
      <c r="B700" s="34">
        <f t="shared" si="452"/>
        <v>0</v>
      </c>
      <c r="C700" s="27">
        <f t="shared" si="453"/>
        <v>0</v>
      </c>
      <c r="D700" s="261"/>
      <c r="E700" s="262"/>
      <c r="F700" s="263"/>
      <c r="G700" s="262"/>
      <c r="H700" s="261"/>
      <c r="I700" s="262"/>
      <c r="J700" s="261"/>
      <c r="K700" s="284"/>
      <c r="L700" s="34">
        <f t="shared" si="455"/>
        <v>0</v>
      </c>
      <c r="M700" s="27">
        <f t="shared" si="456"/>
        <v>0</v>
      </c>
      <c r="N700" s="261"/>
      <c r="O700" s="262"/>
      <c r="P700" s="263"/>
      <c r="Q700" s="262"/>
      <c r="R700" s="261"/>
      <c r="S700" s="262"/>
      <c r="T700" s="261"/>
      <c r="U700" s="284"/>
      <c r="W700" s="20"/>
      <c r="X700" s="68"/>
      <c r="Y700" s="21"/>
      <c r="Z700" s="21"/>
      <c r="AA700" s="68"/>
      <c r="AB700" s="184"/>
      <c r="AC700" s="68"/>
      <c r="AD700" s="21"/>
      <c r="AE700" s="21"/>
      <c r="AF700" s="68"/>
      <c r="AG700" s="184"/>
    </row>
    <row r="701" customHeight="1" spans="1:33">
      <c r="A701" s="260"/>
      <c r="B701" s="34">
        <f t="shared" si="452"/>
        <v>0</v>
      </c>
      <c r="C701" s="27">
        <f t="shared" si="453"/>
        <v>0</v>
      </c>
      <c r="D701" s="261"/>
      <c r="E701" s="262"/>
      <c r="F701" s="263"/>
      <c r="G701" s="262"/>
      <c r="H701" s="261"/>
      <c r="I701" s="262"/>
      <c r="J701" s="261"/>
      <c r="K701" s="292"/>
      <c r="L701" s="34">
        <f t="shared" si="455"/>
        <v>0</v>
      </c>
      <c r="M701" s="27">
        <f t="shared" si="456"/>
        <v>0</v>
      </c>
      <c r="N701" s="261"/>
      <c r="O701" s="262"/>
      <c r="P701" s="263"/>
      <c r="Q701" s="262"/>
      <c r="R701" s="261"/>
      <c r="S701" s="262"/>
      <c r="T701" s="261"/>
      <c r="U701" s="284"/>
      <c r="W701" s="20"/>
      <c r="X701" s="68"/>
      <c r="Y701" s="21"/>
      <c r="Z701" s="21"/>
      <c r="AA701" s="68"/>
      <c r="AB701" s="184"/>
      <c r="AC701" s="68"/>
      <c r="AD701" s="21"/>
      <c r="AE701" s="21"/>
      <c r="AF701" s="68"/>
      <c r="AG701" s="184"/>
    </row>
    <row r="702" customHeight="1" spans="1:33">
      <c r="A702" s="269"/>
      <c r="B702" s="34">
        <f t="shared" si="452"/>
        <v>0</v>
      </c>
      <c r="C702" s="27">
        <f t="shared" si="453"/>
        <v>0</v>
      </c>
      <c r="D702" s="270"/>
      <c r="E702" s="262"/>
      <c r="F702" s="263"/>
      <c r="G702" s="271"/>
      <c r="H702" s="270"/>
      <c r="I702" s="271"/>
      <c r="J702" s="261"/>
      <c r="K702" s="284"/>
      <c r="L702" s="34">
        <f t="shared" si="455"/>
        <v>0</v>
      </c>
      <c r="M702" s="27">
        <f t="shared" si="456"/>
        <v>0</v>
      </c>
      <c r="N702" s="270"/>
      <c r="O702" s="262"/>
      <c r="P702" s="263"/>
      <c r="Q702" s="271"/>
      <c r="R702" s="270"/>
      <c r="S702" s="271"/>
      <c r="T702" s="261"/>
      <c r="U702" s="284"/>
      <c r="W702" s="28"/>
      <c r="X702" s="74"/>
      <c r="Y702" s="29"/>
      <c r="Z702" s="29"/>
      <c r="AA702" s="68"/>
      <c r="AB702" s="184"/>
      <c r="AC702" s="74"/>
      <c r="AD702" s="29"/>
      <c r="AE702" s="29"/>
      <c r="AF702" s="68"/>
      <c r="AG702" s="184"/>
    </row>
    <row r="703" customHeight="1" spans="1:33">
      <c r="A703" s="260"/>
      <c r="B703" s="34">
        <f t="shared" si="452"/>
        <v>0</v>
      </c>
      <c r="C703" s="27">
        <f t="shared" si="453"/>
        <v>0</v>
      </c>
      <c r="D703" s="261"/>
      <c r="E703" s="262"/>
      <c r="F703" s="263"/>
      <c r="G703" s="262"/>
      <c r="H703" s="261"/>
      <c r="I703" s="262"/>
      <c r="J703" s="261"/>
      <c r="K703" s="284"/>
      <c r="L703" s="34">
        <f t="shared" si="455"/>
        <v>0</v>
      </c>
      <c r="M703" s="27">
        <f t="shared" si="456"/>
        <v>0</v>
      </c>
      <c r="N703" s="261"/>
      <c r="O703" s="262"/>
      <c r="P703" s="263"/>
      <c r="Q703" s="262"/>
      <c r="R703" s="261"/>
      <c r="S703" s="262"/>
      <c r="T703" s="261"/>
      <c r="U703" s="284"/>
      <c r="W703" s="20"/>
      <c r="X703" s="68"/>
      <c r="Y703" s="21"/>
      <c r="Z703" s="21"/>
      <c r="AA703" s="68"/>
      <c r="AB703" s="184"/>
      <c r="AC703" s="68"/>
      <c r="AD703" s="21"/>
      <c r="AE703" s="21"/>
      <c r="AF703" s="68"/>
      <c r="AG703" s="184"/>
    </row>
    <row r="704" customHeight="1" spans="1:33">
      <c r="A704" s="260"/>
      <c r="B704" s="34">
        <f t="shared" si="452"/>
        <v>0</v>
      </c>
      <c r="C704" s="27">
        <f t="shared" si="453"/>
        <v>0</v>
      </c>
      <c r="D704" s="261"/>
      <c r="E704" s="262"/>
      <c r="F704" s="263"/>
      <c r="G704" s="262"/>
      <c r="H704" s="261"/>
      <c r="I704" s="262"/>
      <c r="J704" s="261"/>
      <c r="K704" s="284"/>
      <c r="L704" s="34">
        <f t="shared" si="455"/>
        <v>0</v>
      </c>
      <c r="M704" s="27">
        <f t="shared" si="456"/>
        <v>0</v>
      </c>
      <c r="N704" s="261"/>
      <c r="O704" s="262"/>
      <c r="P704" s="263"/>
      <c r="Q704" s="262"/>
      <c r="R704" s="261"/>
      <c r="S704" s="262"/>
      <c r="T704" s="261"/>
      <c r="U704" s="284"/>
      <c r="W704" s="20"/>
      <c r="X704" s="68"/>
      <c r="Y704" s="21"/>
      <c r="Z704" s="21"/>
      <c r="AA704" s="68"/>
      <c r="AB704" s="184"/>
      <c r="AC704" s="68"/>
      <c r="AD704" s="21"/>
      <c r="AE704" s="21"/>
      <c r="AF704" s="68"/>
      <c r="AG704" s="184"/>
    </row>
    <row r="705" customHeight="1" spans="1:33">
      <c r="A705" s="264"/>
      <c r="B705" s="272">
        <f t="shared" si="452"/>
        <v>0</v>
      </c>
      <c r="C705" s="273">
        <f t="shared" si="453"/>
        <v>0</v>
      </c>
      <c r="D705" s="265"/>
      <c r="E705" s="266"/>
      <c r="F705" s="267"/>
      <c r="G705" s="266"/>
      <c r="H705" s="265"/>
      <c r="I705" s="266"/>
      <c r="J705" s="265"/>
      <c r="K705" s="285"/>
      <c r="L705" s="272">
        <f t="shared" si="455"/>
        <v>0</v>
      </c>
      <c r="M705" s="273">
        <f t="shared" si="456"/>
        <v>0</v>
      </c>
      <c r="N705" s="286"/>
      <c r="O705" s="287"/>
      <c r="P705" s="288"/>
      <c r="Q705" s="287"/>
      <c r="R705" s="286"/>
      <c r="S705" s="287"/>
      <c r="T705" s="286"/>
      <c r="U705" s="302"/>
      <c r="W705" s="23"/>
      <c r="X705" s="72"/>
      <c r="Y705" s="24"/>
      <c r="Z705" s="24"/>
      <c r="AA705" s="72"/>
      <c r="AB705" s="197"/>
      <c r="AC705" s="72"/>
      <c r="AD705" s="24"/>
      <c r="AE705" s="24"/>
      <c r="AF705" s="72"/>
      <c r="AG705" s="197"/>
    </row>
    <row r="706" customHeight="1" spans="1:33">
      <c r="A706" s="268" t="s">
        <v>21</v>
      </c>
      <c r="B706" s="274">
        <f t="shared" si="452"/>
        <v>0</v>
      </c>
      <c r="C706" s="275">
        <f t="shared" si="453"/>
        <v>0</v>
      </c>
      <c r="D706" s="276"/>
      <c r="E706" s="277"/>
      <c r="F706" s="276"/>
      <c r="G706" s="277"/>
      <c r="H706" s="276"/>
      <c r="I706" s="277"/>
      <c r="J706" s="276"/>
      <c r="K706" s="277"/>
      <c r="L706" s="274">
        <f t="shared" si="455"/>
        <v>0</v>
      </c>
      <c r="M706" s="275">
        <f t="shared" si="456"/>
        <v>0</v>
      </c>
      <c r="N706" s="289">
        <f t="shared" ref="N706:U706" si="462">N686-N687-N693</f>
        <v>0</v>
      </c>
      <c r="O706" s="290">
        <f t="shared" si="462"/>
        <v>0</v>
      </c>
      <c r="P706" s="289">
        <f t="shared" si="462"/>
        <v>0</v>
      </c>
      <c r="Q706" s="290">
        <f t="shared" si="462"/>
        <v>0</v>
      </c>
      <c r="R706" s="289">
        <f t="shared" si="462"/>
        <v>0</v>
      </c>
      <c r="S706" s="290">
        <f t="shared" si="462"/>
        <v>0</v>
      </c>
      <c r="T706" s="289">
        <f t="shared" si="462"/>
        <v>0</v>
      </c>
      <c r="U706" s="303">
        <f t="shared" si="462"/>
        <v>0</v>
      </c>
      <c r="W706" s="26" t="s">
        <v>21</v>
      </c>
      <c r="X706" s="85"/>
      <c r="Y706" s="30"/>
      <c r="Z706" s="30"/>
      <c r="AA706" s="85"/>
      <c r="AB706" s="85"/>
      <c r="AC706" s="34">
        <f t="shared" ref="AC706:AG706" si="463">AC686-AC687-AC693</f>
        <v>0</v>
      </c>
      <c r="AD706" s="27">
        <f t="shared" si="463"/>
        <v>0</v>
      </c>
      <c r="AE706" s="27">
        <f t="shared" si="463"/>
        <v>0</v>
      </c>
      <c r="AF706" s="34">
        <f t="shared" si="463"/>
        <v>0</v>
      </c>
      <c r="AG706" s="216">
        <f t="shared" si="463"/>
        <v>0</v>
      </c>
    </row>
    <row r="707" s="213" customFormat="1" customHeight="1" spans="1:33">
      <c r="A707" s="244" t="s">
        <v>22</v>
      </c>
      <c r="B707" s="34" t="e">
        <f t="shared" si="452"/>
        <v>#DIV/0!</v>
      </c>
      <c r="C707" s="27" t="e">
        <f t="shared" si="453"/>
        <v>#DIV/0!</v>
      </c>
      <c r="D707" s="245" t="e">
        <f t="shared" ref="D707:K707" si="464">N706*(D708+100)/100</f>
        <v>#DIV/0!</v>
      </c>
      <c r="E707" s="246" t="e">
        <f t="shared" si="464"/>
        <v>#DIV/0!</v>
      </c>
      <c r="F707" s="245" t="e">
        <f t="shared" si="464"/>
        <v>#DIV/0!</v>
      </c>
      <c r="G707" s="246" t="e">
        <f t="shared" si="464"/>
        <v>#DIV/0!</v>
      </c>
      <c r="H707" s="245" t="e">
        <f t="shared" si="464"/>
        <v>#DIV/0!</v>
      </c>
      <c r="I707" s="246" t="e">
        <f t="shared" si="464"/>
        <v>#DIV/0!</v>
      </c>
      <c r="J707" s="245" t="e">
        <f t="shared" si="464"/>
        <v>#DIV/0!</v>
      </c>
      <c r="K707" s="246" t="e">
        <f t="shared" si="464"/>
        <v>#DIV/0!</v>
      </c>
      <c r="L707" s="59" t="s">
        <v>10</v>
      </c>
      <c r="M707" s="59" t="s">
        <v>10</v>
      </c>
      <c r="N707" s="245" t="s">
        <v>10</v>
      </c>
      <c r="O707" s="246" t="s">
        <v>10</v>
      </c>
      <c r="P707" s="245" t="s">
        <v>10</v>
      </c>
      <c r="Q707" s="246" t="s">
        <v>10</v>
      </c>
      <c r="R707" s="245" t="s">
        <v>10</v>
      </c>
      <c r="S707" s="246" t="s">
        <v>10</v>
      </c>
      <c r="T707" s="245" t="s">
        <v>10</v>
      </c>
      <c r="U707" s="294" t="s">
        <v>10</v>
      </c>
      <c r="V707" s="170"/>
      <c r="W707" s="31" t="s">
        <v>22</v>
      </c>
      <c r="X707" s="59" t="e">
        <f t="shared" ref="X707:AB707" si="465">AC706*(X708+100)/100</f>
        <v>#DIV/0!</v>
      </c>
      <c r="Y707" s="32" t="e">
        <f t="shared" si="465"/>
        <v>#DIV/0!</v>
      </c>
      <c r="Z707" s="32" t="e">
        <f t="shared" si="465"/>
        <v>#DIV/0!</v>
      </c>
      <c r="AA707" s="59" t="e">
        <f t="shared" si="465"/>
        <v>#DIV/0!</v>
      </c>
      <c r="AB707" s="59" t="e">
        <f t="shared" si="465"/>
        <v>#DIV/0!</v>
      </c>
      <c r="AC707" s="33" t="s">
        <v>10</v>
      </c>
      <c r="AD707" s="33" t="s">
        <v>10</v>
      </c>
      <c r="AE707" s="33" t="s">
        <v>10</v>
      </c>
      <c r="AF707" s="33" t="s">
        <v>10</v>
      </c>
      <c r="AG707" s="44" t="s">
        <v>10</v>
      </c>
    </row>
    <row r="708" s="213" customFormat="1" customHeight="1" spans="1:33">
      <c r="A708" s="244" t="s">
        <v>23</v>
      </c>
      <c r="B708" s="34" t="e">
        <f t="shared" ref="B708:K708" si="466">SUM(B709:B718)/SUM(L709:L718)*100-100</f>
        <v>#DIV/0!</v>
      </c>
      <c r="C708" s="34" t="e">
        <f t="shared" si="466"/>
        <v>#DIV/0!</v>
      </c>
      <c r="D708" s="289" t="e">
        <f t="shared" si="466"/>
        <v>#DIV/0!</v>
      </c>
      <c r="E708" s="290" t="e">
        <f t="shared" si="466"/>
        <v>#DIV/0!</v>
      </c>
      <c r="F708" s="289" t="e">
        <f t="shared" si="466"/>
        <v>#DIV/0!</v>
      </c>
      <c r="G708" s="290" t="e">
        <f t="shared" si="466"/>
        <v>#DIV/0!</v>
      </c>
      <c r="H708" s="289" t="e">
        <f t="shared" si="466"/>
        <v>#DIV/0!</v>
      </c>
      <c r="I708" s="290" t="e">
        <f t="shared" si="466"/>
        <v>#DIV/0!</v>
      </c>
      <c r="J708" s="289" t="e">
        <f t="shared" si="466"/>
        <v>#DIV/0!</v>
      </c>
      <c r="K708" s="290" t="e">
        <f t="shared" si="466"/>
        <v>#DIV/0!</v>
      </c>
      <c r="L708" s="59" t="s">
        <v>10</v>
      </c>
      <c r="M708" s="59" t="s">
        <v>10</v>
      </c>
      <c r="N708" s="245" t="s">
        <v>10</v>
      </c>
      <c r="O708" s="246" t="s">
        <v>10</v>
      </c>
      <c r="P708" s="245" t="s">
        <v>10</v>
      </c>
      <c r="Q708" s="246" t="s">
        <v>10</v>
      </c>
      <c r="R708" s="245" t="s">
        <v>10</v>
      </c>
      <c r="S708" s="246" t="s">
        <v>10</v>
      </c>
      <c r="T708" s="245" t="s">
        <v>10</v>
      </c>
      <c r="U708" s="294" t="s">
        <v>10</v>
      </c>
      <c r="V708" s="170"/>
      <c r="W708" s="31" t="s">
        <v>23</v>
      </c>
      <c r="X708" s="34" t="e">
        <f t="shared" ref="X708:AB708" si="467">SUM(X709:X718)/SUM(AC709:AC718)*100-100</f>
        <v>#DIV/0!</v>
      </c>
      <c r="Y708" s="34" t="e">
        <f t="shared" si="467"/>
        <v>#DIV/0!</v>
      </c>
      <c r="Z708" s="34" t="e">
        <f t="shared" si="467"/>
        <v>#DIV/0!</v>
      </c>
      <c r="AA708" s="34" t="e">
        <f t="shared" si="467"/>
        <v>#DIV/0!</v>
      </c>
      <c r="AB708" s="34" t="e">
        <f t="shared" si="467"/>
        <v>#DIV/0!</v>
      </c>
      <c r="AC708" s="33" t="s">
        <v>10</v>
      </c>
      <c r="AD708" s="33" t="s">
        <v>10</v>
      </c>
      <c r="AE708" s="33" t="s">
        <v>10</v>
      </c>
      <c r="AF708" s="33" t="s">
        <v>10</v>
      </c>
      <c r="AG708" s="44" t="s">
        <v>10</v>
      </c>
    </row>
    <row r="709" customHeight="1" spans="1:33">
      <c r="A709" s="260" t="s">
        <v>97</v>
      </c>
      <c r="B709" s="34">
        <f t="shared" ref="B709:B718" si="468">SUM(D709,F709,H709,J709)</f>
        <v>0</v>
      </c>
      <c r="C709" s="27">
        <f t="shared" ref="C709:C718" si="469">SUM(E709,G709,I709,K709)</f>
        <v>0</v>
      </c>
      <c r="D709" s="261"/>
      <c r="E709" s="262"/>
      <c r="F709" s="263"/>
      <c r="G709" s="262"/>
      <c r="H709" s="261"/>
      <c r="I709" s="262"/>
      <c r="J709" s="261"/>
      <c r="K709" s="284"/>
      <c r="L709" s="34">
        <f t="shared" ref="L709:L718" si="470">SUM(N709,P709,R709,T709)</f>
        <v>0</v>
      </c>
      <c r="M709" s="27">
        <f t="shared" ref="M709:M718" si="471">SUM(O709,Q709,S709,U709)</f>
        <v>0</v>
      </c>
      <c r="N709" s="261"/>
      <c r="O709" s="262"/>
      <c r="P709" s="263"/>
      <c r="Q709" s="262"/>
      <c r="R709" s="261"/>
      <c r="S709" s="262"/>
      <c r="T709" s="261"/>
      <c r="U709" s="284"/>
      <c r="W709" s="20"/>
      <c r="X709" s="68"/>
      <c r="Y709" s="21"/>
      <c r="Z709" s="21"/>
      <c r="AA709" s="68"/>
      <c r="AB709" s="184"/>
      <c r="AC709" s="68"/>
      <c r="AD709" s="21"/>
      <c r="AE709" s="21"/>
      <c r="AF709" s="68"/>
      <c r="AG709" s="184"/>
    </row>
    <row r="710" customHeight="1" spans="1:33">
      <c r="A710" s="260" t="s">
        <v>98</v>
      </c>
      <c r="B710" s="34">
        <f t="shared" si="468"/>
        <v>0</v>
      </c>
      <c r="C710" s="27">
        <f t="shared" si="469"/>
        <v>0</v>
      </c>
      <c r="D710" s="261"/>
      <c r="E710" s="262"/>
      <c r="F710" s="263"/>
      <c r="G710" s="262"/>
      <c r="H710" s="261"/>
      <c r="I710" s="262"/>
      <c r="J710" s="261"/>
      <c r="K710" s="284"/>
      <c r="L710" s="34">
        <f t="shared" si="470"/>
        <v>0</v>
      </c>
      <c r="M710" s="27">
        <f t="shared" si="471"/>
        <v>0</v>
      </c>
      <c r="N710" s="261"/>
      <c r="O710" s="262"/>
      <c r="P710" s="263"/>
      <c r="Q710" s="262"/>
      <c r="R710" s="261"/>
      <c r="S710" s="262"/>
      <c r="T710" s="261"/>
      <c r="U710" s="284"/>
      <c r="W710" s="20"/>
      <c r="X710" s="68"/>
      <c r="Y710" s="21"/>
      <c r="Z710" s="21"/>
      <c r="AA710" s="68"/>
      <c r="AB710" s="184"/>
      <c r="AC710" s="68"/>
      <c r="AD710" s="21"/>
      <c r="AE710" s="21"/>
      <c r="AF710" s="68"/>
      <c r="AG710" s="184"/>
    </row>
    <row r="711" customHeight="1" spans="1:33">
      <c r="A711" s="260" t="s">
        <v>99</v>
      </c>
      <c r="B711" s="34">
        <f t="shared" si="468"/>
        <v>0</v>
      </c>
      <c r="C711" s="27">
        <f t="shared" si="469"/>
        <v>0</v>
      </c>
      <c r="D711" s="261"/>
      <c r="E711" s="262"/>
      <c r="F711" s="263"/>
      <c r="G711" s="262"/>
      <c r="H711" s="261"/>
      <c r="I711" s="262"/>
      <c r="J711" s="261"/>
      <c r="K711" s="284"/>
      <c r="L711" s="34">
        <f t="shared" si="470"/>
        <v>0</v>
      </c>
      <c r="M711" s="27">
        <f t="shared" si="471"/>
        <v>0</v>
      </c>
      <c r="N711" s="261"/>
      <c r="O711" s="262"/>
      <c r="P711" s="263"/>
      <c r="Q711" s="262"/>
      <c r="R711" s="261"/>
      <c r="S711" s="262"/>
      <c r="T711" s="261"/>
      <c r="U711" s="284"/>
      <c r="W711" s="20"/>
      <c r="X711" s="68"/>
      <c r="Y711" s="21"/>
      <c r="Z711" s="21"/>
      <c r="AA711" s="68"/>
      <c r="AB711" s="184"/>
      <c r="AC711" s="68"/>
      <c r="AD711" s="21"/>
      <c r="AE711" s="21"/>
      <c r="AF711" s="68"/>
      <c r="AG711" s="184"/>
    </row>
    <row r="712" customHeight="1" spans="1:33">
      <c r="A712" s="260" t="s">
        <v>100</v>
      </c>
      <c r="B712" s="34">
        <f t="shared" si="468"/>
        <v>0</v>
      </c>
      <c r="C712" s="27">
        <f t="shared" si="469"/>
        <v>0</v>
      </c>
      <c r="D712" s="261"/>
      <c r="E712" s="262"/>
      <c r="F712" s="263"/>
      <c r="G712" s="262"/>
      <c r="H712" s="261"/>
      <c r="I712" s="262"/>
      <c r="J712" s="261"/>
      <c r="K712" s="284"/>
      <c r="L712" s="34">
        <f t="shared" si="470"/>
        <v>0</v>
      </c>
      <c r="M712" s="27">
        <f t="shared" si="471"/>
        <v>0</v>
      </c>
      <c r="N712" s="261"/>
      <c r="O712" s="262"/>
      <c r="P712" s="263"/>
      <c r="Q712" s="262"/>
      <c r="R712" s="261"/>
      <c r="S712" s="262"/>
      <c r="T712" s="261"/>
      <c r="U712" s="284"/>
      <c r="W712" s="20"/>
      <c r="X712" s="68"/>
      <c r="Y712" s="21"/>
      <c r="Z712" s="21"/>
      <c r="AA712" s="68"/>
      <c r="AB712" s="184"/>
      <c r="AC712" s="68"/>
      <c r="AD712" s="21"/>
      <c r="AE712" s="21"/>
      <c r="AF712" s="68"/>
      <c r="AG712" s="184"/>
    </row>
    <row r="713" customHeight="1" spans="1:33">
      <c r="A713" s="260" t="s">
        <v>101</v>
      </c>
      <c r="B713" s="34">
        <f t="shared" si="468"/>
        <v>0</v>
      </c>
      <c r="C713" s="27">
        <f t="shared" si="469"/>
        <v>0</v>
      </c>
      <c r="D713" s="261"/>
      <c r="E713" s="262"/>
      <c r="F713" s="263"/>
      <c r="G713" s="262"/>
      <c r="H713" s="261"/>
      <c r="I713" s="262"/>
      <c r="J713" s="261"/>
      <c r="K713" s="284"/>
      <c r="L713" s="34">
        <f t="shared" si="470"/>
        <v>0</v>
      </c>
      <c r="M713" s="27">
        <f t="shared" si="471"/>
        <v>0</v>
      </c>
      <c r="N713" s="261"/>
      <c r="O713" s="262"/>
      <c r="P713" s="263"/>
      <c r="Q713" s="262"/>
      <c r="R713" s="261"/>
      <c r="S713" s="262"/>
      <c r="T713" s="261"/>
      <c r="U713" s="284"/>
      <c r="W713" s="20"/>
      <c r="X713" s="68"/>
      <c r="Y713" s="21"/>
      <c r="Z713" s="21"/>
      <c r="AA713" s="68"/>
      <c r="AB713" s="184"/>
      <c r="AC713" s="68"/>
      <c r="AD713" s="21"/>
      <c r="AE713" s="21"/>
      <c r="AF713" s="68"/>
      <c r="AG713" s="184"/>
    </row>
    <row r="714" customHeight="1" spans="1:33">
      <c r="A714" s="260" t="s">
        <v>102</v>
      </c>
      <c r="B714" s="34">
        <f t="shared" si="468"/>
        <v>0</v>
      </c>
      <c r="C714" s="27">
        <f t="shared" si="469"/>
        <v>0</v>
      </c>
      <c r="D714" s="261"/>
      <c r="E714" s="262"/>
      <c r="F714" s="263"/>
      <c r="G714" s="262"/>
      <c r="H714" s="261"/>
      <c r="I714" s="262"/>
      <c r="J714" s="261"/>
      <c r="K714" s="284"/>
      <c r="L714" s="34">
        <f t="shared" si="470"/>
        <v>0</v>
      </c>
      <c r="M714" s="27">
        <f t="shared" si="471"/>
        <v>0</v>
      </c>
      <c r="N714" s="261"/>
      <c r="O714" s="262"/>
      <c r="P714" s="263"/>
      <c r="Q714" s="262"/>
      <c r="R714" s="261"/>
      <c r="S714" s="262"/>
      <c r="T714" s="261"/>
      <c r="U714" s="284"/>
      <c r="W714" s="20"/>
      <c r="X714" s="68"/>
      <c r="Y714" s="21"/>
      <c r="Z714" s="21"/>
      <c r="AA714" s="68"/>
      <c r="AB714" s="184"/>
      <c r="AC714" s="68"/>
      <c r="AD714" s="21"/>
      <c r="AE714" s="21"/>
      <c r="AF714" s="68"/>
      <c r="AG714" s="184"/>
    </row>
    <row r="715" customHeight="1" spans="1:33">
      <c r="A715" s="269"/>
      <c r="B715" s="34">
        <f t="shared" si="468"/>
        <v>0</v>
      </c>
      <c r="C715" s="27">
        <f t="shared" si="469"/>
        <v>0</v>
      </c>
      <c r="D715" s="270"/>
      <c r="E715" s="262"/>
      <c r="F715" s="263"/>
      <c r="G715" s="262"/>
      <c r="H715" s="270"/>
      <c r="I715" s="271"/>
      <c r="J715" s="261"/>
      <c r="K715" s="284"/>
      <c r="L715" s="34">
        <f t="shared" si="470"/>
        <v>0</v>
      </c>
      <c r="M715" s="27">
        <f t="shared" si="471"/>
        <v>0</v>
      </c>
      <c r="N715" s="270"/>
      <c r="O715" s="262"/>
      <c r="P715" s="263"/>
      <c r="Q715" s="271"/>
      <c r="R715" s="270"/>
      <c r="S715" s="271"/>
      <c r="T715" s="261"/>
      <c r="U715" s="284"/>
      <c r="W715" s="28"/>
      <c r="X715" s="74"/>
      <c r="Y715" s="29"/>
      <c r="Z715" s="29"/>
      <c r="AA715" s="68"/>
      <c r="AB715" s="184"/>
      <c r="AC715" s="74"/>
      <c r="AD715" s="29"/>
      <c r="AE715" s="29"/>
      <c r="AF715" s="68"/>
      <c r="AG715" s="184"/>
    </row>
    <row r="716" customHeight="1" spans="1:33">
      <c r="A716" s="260"/>
      <c r="B716" s="34">
        <f t="shared" si="468"/>
        <v>0</v>
      </c>
      <c r="C716" s="27">
        <f t="shared" si="469"/>
        <v>0</v>
      </c>
      <c r="D716" s="261"/>
      <c r="E716" s="262"/>
      <c r="F716" s="263"/>
      <c r="G716" s="262"/>
      <c r="H716" s="261"/>
      <c r="I716" s="262"/>
      <c r="J716" s="261"/>
      <c r="K716" s="284"/>
      <c r="L716" s="34">
        <f t="shared" si="470"/>
        <v>0</v>
      </c>
      <c r="M716" s="27">
        <f t="shared" si="471"/>
        <v>0</v>
      </c>
      <c r="N716" s="261"/>
      <c r="O716" s="262"/>
      <c r="P716" s="263"/>
      <c r="Q716" s="262"/>
      <c r="R716" s="261"/>
      <c r="S716" s="262"/>
      <c r="T716" s="261"/>
      <c r="U716" s="284"/>
      <c r="W716" s="20"/>
      <c r="X716" s="68"/>
      <c r="Y716" s="21"/>
      <c r="Z716" s="21"/>
      <c r="AA716" s="68"/>
      <c r="AB716" s="184"/>
      <c r="AC716" s="68"/>
      <c r="AD716" s="21"/>
      <c r="AE716" s="21"/>
      <c r="AF716" s="68"/>
      <c r="AG716" s="184"/>
    </row>
    <row r="717" customHeight="1" spans="1:33">
      <c r="A717" s="260"/>
      <c r="B717" s="34">
        <f t="shared" si="468"/>
        <v>0</v>
      </c>
      <c r="C717" s="27">
        <f t="shared" si="469"/>
        <v>0</v>
      </c>
      <c r="D717" s="261"/>
      <c r="E717" s="262"/>
      <c r="F717" s="263"/>
      <c r="G717" s="262"/>
      <c r="H717" s="261"/>
      <c r="I717" s="262"/>
      <c r="J717" s="261"/>
      <c r="K717" s="284"/>
      <c r="L717" s="34">
        <f t="shared" si="470"/>
        <v>0</v>
      </c>
      <c r="M717" s="27">
        <f t="shared" si="471"/>
        <v>0</v>
      </c>
      <c r="N717" s="261"/>
      <c r="O717" s="262"/>
      <c r="P717" s="263"/>
      <c r="Q717" s="262"/>
      <c r="R717" s="261"/>
      <c r="S717" s="262"/>
      <c r="T717" s="261"/>
      <c r="U717" s="284"/>
      <c r="W717" s="20"/>
      <c r="X717" s="68"/>
      <c r="Y717" s="21"/>
      <c r="Z717" s="21"/>
      <c r="AA717" s="68"/>
      <c r="AB717" s="184"/>
      <c r="AC717" s="68"/>
      <c r="AD717" s="21"/>
      <c r="AE717" s="21"/>
      <c r="AF717" s="68"/>
      <c r="AG717" s="184"/>
    </row>
    <row r="718" customHeight="1" spans="1:33">
      <c r="A718" s="307"/>
      <c r="B718" s="308">
        <f t="shared" si="468"/>
        <v>0</v>
      </c>
      <c r="C718" s="309">
        <f t="shared" si="469"/>
        <v>0</v>
      </c>
      <c r="D718" s="310"/>
      <c r="E718" s="311"/>
      <c r="F718" s="312"/>
      <c r="G718" s="311"/>
      <c r="H718" s="310"/>
      <c r="I718" s="311"/>
      <c r="J718" s="310"/>
      <c r="K718" s="317"/>
      <c r="L718" s="308">
        <f t="shared" si="470"/>
        <v>0</v>
      </c>
      <c r="M718" s="309">
        <f t="shared" si="471"/>
        <v>0</v>
      </c>
      <c r="N718" s="310"/>
      <c r="O718" s="311"/>
      <c r="P718" s="318"/>
      <c r="Q718" s="311"/>
      <c r="R718" s="310"/>
      <c r="S718" s="311"/>
      <c r="T718" s="310"/>
      <c r="U718" s="317"/>
      <c r="W718" s="35"/>
      <c r="X718" s="77"/>
      <c r="Y718" s="36"/>
      <c r="Z718" s="36"/>
      <c r="AA718" s="77"/>
      <c r="AB718" s="189"/>
      <c r="AC718" s="77"/>
      <c r="AD718" s="36"/>
      <c r="AE718" s="36"/>
      <c r="AF718" s="77"/>
      <c r="AG718" s="189"/>
    </row>
    <row r="719" customHeight="1" spans="1:33">
      <c r="A719" s="228" t="s">
        <v>115</v>
      </c>
      <c r="B719" s="178"/>
      <c r="C719" s="179"/>
      <c r="D719" s="250"/>
      <c r="E719" s="251"/>
      <c r="F719" s="250"/>
      <c r="G719" s="251"/>
      <c r="H719" s="250"/>
      <c r="I719" s="251"/>
      <c r="J719" s="250"/>
      <c r="K719" s="251" t="s">
        <v>16</v>
      </c>
      <c r="L719" s="190"/>
      <c r="M719" s="179"/>
      <c r="N719" s="250"/>
      <c r="O719" s="251"/>
      <c r="P719" s="250"/>
      <c r="Q719" s="251"/>
      <c r="R719" s="250"/>
      <c r="S719" s="296"/>
      <c r="T719" s="297"/>
      <c r="U719" s="296"/>
      <c r="W719" s="206" t="s">
        <v>15</v>
      </c>
      <c r="X719" s="178"/>
      <c r="Y719" s="179"/>
      <c r="Z719" s="179"/>
      <c r="AA719" s="178"/>
      <c r="AB719" s="178"/>
      <c r="AC719" s="210" t="s">
        <v>16</v>
      </c>
      <c r="AD719" s="179"/>
      <c r="AE719" s="179"/>
      <c r="AF719" s="178"/>
      <c r="AG719" s="178"/>
    </row>
    <row r="720" customHeight="1" spans="1:33">
      <c r="A720" s="228"/>
      <c r="B720" s="178"/>
      <c r="C720" s="179"/>
      <c r="D720" s="250"/>
      <c r="E720" s="251"/>
      <c r="F720" s="235"/>
      <c r="G720" s="236"/>
      <c r="H720" s="297"/>
      <c r="I720" s="296"/>
      <c r="J720" s="297"/>
      <c r="K720" s="296"/>
      <c r="M720" s="199"/>
      <c r="N720" s="235"/>
      <c r="O720" s="296"/>
      <c r="P720" s="297"/>
      <c r="Q720" s="296"/>
      <c r="R720" s="297"/>
      <c r="S720" s="296"/>
      <c r="T720" s="297"/>
      <c r="U720" s="296"/>
      <c r="W720" s="206"/>
      <c r="X720" s="178"/>
      <c r="Y720" s="179"/>
      <c r="Z720" s="179"/>
      <c r="AA720" s="178"/>
      <c r="AB720" s="178"/>
      <c r="AC720" s="210"/>
      <c r="AD720" s="179"/>
      <c r="AE720" s="179"/>
      <c r="AF720" s="178"/>
      <c r="AG720" s="178"/>
    </row>
    <row r="721" customHeight="1" spans="1:33">
      <c r="A721" s="255" t="s">
        <v>201</v>
      </c>
      <c r="B721" s="181" t="s">
        <v>202</v>
      </c>
      <c r="C721" s="182"/>
      <c r="D721" s="313"/>
      <c r="E721" s="314"/>
      <c r="F721" s="313"/>
      <c r="G721" s="314"/>
      <c r="H721" s="313"/>
      <c r="I721" s="314"/>
      <c r="J721" s="313"/>
      <c r="K721" s="314"/>
      <c r="L721" s="181"/>
      <c r="M721" s="182"/>
      <c r="N721" s="313"/>
      <c r="O721" s="314"/>
      <c r="P721" s="313"/>
      <c r="Q721" s="314"/>
      <c r="R721" s="313"/>
      <c r="S721" s="314"/>
      <c r="T721" s="313"/>
      <c r="U721" s="314"/>
      <c r="W721" s="81" t="s">
        <v>203</v>
      </c>
      <c r="X721" s="298" t="s">
        <v>204</v>
      </c>
      <c r="Y721" s="220"/>
      <c r="Z721" s="220"/>
      <c r="AA721" s="298"/>
      <c r="AB721" s="298"/>
      <c r="AC721" s="298"/>
      <c r="AD721" s="220"/>
      <c r="AE721" s="220"/>
      <c r="AF721" s="298"/>
      <c r="AG721" s="298"/>
    </row>
    <row r="722" customHeight="1" spans="1:33">
      <c r="A722" s="256" t="s">
        <v>2</v>
      </c>
      <c r="B722" s="172" t="s">
        <v>3</v>
      </c>
      <c r="C722" s="173"/>
      <c r="D722" s="237"/>
      <c r="E722" s="238"/>
      <c r="F722" s="237"/>
      <c r="G722" s="238"/>
      <c r="H722" s="237"/>
      <c r="I722" s="238"/>
      <c r="J722" s="237"/>
      <c r="K722" s="279"/>
      <c r="L722" s="280" t="s">
        <v>107</v>
      </c>
      <c r="M722" s="173"/>
      <c r="N722" s="237"/>
      <c r="O722" s="238"/>
      <c r="P722" s="237"/>
      <c r="Q722" s="238"/>
      <c r="R722" s="237"/>
      <c r="S722" s="238"/>
      <c r="T722" s="237"/>
      <c r="U722" s="279"/>
      <c r="W722" s="299" t="s">
        <v>2</v>
      </c>
      <c r="X722" s="172" t="s">
        <v>3</v>
      </c>
      <c r="Y722" s="173"/>
      <c r="Z722" s="173"/>
      <c r="AA722" s="172"/>
      <c r="AB722" s="172"/>
      <c r="AC722" s="280" t="s">
        <v>107</v>
      </c>
      <c r="AD722" s="173"/>
      <c r="AE722" s="173"/>
      <c r="AF722" s="172"/>
      <c r="AG722" s="211"/>
    </row>
    <row r="723" customHeight="1" spans="1:33">
      <c r="A723" s="15"/>
      <c r="B723" s="175" t="s">
        <v>108</v>
      </c>
      <c r="C723" s="176" t="s">
        <v>62</v>
      </c>
      <c r="D723" s="239" t="s">
        <v>109</v>
      </c>
      <c r="E723" s="240" t="s">
        <v>63</v>
      </c>
      <c r="F723" s="239" t="s">
        <v>110</v>
      </c>
      <c r="G723" s="240" t="s">
        <v>64</v>
      </c>
      <c r="H723" s="239" t="s">
        <v>111</v>
      </c>
      <c r="I723" s="240" t="s">
        <v>65</v>
      </c>
      <c r="J723" s="239" t="s">
        <v>112</v>
      </c>
      <c r="K723" s="281" t="s">
        <v>66</v>
      </c>
      <c r="L723" s="175" t="s">
        <v>108</v>
      </c>
      <c r="M723" s="176" t="s">
        <v>62</v>
      </c>
      <c r="N723" s="239" t="s">
        <v>109</v>
      </c>
      <c r="O723" s="240" t="s">
        <v>63</v>
      </c>
      <c r="P723" s="239" t="s">
        <v>110</v>
      </c>
      <c r="Q723" s="240" t="s">
        <v>64</v>
      </c>
      <c r="R723" s="239" t="s">
        <v>111</v>
      </c>
      <c r="S723" s="240" t="s">
        <v>65</v>
      </c>
      <c r="T723" s="239" t="s">
        <v>112</v>
      </c>
      <c r="U723" s="281" t="s">
        <v>66</v>
      </c>
      <c r="W723" s="15"/>
      <c r="X723" s="175" t="s">
        <v>5</v>
      </c>
      <c r="Y723" s="176" t="s">
        <v>113</v>
      </c>
      <c r="Z723" s="176" t="s">
        <v>69</v>
      </c>
      <c r="AA723" s="175" t="s">
        <v>70</v>
      </c>
      <c r="AB723" s="304" t="s">
        <v>114</v>
      </c>
      <c r="AC723" s="209" t="s">
        <v>5</v>
      </c>
      <c r="AD723" s="176" t="s">
        <v>113</v>
      </c>
      <c r="AE723" s="176" t="s">
        <v>69</v>
      </c>
      <c r="AF723" s="175" t="s">
        <v>70</v>
      </c>
      <c r="AG723" s="212" t="s">
        <v>114</v>
      </c>
    </row>
    <row r="724" customHeight="1" spans="1:33">
      <c r="A724" s="15" t="s">
        <v>20</v>
      </c>
      <c r="B724" s="33">
        <f t="shared" ref="B724:M724" si="472">SUM(B725,B731,B744)</f>
        <v>5.6705289672544</v>
      </c>
      <c r="C724" s="16">
        <f t="shared" si="472"/>
        <v>5812.20070079813</v>
      </c>
      <c r="D724" s="241">
        <f t="shared" si="472"/>
        <v>0</v>
      </c>
      <c r="E724" s="242">
        <f t="shared" si="472"/>
        <v>0</v>
      </c>
      <c r="F724" s="241">
        <f t="shared" si="472"/>
        <v>5.6705289672544</v>
      </c>
      <c r="G724" s="242">
        <f t="shared" si="472"/>
        <v>5812.20070079813</v>
      </c>
      <c r="H724" s="241">
        <f t="shared" si="472"/>
        <v>0</v>
      </c>
      <c r="I724" s="242">
        <f t="shared" si="472"/>
        <v>0</v>
      </c>
      <c r="J724" s="241">
        <f t="shared" si="472"/>
        <v>0</v>
      </c>
      <c r="K724" s="242">
        <f t="shared" si="472"/>
        <v>0</v>
      </c>
      <c r="L724" s="33">
        <f t="shared" si="472"/>
        <v>5.4528967254408</v>
      </c>
      <c r="M724" s="16">
        <f t="shared" si="472"/>
        <v>5543.72201674129</v>
      </c>
      <c r="N724" s="282"/>
      <c r="O724" s="283"/>
      <c r="P724" s="282">
        <v>5.4528967254408</v>
      </c>
      <c r="Q724" s="283">
        <v>5543.72201674129</v>
      </c>
      <c r="R724" s="282"/>
      <c r="S724" s="283"/>
      <c r="T724" s="282"/>
      <c r="U724" s="300"/>
      <c r="W724" s="15" t="s">
        <v>20</v>
      </c>
      <c r="X724" s="33">
        <f t="shared" ref="X724:AB724" si="473">X725+X731+X744</f>
        <v>0</v>
      </c>
      <c r="Y724" s="16">
        <f t="shared" si="473"/>
        <v>0</v>
      </c>
      <c r="Z724" s="16">
        <f t="shared" si="473"/>
        <v>0</v>
      </c>
      <c r="AA724" s="33">
        <f t="shared" si="473"/>
        <v>0</v>
      </c>
      <c r="AB724" s="33">
        <f t="shared" si="473"/>
        <v>0</v>
      </c>
      <c r="AC724" s="66"/>
      <c r="AD724" s="17"/>
      <c r="AE724" s="17"/>
      <c r="AF724" s="66"/>
      <c r="AG724" s="214"/>
    </row>
    <row r="725" customHeight="1" spans="1:33">
      <c r="A725" s="257" t="s">
        <v>12</v>
      </c>
      <c r="B725" s="67">
        <f t="shared" ref="B725:B745" si="474">SUM(D725,F725,H725,J725)</f>
        <v>0</v>
      </c>
      <c r="C725" s="19">
        <f t="shared" ref="C725:C745" si="475">SUM(E725,G725,I725,K725)</f>
        <v>0</v>
      </c>
      <c r="D725" s="258">
        <f t="shared" ref="D725:K725" si="476">SUM(D726:D730)</f>
        <v>0</v>
      </c>
      <c r="E725" s="259">
        <f t="shared" si="476"/>
        <v>0</v>
      </c>
      <c r="F725" s="258">
        <f t="shared" si="476"/>
        <v>0</v>
      </c>
      <c r="G725" s="259">
        <f t="shared" si="476"/>
        <v>0</v>
      </c>
      <c r="H725" s="258">
        <f t="shared" si="476"/>
        <v>0</v>
      </c>
      <c r="I725" s="259">
        <f t="shared" si="476"/>
        <v>0</v>
      </c>
      <c r="J725" s="258">
        <f t="shared" si="476"/>
        <v>0</v>
      </c>
      <c r="K725" s="259">
        <f t="shared" si="476"/>
        <v>0</v>
      </c>
      <c r="L725" s="67">
        <f t="shared" ref="L725:L744" si="477">SUM(N725,P725,R725,T725)</f>
        <v>0</v>
      </c>
      <c r="M725" s="19">
        <f t="shared" ref="M725:M744" si="478">SUM(O725,Q725,S725,U725)</f>
        <v>0</v>
      </c>
      <c r="N725" s="258">
        <f t="shared" ref="N725:U725" si="479">SUM(N726:N730)</f>
        <v>0</v>
      </c>
      <c r="O725" s="259">
        <f t="shared" si="479"/>
        <v>0</v>
      </c>
      <c r="P725" s="258">
        <f t="shared" si="479"/>
        <v>0</v>
      </c>
      <c r="Q725" s="259">
        <f t="shared" si="479"/>
        <v>0</v>
      </c>
      <c r="R725" s="258">
        <f t="shared" si="479"/>
        <v>0</v>
      </c>
      <c r="S725" s="259">
        <f t="shared" si="479"/>
        <v>0</v>
      </c>
      <c r="T725" s="258">
        <f t="shared" si="479"/>
        <v>0</v>
      </c>
      <c r="U725" s="301">
        <f t="shared" si="479"/>
        <v>0</v>
      </c>
      <c r="W725" s="18" t="s">
        <v>12</v>
      </c>
      <c r="X725" s="67">
        <f t="shared" ref="X725:AG725" si="480">SUM(X726:X730)</f>
        <v>0</v>
      </c>
      <c r="Y725" s="19">
        <f t="shared" si="480"/>
        <v>0</v>
      </c>
      <c r="Z725" s="19">
        <f t="shared" si="480"/>
        <v>0</v>
      </c>
      <c r="AA725" s="67">
        <f t="shared" si="480"/>
        <v>0</v>
      </c>
      <c r="AB725" s="67">
        <f t="shared" si="480"/>
        <v>0</v>
      </c>
      <c r="AC725" s="67">
        <f t="shared" si="480"/>
        <v>0</v>
      </c>
      <c r="AD725" s="19">
        <f t="shared" si="480"/>
        <v>0</v>
      </c>
      <c r="AE725" s="19">
        <f t="shared" si="480"/>
        <v>0</v>
      </c>
      <c r="AF725" s="67">
        <f t="shared" si="480"/>
        <v>0</v>
      </c>
      <c r="AG725" s="215">
        <f t="shared" si="480"/>
        <v>0</v>
      </c>
    </row>
    <row r="726" customHeight="1" spans="1:33">
      <c r="A726" s="260"/>
      <c r="B726" s="67">
        <f t="shared" si="474"/>
        <v>0</v>
      </c>
      <c r="C726" s="19">
        <f t="shared" si="475"/>
        <v>0</v>
      </c>
      <c r="D726" s="261"/>
      <c r="E726" s="262"/>
      <c r="F726" s="263"/>
      <c r="G726" s="262"/>
      <c r="H726" s="261"/>
      <c r="I726" s="262"/>
      <c r="J726" s="261"/>
      <c r="K726" s="284"/>
      <c r="L726" s="67">
        <f t="shared" si="477"/>
        <v>0</v>
      </c>
      <c r="M726" s="19">
        <f t="shared" si="478"/>
        <v>0</v>
      </c>
      <c r="N726" s="261"/>
      <c r="O726" s="262"/>
      <c r="P726" s="263"/>
      <c r="Q726" s="262"/>
      <c r="R726" s="261"/>
      <c r="S726" s="262"/>
      <c r="T726" s="261"/>
      <c r="U726" s="284"/>
      <c r="W726" s="20"/>
      <c r="X726" s="68"/>
      <c r="Y726" s="21"/>
      <c r="Z726" s="21"/>
      <c r="AA726" s="68"/>
      <c r="AB726" s="184"/>
      <c r="AC726" s="68"/>
      <c r="AD726" s="21"/>
      <c r="AE726" s="21"/>
      <c r="AF726" s="68"/>
      <c r="AG726" s="184"/>
    </row>
    <row r="727" customHeight="1" spans="1:33">
      <c r="A727" s="260"/>
      <c r="B727" s="67">
        <f t="shared" si="474"/>
        <v>0</v>
      </c>
      <c r="C727" s="19">
        <f t="shared" si="475"/>
        <v>0</v>
      </c>
      <c r="D727" s="261"/>
      <c r="E727" s="262"/>
      <c r="F727" s="263"/>
      <c r="G727" s="262"/>
      <c r="H727" s="261"/>
      <c r="I727" s="262"/>
      <c r="J727" s="261"/>
      <c r="K727" s="284"/>
      <c r="L727" s="67">
        <f t="shared" si="477"/>
        <v>0</v>
      </c>
      <c r="M727" s="19">
        <f t="shared" si="478"/>
        <v>0</v>
      </c>
      <c r="N727" s="261"/>
      <c r="O727" s="262"/>
      <c r="P727" s="263"/>
      <c r="Q727" s="262"/>
      <c r="R727" s="261"/>
      <c r="S727" s="262"/>
      <c r="T727" s="261"/>
      <c r="U727" s="284"/>
      <c r="W727" s="20"/>
      <c r="X727" s="68"/>
      <c r="Y727" s="21"/>
      <c r="Z727" s="21"/>
      <c r="AA727" s="68"/>
      <c r="AB727" s="184"/>
      <c r="AC727" s="68"/>
      <c r="AD727" s="21"/>
      <c r="AE727" s="21"/>
      <c r="AF727" s="68"/>
      <c r="AG727" s="184"/>
    </row>
    <row r="728" customHeight="1" spans="1:33">
      <c r="A728" s="260"/>
      <c r="B728" s="67">
        <f t="shared" si="474"/>
        <v>0</v>
      </c>
      <c r="C728" s="19">
        <f t="shared" si="475"/>
        <v>0</v>
      </c>
      <c r="D728" s="261"/>
      <c r="E728" s="262"/>
      <c r="F728" s="263"/>
      <c r="G728" s="262"/>
      <c r="H728" s="261"/>
      <c r="I728" s="262"/>
      <c r="J728" s="261"/>
      <c r="K728" s="284"/>
      <c r="L728" s="67">
        <f t="shared" si="477"/>
        <v>0</v>
      </c>
      <c r="M728" s="19">
        <f t="shared" si="478"/>
        <v>0</v>
      </c>
      <c r="N728" s="261"/>
      <c r="O728" s="262"/>
      <c r="P728" s="263"/>
      <c r="Q728" s="262"/>
      <c r="R728" s="261"/>
      <c r="S728" s="262"/>
      <c r="T728" s="261"/>
      <c r="U728" s="284"/>
      <c r="W728" s="20"/>
      <c r="X728" s="68"/>
      <c r="Y728" s="21"/>
      <c r="Z728" s="21"/>
      <c r="AA728" s="68"/>
      <c r="AB728" s="184"/>
      <c r="AC728" s="68"/>
      <c r="AD728" s="21"/>
      <c r="AE728" s="21"/>
      <c r="AF728" s="68"/>
      <c r="AG728" s="184"/>
    </row>
    <row r="729" customHeight="1" spans="1:33">
      <c r="A729" s="260"/>
      <c r="B729" s="67">
        <f t="shared" si="474"/>
        <v>0</v>
      </c>
      <c r="C729" s="19">
        <f t="shared" si="475"/>
        <v>0</v>
      </c>
      <c r="D729" s="261"/>
      <c r="E729" s="262"/>
      <c r="F729" s="263"/>
      <c r="G729" s="262"/>
      <c r="H729" s="261"/>
      <c r="I729" s="262"/>
      <c r="J729" s="261"/>
      <c r="K729" s="284"/>
      <c r="L729" s="67">
        <f t="shared" si="477"/>
        <v>0</v>
      </c>
      <c r="M729" s="19">
        <f t="shared" si="478"/>
        <v>0</v>
      </c>
      <c r="N729" s="261"/>
      <c r="O729" s="262"/>
      <c r="P729" s="263"/>
      <c r="Q729" s="262"/>
      <c r="R729" s="261"/>
      <c r="S729" s="262"/>
      <c r="T729" s="261"/>
      <c r="U729" s="284"/>
      <c r="W729" s="20"/>
      <c r="X729" s="68"/>
      <c r="Y729" s="21"/>
      <c r="Z729" s="21"/>
      <c r="AA729" s="68"/>
      <c r="AB729" s="184"/>
      <c r="AC729" s="68"/>
      <c r="AD729" s="21"/>
      <c r="AE729" s="21"/>
      <c r="AF729" s="68"/>
      <c r="AG729" s="184"/>
    </row>
    <row r="730" customHeight="1" spans="1:33">
      <c r="A730" s="264"/>
      <c r="B730" s="185">
        <f t="shared" si="474"/>
        <v>0</v>
      </c>
      <c r="C730" s="70">
        <f t="shared" si="475"/>
        <v>0</v>
      </c>
      <c r="D730" s="265"/>
      <c r="E730" s="266"/>
      <c r="F730" s="267"/>
      <c r="G730" s="266"/>
      <c r="H730" s="265"/>
      <c r="I730" s="266"/>
      <c r="J730" s="265"/>
      <c r="K730" s="285"/>
      <c r="L730" s="185">
        <f t="shared" si="477"/>
        <v>0</v>
      </c>
      <c r="M730" s="70">
        <f t="shared" si="478"/>
        <v>0</v>
      </c>
      <c r="N730" s="286"/>
      <c r="O730" s="287"/>
      <c r="P730" s="288"/>
      <c r="Q730" s="287"/>
      <c r="R730" s="286"/>
      <c r="S730" s="287"/>
      <c r="T730" s="286"/>
      <c r="U730" s="302"/>
      <c r="W730" s="23"/>
      <c r="X730" s="72"/>
      <c r="Y730" s="24"/>
      <c r="Z730" s="24"/>
      <c r="AA730" s="72"/>
      <c r="AB730" s="197"/>
      <c r="AC730" s="72"/>
      <c r="AD730" s="24"/>
      <c r="AE730" s="24"/>
      <c r="AF730" s="72"/>
      <c r="AG730" s="197"/>
    </row>
    <row r="731" customHeight="1" spans="1:33">
      <c r="A731" s="268" t="s">
        <v>13</v>
      </c>
      <c r="B731" s="67">
        <f t="shared" si="474"/>
        <v>0</v>
      </c>
      <c r="C731" s="19">
        <f t="shared" si="475"/>
        <v>0</v>
      </c>
      <c r="D731" s="258">
        <f t="shared" ref="D731:K731" si="481">SUM(D732:D743)</f>
        <v>0</v>
      </c>
      <c r="E731" s="259">
        <f t="shared" si="481"/>
        <v>0</v>
      </c>
      <c r="F731" s="258">
        <f t="shared" si="481"/>
        <v>0</v>
      </c>
      <c r="G731" s="259">
        <f t="shared" si="481"/>
        <v>0</v>
      </c>
      <c r="H731" s="258">
        <f t="shared" si="481"/>
        <v>0</v>
      </c>
      <c r="I731" s="259">
        <f t="shared" si="481"/>
        <v>0</v>
      </c>
      <c r="J731" s="258">
        <f t="shared" si="481"/>
        <v>0</v>
      </c>
      <c r="K731" s="259">
        <f t="shared" si="481"/>
        <v>0</v>
      </c>
      <c r="L731" s="67">
        <f t="shared" si="477"/>
        <v>0</v>
      </c>
      <c r="M731" s="19">
        <f t="shared" si="478"/>
        <v>0</v>
      </c>
      <c r="N731" s="289">
        <f t="shared" ref="N731:U731" si="482">SUM(N732:N743)</f>
        <v>0</v>
      </c>
      <c r="O731" s="290">
        <f t="shared" si="482"/>
        <v>0</v>
      </c>
      <c r="P731" s="289">
        <f t="shared" si="482"/>
        <v>0</v>
      </c>
      <c r="Q731" s="290">
        <f t="shared" si="482"/>
        <v>0</v>
      </c>
      <c r="R731" s="289">
        <f t="shared" si="482"/>
        <v>0</v>
      </c>
      <c r="S731" s="290">
        <f t="shared" si="482"/>
        <v>0</v>
      </c>
      <c r="T731" s="289">
        <f t="shared" si="482"/>
        <v>0</v>
      </c>
      <c r="U731" s="303">
        <f t="shared" si="482"/>
        <v>0</v>
      </c>
      <c r="W731" s="26" t="s">
        <v>13</v>
      </c>
      <c r="X731" s="34">
        <f t="shared" ref="X731:AG731" si="483">SUM(X732:X743)</f>
        <v>0</v>
      </c>
      <c r="Y731" s="27">
        <f t="shared" si="483"/>
        <v>0</v>
      </c>
      <c r="Z731" s="27">
        <f t="shared" si="483"/>
        <v>0</v>
      </c>
      <c r="AA731" s="34">
        <f t="shared" si="483"/>
        <v>0</v>
      </c>
      <c r="AB731" s="34">
        <f t="shared" si="483"/>
        <v>0</v>
      </c>
      <c r="AC731" s="34">
        <f t="shared" si="483"/>
        <v>0</v>
      </c>
      <c r="AD731" s="27">
        <f t="shared" si="483"/>
        <v>0</v>
      </c>
      <c r="AE731" s="27">
        <f t="shared" si="483"/>
        <v>0</v>
      </c>
      <c r="AF731" s="34">
        <f t="shared" si="483"/>
        <v>0</v>
      </c>
      <c r="AG731" s="216">
        <f t="shared" si="483"/>
        <v>0</v>
      </c>
    </row>
    <row r="732" customHeight="1" spans="1:33">
      <c r="A732" s="260"/>
      <c r="B732" s="34">
        <f t="shared" si="474"/>
        <v>0</v>
      </c>
      <c r="C732" s="27">
        <f t="shared" si="475"/>
        <v>0</v>
      </c>
      <c r="D732" s="261"/>
      <c r="E732" s="262"/>
      <c r="F732" s="263"/>
      <c r="G732" s="262"/>
      <c r="H732" s="261"/>
      <c r="I732" s="262"/>
      <c r="J732" s="261"/>
      <c r="K732" s="284"/>
      <c r="L732" s="34">
        <f t="shared" si="477"/>
        <v>0</v>
      </c>
      <c r="M732" s="27">
        <f t="shared" si="478"/>
        <v>0</v>
      </c>
      <c r="N732" s="261"/>
      <c r="O732" s="262"/>
      <c r="P732" s="263"/>
      <c r="Q732" s="262"/>
      <c r="R732" s="261"/>
      <c r="S732" s="262"/>
      <c r="T732" s="261"/>
      <c r="U732" s="284"/>
      <c r="W732" s="20"/>
      <c r="X732" s="68"/>
      <c r="Y732" s="21"/>
      <c r="Z732" s="21"/>
      <c r="AA732" s="68"/>
      <c r="AB732" s="184"/>
      <c r="AC732" s="68"/>
      <c r="AD732" s="21"/>
      <c r="AE732" s="21"/>
      <c r="AF732" s="68"/>
      <c r="AG732" s="184"/>
    </row>
    <row r="733" customHeight="1" spans="1:33">
      <c r="A733" s="260"/>
      <c r="B733" s="34">
        <f t="shared" si="474"/>
        <v>0</v>
      </c>
      <c r="C733" s="27">
        <f t="shared" si="475"/>
        <v>0</v>
      </c>
      <c r="D733" s="261"/>
      <c r="E733" s="262"/>
      <c r="F733" s="263"/>
      <c r="G733" s="262"/>
      <c r="H733" s="261"/>
      <c r="I733" s="262"/>
      <c r="J733" s="261"/>
      <c r="K733" s="284"/>
      <c r="L733" s="34">
        <f t="shared" si="477"/>
        <v>0</v>
      </c>
      <c r="M733" s="27">
        <f t="shared" si="478"/>
        <v>0</v>
      </c>
      <c r="N733" s="261"/>
      <c r="O733" s="262"/>
      <c r="P733" s="263"/>
      <c r="Q733" s="262"/>
      <c r="R733" s="261"/>
      <c r="S733" s="262"/>
      <c r="T733" s="261"/>
      <c r="U733" s="284"/>
      <c r="W733" s="20"/>
      <c r="X733" s="68"/>
      <c r="Y733" s="21"/>
      <c r="Z733" s="21"/>
      <c r="AA733" s="68"/>
      <c r="AB733" s="184"/>
      <c r="AC733" s="68"/>
      <c r="AD733" s="21"/>
      <c r="AE733" s="21"/>
      <c r="AF733" s="68"/>
      <c r="AG733" s="184"/>
    </row>
    <row r="734" customHeight="1" spans="1:33">
      <c r="A734" s="260"/>
      <c r="B734" s="34">
        <f t="shared" si="474"/>
        <v>0</v>
      </c>
      <c r="C734" s="27">
        <f t="shared" si="475"/>
        <v>0</v>
      </c>
      <c r="D734" s="261"/>
      <c r="E734" s="262"/>
      <c r="F734" s="263"/>
      <c r="G734" s="262"/>
      <c r="H734" s="261"/>
      <c r="I734" s="262"/>
      <c r="J734" s="261"/>
      <c r="K734" s="284"/>
      <c r="L734" s="34">
        <f t="shared" si="477"/>
        <v>0</v>
      </c>
      <c r="M734" s="27">
        <f t="shared" si="478"/>
        <v>0</v>
      </c>
      <c r="N734" s="261"/>
      <c r="O734" s="262"/>
      <c r="P734" s="291"/>
      <c r="Q734" s="262"/>
      <c r="R734" s="261"/>
      <c r="S734" s="262"/>
      <c r="T734" s="261"/>
      <c r="U734" s="284"/>
      <c r="W734" s="20"/>
      <c r="X734" s="68"/>
      <c r="Y734" s="21"/>
      <c r="Z734" s="21"/>
      <c r="AA734" s="68"/>
      <c r="AB734" s="184"/>
      <c r="AC734" s="68"/>
      <c r="AD734" s="21"/>
      <c r="AE734" s="21"/>
      <c r="AF734" s="68"/>
      <c r="AG734" s="184"/>
    </row>
    <row r="735" customHeight="1" spans="2:33">
      <c r="B735" s="34">
        <f t="shared" si="474"/>
        <v>0</v>
      </c>
      <c r="C735" s="27">
        <f t="shared" si="475"/>
        <v>0</v>
      </c>
      <c r="D735" s="261"/>
      <c r="E735" s="262"/>
      <c r="F735" s="263"/>
      <c r="G735" s="262"/>
      <c r="H735" s="261"/>
      <c r="I735" s="262"/>
      <c r="J735" s="261"/>
      <c r="K735" s="284"/>
      <c r="L735" s="34">
        <f t="shared" si="477"/>
        <v>0</v>
      </c>
      <c r="M735" s="27">
        <f t="shared" si="478"/>
        <v>0</v>
      </c>
      <c r="N735" s="261"/>
      <c r="O735" s="262"/>
      <c r="P735" s="263"/>
      <c r="Q735" s="262"/>
      <c r="R735" s="261"/>
      <c r="S735" s="262"/>
      <c r="T735" s="261"/>
      <c r="U735" s="284"/>
      <c r="X735" s="68"/>
      <c r="Y735" s="21"/>
      <c r="Z735" s="21"/>
      <c r="AA735" s="68"/>
      <c r="AB735" s="184"/>
      <c r="AC735" s="68"/>
      <c r="AD735" s="21"/>
      <c r="AE735" s="21"/>
      <c r="AF735" s="68"/>
      <c r="AG735" s="184"/>
    </row>
    <row r="736" customHeight="1" spans="1:33">
      <c r="A736" s="260"/>
      <c r="B736" s="34">
        <f t="shared" si="474"/>
        <v>0</v>
      </c>
      <c r="C736" s="27">
        <f t="shared" si="475"/>
        <v>0</v>
      </c>
      <c r="D736" s="261"/>
      <c r="E736" s="262"/>
      <c r="F736" s="263"/>
      <c r="G736" s="262"/>
      <c r="H736" s="261"/>
      <c r="I736" s="262"/>
      <c r="J736" s="261"/>
      <c r="K736" s="284"/>
      <c r="L736" s="34">
        <f t="shared" si="477"/>
        <v>0</v>
      </c>
      <c r="M736" s="27">
        <f t="shared" si="478"/>
        <v>0</v>
      </c>
      <c r="N736" s="261"/>
      <c r="O736" s="262"/>
      <c r="P736" s="263"/>
      <c r="Q736" s="262"/>
      <c r="R736" s="261"/>
      <c r="S736" s="262"/>
      <c r="T736" s="261"/>
      <c r="U736" s="284"/>
      <c r="W736" s="20"/>
      <c r="X736" s="68"/>
      <c r="Y736" s="21"/>
      <c r="Z736" s="21"/>
      <c r="AA736" s="68"/>
      <c r="AB736" s="184"/>
      <c r="AC736" s="68"/>
      <c r="AD736" s="21"/>
      <c r="AE736" s="21"/>
      <c r="AF736" s="68"/>
      <c r="AG736" s="184"/>
    </row>
    <row r="737" customHeight="1" spans="1:33">
      <c r="A737" s="260"/>
      <c r="B737" s="34">
        <f t="shared" si="474"/>
        <v>0</v>
      </c>
      <c r="C737" s="27">
        <f t="shared" si="475"/>
        <v>0</v>
      </c>
      <c r="D737" s="261"/>
      <c r="E737" s="262"/>
      <c r="F737" s="263"/>
      <c r="G737" s="262"/>
      <c r="H737" s="261"/>
      <c r="I737" s="262"/>
      <c r="J737" s="261"/>
      <c r="K737" s="284"/>
      <c r="L737" s="34">
        <f t="shared" si="477"/>
        <v>0</v>
      </c>
      <c r="M737" s="27">
        <f t="shared" si="478"/>
        <v>0</v>
      </c>
      <c r="N737" s="261"/>
      <c r="O737" s="262"/>
      <c r="P737" s="263"/>
      <c r="Q737" s="262"/>
      <c r="R737" s="261"/>
      <c r="S737" s="262"/>
      <c r="T737" s="261"/>
      <c r="U737" s="284"/>
      <c r="W737" s="20"/>
      <c r="X737" s="68"/>
      <c r="Y737" s="21"/>
      <c r="Z737" s="21"/>
      <c r="AA737" s="68"/>
      <c r="AB737" s="184"/>
      <c r="AC737" s="68"/>
      <c r="AD737" s="21"/>
      <c r="AE737" s="21"/>
      <c r="AF737" s="68"/>
      <c r="AG737" s="184"/>
    </row>
    <row r="738" customHeight="1" spans="1:35">
      <c r="A738" s="260"/>
      <c r="B738" s="34">
        <f t="shared" si="474"/>
        <v>0</v>
      </c>
      <c r="C738" s="27">
        <f t="shared" si="475"/>
        <v>0</v>
      </c>
      <c r="D738" s="261"/>
      <c r="E738" s="262"/>
      <c r="F738" s="263"/>
      <c r="G738" s="262"/>
      <c r="H738" s="261"/>
      <c r="I738" s="262"/>
      <c r="J738" s="261"/>
      <c r="K738" s="284"/>
      <c r="L738" s="34">
        <f t="shared" si="477"/>
        <v>0</v>
      </c>
      <c r="M738" s="27">
        <f t="shared" si="478"/>
        <v>0</v>
      </c>
      <c r="N738" s="261"/>
      <c r="O738" s="262"/>
      <c r="P738" s="263"/>
      <c r="Q738" s="262"/>
      <c r="R738" s="261"/>
      <c r="S738" s="262"/>
      <c r="T738" s="261"/>
      <c r="U738" s="284"/>
      <c r="W738" s="20"/>
      <c r="X738" s="68"/>
      <c r="Y738" s="21"/>
      <c r="Z738" s="21"/>
      <c r="AA738" s="68"/>
      <c r="AB738" s="184"/>
      <c r="AC738" s="68"/>
      <c r="AD738" s="21"/>
      <c r="AE738" s="21"/>
      <c r="AF738" s="68"/>
      <c r="AG738" s="184"/>
      <c r="AI738" s="213"/>
    </row>
    <row r="739" customHeight="1" spans="1:33">
      <c r="A739" s="260"/>
      <c r="B739" s="34">
        <f t="shared" si="474"/>
        <v>0</v>
      </c>
      <c r="C739" s="27">
        <f t="shared" si="475"/>
        <v>0</v>
      </c>
      <c r="D739" s="261"/>
      <c r="E739" s="262"/>
      <c r="F739" s="263"/>
      <c r="G739" s="262"/>
      <c r="H739" s="261"/>
      <c r="I739" s="262"/>
      <c r="J739" s="261"/>
      <c r="K739" s="292"/>
      <c r="L739" s="34">
        <f t="shared" si="477"/>
        <v>0</v>
      </c>
      <c r="M739" s="27">
        <f t="shared" si="478"/>
        <v>0</v>
      </c>
      <c r="N739" s="261"/>
      <c r="O739" s="262"/>
      <c r="P739" s="263"/>
      <c r="Q739" s="262"/>
      <c r="R739" s="261"/>
      <c r="S739" s="262"/>
      <c r="T739" s="261"/>
      <c r="U739" s="284"/>
      <c r="W739" s="20"/>
      <c r="X739" s="68"/>
      <c r="Y739" s="21"/>
      <c r="Z739" s="21"/>
      <c r="AA739" s="68"/>
      <c r="AB739" s="184"/>
      <c r="AC739" s="68"/>
      <c r="AD739" s="21"/>
      <c r="AE739" s="21"/>
      <c r="AF739" s="68"/>
      <c r="AG739" s="184"/>
    </row>
    <row r="740" customHeight="1" spans="1:33">
      <c r="A740" s="269"/>
      <c r="B740" s="34">
        <f t="shared" si="474"/>
        <v>0</v>
      </c>
      <c r="C740" s="27">
        <f t="shared" si="475"/>
        <v>0</v>
      </c>
      <c r="D740" s="270"/>
      <c r="E740" s="262"/>
      <c r="F740" s="263"/>
      <c r="G740" s="271"/>
      <c r="H740" s="270"/>
      <c r="I740" s="271"/>
      <c r="J740" s="261"/>
      <c r="K740" s="284"/>
      <c r="L740" s="34">
        <f t="shared" si="477"/>
        <v>0</v>
      </c>
      <c r="M740" s="27">
        <f t="shared" si="478"/>
        <v>0</v>
      </c>
      <c r="N740" s="270"/>
      <c r="O740" s="262"/>
      <c r="P740" s="263"/>
      <c r="Q740" s="271"/>
      <c r="R740" s="270"/>
      <c r="S740" s="271"/>
      <c r="T740" s="261"/>
      <c r="U740" s="284"/>
      <c r="W740" s="28"/>
      <c r="X740" s="74"/>
      <c r="Y740" s="29"/>
      <c r="Z740" s="29"/>
      <c r="AA740" s="68"/>
      <c r="AB740" s="184"/>
      <c r="AC740" s="74"/>
      <c r="AD740" s="29"/>
      <c r="AE740" s="29"/>
      <c r="AF740" s="68"/>
      <c r="AG740" s="184"/>
    </row>
    <row r="741" customHeight="1" spans="1:33">
      <c r="A741" s="260"/>
      <c r="B741" s="34">
        <f t="shared" si="474"/>
        <v>0</v>
      </c>
      <c r="C741" s="27">
        <f t="shared" si="475"/>
        <v>0</v>
      </c>
      <c r="D741" s="261"/>
      <c r="E741" s="262"/>
      <c r="F741" s="263"/>
      <c r="G741" s="262"/>
      <c r="H741" s="261"/>
      <c r="I741" s="262"/>
      <c r="J741" s="261"/>
      <c r="K741" s="284"/>
      <c r="L741" s="34">
        <f t="shared" si="477"/>
        <v>0</v>
      </c>
      <c r="M741" s="27">
        <f t="shared" si="478"/>
        <v>0</v>
      </c>
      <c r="N741" s="261"/>
      <c r="O741" s="262"/>
      <c r="P741" s="263"/>
      <c r="Q741" s="262"/>
      <c r="R741" s="261"/>
      <c r="S741" s="262"/>
      <c r="T741" s="261"/>
      <c r="U741" s="284"/>
      <c r="W741" s="20"/>
      <c r="X741" s="68"/>
      <c r="Y741" s="21"/>
      <c r="Z741" s="21"/>
      <c r="AA741" s="68"/>
      <c r="AB741" s="184"/>
      <c r="AC741" s="68"/>
      <c r="AD741" s="21"/>
      <c r="AE741" s="21"/>
      <c r="AF741" s="68"/>
      <c r="AG741" s="184"/>
    </row>
    <row r="742" customHeight="1" spans="1:37">
      <c r="A742" s="260"/>
      <c r="B742" s="34">
        <f t="shared" si="474"/>
        <v>0</v>
      </c>
      <c r="C742" s="27">
        <f t="shared" si="475"/>
        <v>0</v>
      </c>
      <c r="D742" s="261"/>
      <c r="E742" s="262"/>
      <c r="F742" s="263"/>
      <c r="G742" s="262"/>
      <c r="H742" s="261"/>
      <c r="I742" s="262"/>
      <c r="J742" s="261"/>
      <c r="K742" s="284"/>
      <c r="L742" s="34">
        <f t="shared" si="477"/>
        <v>0</v>
      </c>
      <c r="M742" s="27">
        <f t="shared" si="478"/>
        <v>0</v>
      </c>
      <c r="N742" s="261"/>
      <c r="O742" s="262"/>
      <c r="P742" s="263"/>
      <c r="Q742" s="262"/>
      <c r="R742" s="261"/>
      <c r="S742" s="262"/>
      <c r="T742" s="261"/>
      <c r="U742" s="284"/>
      <c r="W742" s="20"/>
      <c r="X742" s="68"/>
      <c r="Y742" s="21"/>
      <c r="Z742" s="21"/>
      <c r="AA742" s="68"/>
      <c r="AB742" s="184"/>
      <c r="AC742" s="68"/>
      <c r="AD742" s="21"/>
      <c r="AE742" s="21"/>
      <c r="AF742" s="68"/>
      <c r="AG742" s="184"/>
      <c r="AK742" s="4"/>
    </row>
    <row r="743" customHeight="1" spans="1:33">
      <c r="A743" s="264"/>
      <c r="B743" s="272">
        <f t="shared" si="474"/>
        <v>0</v>
      </c>
      <c r="C743" s="273">
        <f t="shared" si="475"/>
        <v>0</v>
      </c>
      <c r="D743" s="265"/>
      <c r="E743" s="266"/>
      <c r="F743" s="267"/>
      <c r="G743" s="266"/>
      <c r="H743" s="265"/>
      <c r="I743" s="266"/>
      <c r="J743" s="265"/>
      <c r="K743" s="285"/>
      <c r="L743" s="272">
        <f t="shared" si="477"/>
        <v>0</v>
      </c>
      <c r="M743" s="273">
        <f t="shared" si="478"/>
        <v>0</v>
      </c>
      <c r="N743" s="286"/>
      <c r="O743" s="287"/>
      <c r="P743" s="288"/>
      <c r="Q743" s="287"/>
      <c r="R743" s="286"/>
      <c r="S743" s="287"/>
      <c r="T743" s="286"/>
      <c r="U743" s="302"/>
      <c r="W743" s="23"/>
      <c r="X743" s="72"/>
      <c r="Y743" s="24"/>
      <c r="Z743" s="24"/>
      <c r="AA743" s="72"/>
      <c r="AB743" s="197"/>
      <c r="AC743" s="72"/>
      <c r="AD743" s="24"/>
      <c r="AE743" s="24"/>
      <c r="AF743" s="72"/>
      <c r="AG743" s="197"/>
    </row>
    <row r="744" customHeight="1" spans="1:33">
      <c r="A744" s="268" t="s">
        <v>21</v>
      </c>
      <c r="B744" s="274">
        <f t="shared" si="474"/>
        <v>5.6705289672544</v>
      </c>
      <c r="C744" s="275">
        <f t="shared" si="475"/>
        <v>5812.20070079813</v>
      </c>
      <c r="D744" s="276"/>
      <c r="E744" s="277"/>
      <c r="F744" s="276">
        <v>5.6705289672544</v>
      </c>
      <c r="G744" s="277">
        <v>5812.20070079813</v>
      </c>
      <c r="H744" s="276"/>
      <c r="I744" s="277"/>
      <c r="J744" s="276"/>
      <c r="K744" s="277"/>
      <c r="L744" s="274">
        <f t="shared" si="477"/>
        <v>5.4528967254408</v>
      </c>
      <c r="M744" s="275">
        <f t="shared" si="478"/>
        <v>5543.72201674129</v>
      </c>
      <c r="N744" s="289">
        <f t="shared" ref="N744:U744" si="484">N724-N725-N731</f>
        <v>0</v>
      </c>
      <c r="O744" s="290">
        <f t="shared" si="484"/>
        <v>0</v>
      </c>
      <c r="P744" s="289">
        <f t="shared" si="484"/>
        <v>5.4528967254408</v>
      </c>
      <c r="Q744" s="290">
        <f t="shared" si="484"/>
        <v>5543.72201674129</v>
      </c>
      <c r="R744" s="289">
        <f t="shared" si="484"/>
        <v>0</v>
      </c>
      <c r="S744" s="290">
        <f t="shared" si="484"/>
        <v>0</v>
      </c>
      <c r="T744" s="289">
        <f t="shared" si="484"/>
        <v>0</v>
      </c>
      <c r="U744" s="303">
        <f t="shared" si="484"/>
        <v>0</v>
      </c>
      <c r="W744" s="26" t="s">
        <v>21</v>
      </c>
      <c r="X744" s="85"/>
      <c r="Y744" s="30"/>
      <c r="Z744" s="30"/>
      <c r="AA744" s="85"/>
      <c r="AB744" s="85"/>
      <c r="AC744" s="34">
        <f t="shared" ref="AC744:AG744" si="485">AC724-AC725-AC731</f>
        <v>0</v>
      </c>
      <c r="AD744" s="27">
        <f t="shared" si="485"/>
        <v>0</v>
      </c>
      <c r="AE744" s="27">
        <f t="shared" si="485"/>
        <v>0</v>
      </c>
      <c r="AF744" s="34">
        <f t="shared" si="485"/>
        <v>0</v>
      </c>
      <c r="AG744" s="216">
        <f t="shared" si="485"/>
        <v>0</v>
      </c>
    </row>
    <row r="745" s="213" customFormat="1" customHeight="1" spans="1:33">
      <c r="A745" s="244" t="s">
        <v>22</v>
      </c>
      <c r="B745" s="34" t="e">
        <f t="shared" si="474"/>
        <v>#DIV/0!</v>
      </c>
      <c r="C745" s="27" t="e">
        <f t="shared" si="475"/>
        <v>#DIV/0!</v>
      </c>
      <c r="D745" s="245" t="e">
        <f t="shared" ref="D745:K745" si="486">N744*(D746+100)/100</f>
        <v>#DIV/0!</v>
      </c>
      <c r="E745" s="246" t="e">
        <f t="shared" si="486"/>
        <v>#DIV/0!</v>
      </c>
      <c r="F745" s="245">
        <f t="shared" si="486"/>
        <v>5.6705289672544</v>
      </c>
      <c r="G745" s="246">
        <f t="shared" si="486"/>
        <v>5812.20070079813</v>
      </c>
      <c r="H745" s="245" t="e">
        <f t="shared" si="486"/>
        <v>#DIV/0!</v>
      </c>
      <c r="I745" s="246" t="e">
        <f t="shared" si="486"/>
        <v>#DIV/0!</v>
      </c>
      <c r="J745" s="245" t="e">
        <f t="shared" si="486"/>
        <v>#DIV/0!</v>
      </c>
      <c r="K745" s="246" t="e">
        <f t="shared" si="486"/>
        <v>#DIV/0!</v>
      </c>
      <c r="L745" s="59" t="s">
        <v>10</v>
      </c>
      <c r="M745" s="59" t="s">
        <v>10</v>
      </c>
      <c r="N745" s="245" t="s">
        <v>10</v>
      </c>
      <c r="O745" s="246" t="s">
        <v>10</v>
      </c>
      <c r="P745" s="245" t="s">
        <v>10</v>
      </c>
      <c r="Q745" s="246" t="s">
        <v>10</v>
      </c>
      <c r="R745" s="245" t="s">
        <v>10</v>
      </c>
      <c r="S745" s="246" t="s">
        <v>10</v>
      </c>
      <c r="T745" s="245" t="s">
        <v>10</v>
      </c>
      <c r="U745" s="294" t="s">
        <v>10</v>
      </c>
      <c r="V745" s="170"/>
      <c r="W745" s="31" t="s">
        <v>22</v>
      </c>
      <c r="X745" s="59" t="e">
        <f t="shared" ref="X745:AB745" si="487">AC744*(X746+100)/100</f>
        <v>#DIV/0!</v>
      </c>
      <c r="Y745" s="32" t="e">
        <f t="shared" si="487"/>
        <v>#DIV/0!</v>
      </c>
      <c r="Z745" s="32" t="e">
        <f t="shared" si="487"/>
        <v>#DIV/0!</v>
      </c>
      <c r="AA745" s="59" t="e">
        <f t="shared" si="487"/>
        <v>#DIV/0!</v>
      </c>
      <c r="AB745" s="59" t="e">
        <f t="shared" si="487"/>
        <v>#DIV/0!</v>
      </c>
      <c r="AC745" s="33" t="s">
        <v>10</v>
      </c>
      <c r="AD745" s="33" t="s">
        <v>10</v>
      </c>
      <c r="AE745" s="33" t="s">
        <v>10</v>
      </c>
      <c r="AF745" s="33" t="s">
        <v>10</v>
      </c>
      <c r="AG745" s="44" t="s">
        <v>10</v>
      </c>
    </row>
    <row r="746" s="213" customFormat="1" customHeight="1" spans="1:33">
      <c r="A746" s="244" t="s">
        <v>23</v>
      </c>
      <c r="B746" s="34">
        <f t="shared" ref="B746:K746" si="488">SUM(B747:B756)/SUM(L747:L756)*100-100</f>
        <v>3.99113082039912</v>
      </c>
      <c r="C746" s="34">
        <f t="shared" si="488"/>
        <v>4.84293193717278</v>
      </c>
      <c r="D746" s="289" t="e">
        <f t="shared" si="488"/>
        <v>#DIV/0!</v>
      </c>
      <c r="E746" s="290" t="e">
        <f t="shared" si="488"/>
        <v>#DIV/0!</v>
      </c>
      <c r="F746" s="289">
        <f t="shared" si="488"/>
        <v>3.99113082039912</v>
      </c>
      <c r="G746" s="290">
        <f t="shared" si="488"/>
        <v>4.84293193717278</v>
      </c>
      <c r="H746" s="289" t="e">
        <f t="shared" si="488"/>
        <v>#DIV/0!</v>
      </c>
      <c r="I746" s="290" t="e">
        <f t="shared" si="488"/>
        <v>#DIV/0!</v>
      </c>
      <c r="J746" s="289" t="e">
        <f t="shared" si="488"/>
        <v>#DIV/0!</v>
      </c>
      <c r="K746" s="290" t="e">
        <f t="shared" si="488"/>
        <v>#DIV/0!</v>
      </c>
      <c r="L746" s="59" t="s">
        <v>10</v>
      </c>
      <c r="M746" s="59" t="s">
        <v>10</v>
      </c>
      <c r="N746" s="245" t="s">
        <v>10</v>
      </c>
      <c r="O746" s="246" t="s">
        <v>10</v>
      </c>
      <c r="P746" s="245" t="s">
        <v>10</v>
      </c>
      <c r="Q746" s="246" t="s">
        <v>10</v>
      </c>
      <c r="R746" s="245" t="s">
        <v>10</v>
      </c>
      <c r="S746" s="246" t="s">
        <v>10</v>
      </c>
      <c r="T746" s="245" t="s">
        <v>10</v>
      </c>
      <c r="U746" s="294" t="s">
        <v>10</v>
      </c>
      <c r="V746" s="170"/>
      <c r="W746" s="31" t="s">
        <v>23</v>
      </c>
      <c r="X746" s="34" t="e">
        <f t="shared" ref="X746:AB746" si="489">SUM(X747:X756)/SUM(AC747:AC756)*100-100</f>
        <v>#DIV/0!</v>
      </c>
      <c r="Y746" s="34" t="e">
        <f t="shared" si="489"/>
        <v>#DIV/0!</v>
      </c>
      <c r="Z746" s="34" t="e">
        <f t="shared" si="489"/>
        <v>#DIV/0!</v>
      </c>
      <c r="AA746" s="34" t="e">
        <f t="shared" si="489"/>
        <v>#DIV/0!</v>
      </c>
      <c r="AB746" s="34" t="e">
        <f t="shared" si="489"/>
        <v>#DIV/0!</v>
      </c>
      <c r="AC746" s="33" t="s">
        <v>10</v>
      </c>
      <c r="AD746" s="33" t="s">
        <v>10</v>
      </c>
      <c r="AE746" s="33" t="s">
        <v>10</v>
      </c>
      <c r="AF746" s="33" t="s">
        <v>10</v>
      </c>
      <c r="AG746" s="44" t="s">
        <v>10</v>
      </c>
    </row>
    <row r="747" customHeight="1" spans="1:33">
      <c r="A747" s="260" t="s">
        <v>97</v>
      </c>
      <c r="B747" s="34">
        <f t="shared" ref="B747:B756" si="490">SUM(D747,F747,H747,J747)</f>
        <v>0.068</v>
      </c>
      <c r="C747" s="27">
        <f t="shared" ref="C747:C756" si="491">SUM(E747,G747,I747,K747)</f>
        <v>70</v>
      </c>
      <c r="D747" s="261"/>
      <c r="E747" s="262"/>
      <c r="F747" s="263">
        <v>0.068</v>
      </c>
      <c r="G747" s="262">
        <v>70</v>
      </c>
      <c r="H747" s="261"/>
      <c r="I747" s="262"/>
      <c r="J747" s="261"/>
      <c r="K747" s="284"/>
      <c r="L747" s="34">
        <f t="shared" ref="L747:L756" si="492">SUM(N747,P747,R747,T747)</f>
        <v>0.063</v>
      </c>
      <c r="M747" s="27">
        <f t="shared" ref="M747:M756" si="493">SUM(O747,Q747,S747,U747)</f>
        <v>65</v>
      </c>
      <c r="N747" s="261"/>
      <c r="O747" s="262"/>
      <c r="P747" s="263">
        <v>0.063</v>
      </c>
      <c r="Q747" s="262">
        <v>65</v>
      </c>
      <c r="R747" s="261"/>
      <c r="S747" s="262"/>
      <c r="T747" s="261"/>
      <c r="U747" s="284"/>
      <c r="W747" s="20"/>
      <c r="X747" s="68"/>
      <c r="Y747" s="21"/>
      <c r="Z747" s="21"/>
      <c r="AA747" s="68"/>
      <c r="AB747" s="184"/>
      <c r="AC747" s="68"/>
      <c r="AD747" s="21"/>
      <c r="AE747" s="21"/>
      <c r="AF747" s="68"/>
      <c r="AG747" s="184"/>
    </row>
    <row r="748" customHeight="1" spans="1:33">
      <c r="A748" s="260" t="s">
        <v>98</v>
      </c>
      <c r="B748" s="34">
        <f t="shared" si="490"/>
        <v>0.08</v>
      </c>
      <c r="C748" s="27">
        <f t="shared" si="491"/>
        <v>82</v>
      </c>
      <c r="D748" s="261"/>
      <c r="E748" s="262"/>
      <c r="F748" s="263">
        <v>0.08</v>
      </c>
      <c r="G748" s="262">
        <v>82</v>
      </c>
      <c r="H748" s="261"/>
      <c r="I748" s="262"/>
      <c r="J748" s="261"/>
      <c r="K748" s="284"/>
      <c r="L748" s="34">
        <f t="shared" si="492"/>
        <v>0.078</v>
      </c>
      <c r="M748" s="27">
        <f t="shared" si="493"/>
        <v>79</v>
      </c>
      <c r="N748" s="261"/>
      <c r="O748" s="262"/>
      <c r="P748" s="263">
        <v>0.078</v>
      </c>
      <c r="Q748" s="262">
        <v>79</v>
      </c>
      <c r="R748" s="261"/>
      <c r="S748" s="262"/>
      <c r="T748" s="261"/>
      <c r="U748" s="284"/>
      <c r="W748" s="20"/>
      <c r="X748" s="68"/>
      <c r="Y748" s="21"/>
      <c r="Z748" s="21"/>
      <c r="AA748" s="68"/>
      <c r="AB748" s="184"/>
      <c r="AC748" s="68"/>
      <c r="AD748" s="21"/>
      <c r="AE748" s="21"/>
      <c r="AF748" s="68"/>
      <c r="AG748" s="184"/>
    </row>
    <row r="749" customHeight="1" spans="1:33">
      <c r="A749" s="260" t="s">
        <v>99</v>
      </c>
      <c r="B749" s="34">
        <f t="shared" si="490"/>
        <v>0.066</v>
      </c>
      <c r="C749" s="27">
        <f t="shared" si="491"/>
        <v>67.4</v>
      </c>
      <c r="D749" s="261"/>
      <c r="E749" s="262"/>
      <c r="F749" s="263">
        <v>0.066</v>
      </c>
      <c r="G749" s="262">
        <v>67.4</v>
      </c>
      <c r="H749" s="261"/>
      <c r="I749" s="262"/>
      <c r="J749" s="261"/>
      <c r="K749" s="284"/>
      <c r="L749" s="34">
        <f t="shared" si="492"/>
        <v>0.065</v>
      </c>
      <c r="M749" s="27">
        <f t="shared" si="493"/>
        <v>65</v>
      </c>
      <c r="N749" s="261"/>
      <c r="O749" s="262"/>
      <c r="P749" s="263">
        <v>0.065</v>
      </c>
      <c r="Q749" s="262">
        <v>65</v>
      </c>
      <c r="R749" s="261"/>
      <c r="S749" s="262"/>
      <c r="T749" s="261"/>
      <c r="U749" s="284"/>
      <c r="W749" s="20"/>
      <c r="X749" s="68"/>
      <c r="Y749" s="21"/>
      <c r="Z749" s="21"/>
      <c r="AA749" s="68"/>
      <c r="AB749" s="184"/>
      <c r="AC749" s="68"/>
      <c r="AD749" s="21"/>
      <c r="AE749" s="21"/>
      <c r="AF749" s="68"/>
      <c r="AG749" s="184"/>
    </row>
    <row r="750" customHeight="1" spans="1:33">
      <c r="A750" s="260" t="s">
        <v>100</v>
      </c>
      <c r="B750" s="34">
        <f t="shared" si="490"/>
        <v>0.074</v>
      </c>
      <c r="C750" s="27">
        <f t="shared" si="491"/>
        <v>76</v>
      </c>
      <c r="D750" s="261"/>
      <c r="E750" s="262"/>
      <c r="F750" s="263">
        <v>0.074</v>
      </c>
      <c r="G750" s="262">
        <v>76</v>
      </c>
      <c r="H750" s="261"/>
      <c r="I750" s="262"/>
      <c r="J750" s="261"/>
      <c r="K750" s="284"/>
      <c r="L750" s="34">
        <f t="shared" si="492"/>
        <v>0.072</v>
      </c>
      <c r="M750" s="27">
        <f t="shared" si="493"/>
        <v>73.4</v>
      </c>
      <c r="N750" s="261"/>
      <c r="O750" s="262"/>
      <c r="P750" s="263">
        <v>0.072</v>
      </c>
      <c r="Q750" s="262">
        <v>73.4</v>
      </c>
      <c r="R750" s="261"/>
      <c r="S750" s="262"/>
      <c r="T750" s="261"/>
      <c r="U750" s="284"/>
      <c r="W750" s="20"/>
      <c r="X750" s="68"/>
      <c r="Y750" s="21"/>
      <c r="Z750" s="21"/>
      <c r="AA750" s="68"/>
      <c r="AB750" s="184"/>
      <c r="AC750" s="68"/>
      <c r="AD750" s="21"/>
      <c r="AE750" s="21"/>
      <c r="AF750" s="68"/>
      <c r="AG750" s="184"/>
    </row>
    <row r="751" customHeight="1" spans="1:33">
      <c r="A751" s="260" t="s">
        <v>101</v>
      </c>
      <c r="B751" s="34">
        <f t="shared" si="490"/>
        <v>0.108</v>
      </c>
      <c r="C751" s="27">
        <f t="shared" si="491"/>
        <v>110.2</v>
      </c>
      <c r="D751" s="261"/>
      <c r="E751" s="262"/>
      <c r="F751" s="263">
        <v>0.108</v>
      </c>
      <c r="G751" s="262">
        <v>110.2</v>
      </c>
      <c r="H751" s="261"/>
      <c r="I751" s="262"/>
      <c r="J751" s="261"/>
      <c r="K751" s="284"/>
      <c r="L751" s="34">
        <f t="shared" si="492"/>
        <v>0.102</v>
      </c>
      <c r="M751" s="27">
        <f t="shared" si="493"/>
        <v>104</v>
      </c>
      <c r="N751" s="261"/>
      <c r="O751" s="262"/>
      <c r="P751" s="263">
        <v>0.102</v>
      </c>
      <c r="Q751" s="262">
        <v>104</v>
      </c>
      <c r="R751" s="261"/>
      <c r="S751" s="262"/>
      <c r="T751" s="261"/>
      <c r="U751" s="284"/>
      <c r="W751" s="20"/>
      <c r="X751" s="68"/>
      <c r="Y751" s="21"/>
      <c r="Z751" s="21"/>
      <c r="AA751" s="68"/>
      <c r="AB751" s="184"/>
      <c r="AC751" s="68"/>
      <c r="AD751" s="21"/>
      <c r="AE751" s="21"/>
      <c r="AF751" s="68"/>
      <c r="AG751" s="184"/>
    </row>
    <row r="752" customHeight="1" spans="1:33">
      <c r="A752" s="260" t="s">
        <v>102</v>
      </c>
      <c r="B752" s="34">
        <f t="shared" si="490"/>
        <v>0.073</v>
      </c>
      <c r="C752" s="27">
        <f t="shared" si="491"/>
        <v>75</v>
      </c>
      <c r="D752" s="261"/>
      <c r="E752" s="262"/>
      <c r="F752" s="263">
        <v>0.073</v>
      </c>
      <c r="G752" s="262">
        <v>75</v>
      </c>
      <c r="H752" s="261"/>
      <c r="I752" s="262"/>
      <c r="J752" s="261"/>
      <c r="K752" s="284"/>
      <c r="L752" s="34">
        <f t="shared" si="492"/>
        <v>0.071</v>
      </c>
      <c r="M752" s="27">
        <f t="shared" si="493"/>
        <v>72</v>
      </c>
      <c r="N752" s="261"/>
      <c r="O752" s="262"/>
      <c r="P752" s="263">
        <v>0.071</v>
      </c>
      <c r="Q752" s="262">
        <v>72</v>
      </c>
      <c r="R752" s="261"/>
      <c r="S752" s="262"/>
      <c r="T752" s="261"/>
      <c r="U752" s="284"/>
      <c r="W752" s="20"/>
      <c r="X752" s="68"/>
      <c r="Y752" s="21"/>
      <c r="Z752" s="21"/>
      <c r="AA752" s="68"/>
      <c r="AB752" s="184"/>
      <c r="AC752" s="68"/>
      <c r="AD752" s="21"/>
      <c r="AE752" s="21"/>
      <c r="AF752" s="68"/>
      <c r="AG752" s="184"/>
    </row>
    <row r="753" customHeight="1" spans="1:33">
      <c r="A753" s="269"/>
      <c r="B753" s="34">
        <f t="shared" si="490"/>
        <v>0</v>
      </c>
      <c r="C753" s="27">
        <f t="shared" si="491"/>
        <v>0</v>
      </c>
      <c r="D753" s="270"/>
      <c r="E753" s="262"/>
      <c r="F753" s="263"/>
      <c r="G753" s="271"/>
      <c r="H753" s="270"/>
      <c r="I753" s="271"/>
      <c r="J753" s="261"/>
      <c r="K753" s="284"/>
      <c r="L753" s="34">
        <f t="shared" si="492"/>
        <v>0</v>
      </c>
      <c r="M753" s="27">
        <f t="shared" si="493"/>
        <v>0</v>
      </c>
      <c r="N753" s="270"/>
      <c r="O753" s="262"/>
      <c r="P753" s="263"/>
      <c r="Q753" s="271"/>
      <c r="R753" s="270"/>
      <c r="S753" s="271"/>
      <c r="T753" s="261"/>
      <c r="U753" s="284"/>
      <c r="W753" s="28"/>
      <c r="X753" s="74"/>
      <c r="Y753" s="29"/>
      <c r="Z753" s="29"/>
      <c r="AA753" s="68"/>
      <c r="AB753" s="184"/>
      <c r="AC753" s="74"/>
      <c r="AD753" s="29"/>
      <c r="AE753" s="29"/>
      <c r="AF753" s="68"/>
      <c r="AG753" s="184"/>
    </row>
    <row r="754" customHeight="1" spans="1:33">
      <c r="A754" s="260"/>
      <c r="B754" s="34">
        <f t="shared" si="490"/>
        <v>0</v>
      </c>
      <c r="C754" s="27">
        <f t="shared" si="491"/>
        <v>0</v>
      </c>
      <c r="D754" s="261"/>
      <c r="E754" s="262"/>
      <c r="F754" s="263"/>
      <c r="G754" s="262"/>
      <c r="H754" s="261"/>
      <c r="I754" s="262"/>
      <c r="J754" s="261"/>
      <c r="K754" s="284"/>
      <c r="L754" s="34">
        <f t="shared" si="492"/>
        <v>0</v>
      </c>
      <c r="M754" s="27">
        <f t="shared" si="493"/>
        <v>0</v>
      </c>
      <c r="N754" s="261"/>
      <c r="O754" s="262"/>
      <c r="P754" s="263"/>
      <c r="Q754" s="262"/>
      <c r="R754" s="261"/>
      <c r="S754" s="262"/>
      <c r="T754" s="261"/>
      <c r="U754" s="284"/>
      <c r="W754" s="20"/>
      <c r="X754" s="68"/>
      <c r="Y754" s="21"/>
      <c r="Z754" s="21"/>
      <c r="AA754" s="68"/>
      <c r="AB754" s="184"/>
      <c r="AC754" s="68"/>
      <c r="AD754" s="21"/>
      <c r="AE754" s="21"/>
      <c r="AF754" s="68"/>
      <c r="AG754" s="184"/>
    </row>
    <row r="755" customHeight="1" spans="1:33">
      <c r="A755" s="260"/>
      <c r="B755" s="34">
        <f t="shared" si="490"/>
        <v>0</v>
      </c>
      <c r="C755" s="27">
        <f t="shared" si="491"/>
        <v>0</v>
      </c>
      <c r="D755" s="261"/>
      <c r="E755" s="262"/>
      <c r="F755" s="263"/>
      <c r="G755" s="262"/>
      <c r="H755" s="261"/>
      <c r="I755" s="262"/>
      <c r="J755" s="261"/>
      <c r="K755" s="284"/>
      <c r="L755" s="34">
        <f t="shared" si="492"/>
        <v>0</v>
      </c>
      <c r="M755" s="27">
        <f t="shared" si="493"/>
        <v>0</v>
      </c>
      <c r="N755" s="261"/>
      <c r="O755" s="262"/>
      <c r="P755" s="263"/>
      <c r="Q755" s="262"/>
      <c r="R755" s="261"/>
      <c r="S755" s="262"/>
      <c r="T755" s="261"/>
      <c r="U755" s="284"/>
      <c r="W755" s="20"/>
      <c r="X755" s="68"/>
      <c r="Y755" s="21"/>
      <c r="Z755" s="21"/>
      <c r="AA755" s="68"/>
      <c r="AB755" s="184"/>
      <c r="AC755" s="68"/>
      <c r="AD755" s="21"/>
      <c r="AE755" s="21"/>
      <c r="AF755" s="68"/>
      <c r="AG755" s="184"/>
    </row>
    <row r="756" customHeight="1" spans="1:33">
      <c r="A756" s="307"/>
      <c r="B756" s="308">
        <f t="shared" si="490"/>
        <v>0</v>
      </c>
      <c r="C756" s="309">
        <f t="shared" si="491"/>
        <v>0</v>
      </c>
      <c r="D756" s="310"/>
      <c r="E756" s="311"/>
      <c r="F756" s="312"/>
      <c r="G756" s="311"/>
      <c r="H756" s="310"/>
      <c r="I756" s="311"/>
      <c r="J756" s="310"/>
      <c r="K756" s="317"/>
      <c r="L756" s="308">
        <f t="shared" si="492"/>
        <v>0</v>
      </c>
      <c r="M756" s="309">
        <f t="shared" si="493"/>
        <v>0</v>
      </c>
      <c r="N756" s="310"/>
      <c r="O756" s="311"/>
      <c r="P756" s="318"/>
      <c r="Q756" s="311"/>
      <c r="R756" s="310"/>
      <c r="S756" s="311"/>
      <c r="T756" s="310"/>
      <c r="U756" s="317"/>
      <c r="W756" s="35"/>
      <c r="X756" s="77"/>
      <c r="Y756" s="36"/>
      <c r="Z756" s="36"/>
      <c r="AA756" s="77"/>
      <c r="AB756" s="189"/>
      <c r="AC756" s="77"/>
      <c r="AD756" s="36"/>
      <c r="AE756" s="36"/>
      <c r="AF756" s="77"/>
      <c r="AG756" s="189"/>
    </row>
    <row r="757" customHeight="1" spans="1:33">
      <c r="A757" s="228" t="s">
        <v>115</v>
      </c>
      <c r="B757" s="178"/>
      <c r="C757" s="179"/>
      <c r="D757" s="250"/>
      <c r="E757" s="251"/>
      <c r="F757" s="250"/>
      <c r="G757" s="251"/>
      <c r="H757" s="250"/>
      <c r="I757" s="251"/>
      <c r="J757" s="250"/>
      <c r="K757" s="251" t="s">
        <v>16</v>
      </c>
      <c r="L757" s="190"/>
      <c r="M757" s="179"/>
      <c r="N757" s="250"/>
      <c r="O757" s="251"/>
      <c r="P757" s="250"/>
      <c r="Q757" s="251"/>
      <c r="R757" s="250"/>
      <c r="S757" s="296"/>
      <c r="T757" s="297"/>
      <c r="U757" s="296"/>
      <c r="W757" s="206" t="s">
        <v>15</v>
      </c>
      <c r="X757" s="178"/>
      <c r="Y757" s="179"/>
      <c r="Z757" s="179"/>
      <c r="AA757" s="178"/>
      <c r="AB757" s="178"/>
      <c r="AC757" s="210" t="s">
        <v>16</v>
      </c>
      <c r="AD757" s="179"/>
      <c r="AE757" s="179"/>
      <c r="AF757" s="178"/>
      <c r="AG757" s="178"/>
    </row>
    <row r="758" customHeight="1" spans="1:33">
      <c r="A758" s="228"/>
      <c r="B758" s="178"/>
      <c r="C758" s="179"/>
      <c r="D758" s="250"/>
      <c r="E758" s="251"/>
      <c r="F758" s="235"/>
      <c r="G758" s="236"/>
      <c r="H758" s="297"/>
      <c r="I758" s="296"/>
      <c r="J758" s="297"/>
      <c r="K758" s="296"/>
      <c r="M758" s="199"/>
      <c r="N758" s="235"/>
      <c r="O758" s="296"/>
      <c r="P758" s="297"/>
      <c r="Q758" s="296"/>
      <c r="R758" s="297"/>
      <c r="S758" s="296"/>
      <c r="T758" s="297"/>
      <c r="U758" s="296"/>
      <c r="W758" s="206"/>
      <c r="X758" s="178"/>
      <c r="Y758" s="179"/>
      <c r="Z758" s="179"/>
      <c r="AA758" s="178"/>
      <c r="AB758" s="178"/>
      <c r="AC758" s="210"/>
      <c r="AD758" s="179"/>
      <c r="AE758" s="179"/>
      <c r="AF758" s="178"/>
      <c r="AG758" s="178"/>
    </row>
    <row r="759" customHeight="1" spans="1:33">
      <c r="A759" s="6" t="s">
        <v>205</v>
      </c>
      <c r="B759" s="320"/>
      <c r="C759" s="321"/>
      <c r="D759" s="322"/>
      <c r="E759" s="323"/>
      <c r="F759" s="322"/>
      <c r="G759" s="323"/>
      <c r="H759" s="322"/>
      <c r="I759" s="323"/>
      <c r="J759" s="322"/>
      <c r="K759" s="323"/>
      <c r="L759" s="320"/>
      <c r="M759" s="321"/>
      <c r="N759" s="322"/>
      <c r="O759" s="323"/>
      <c r="P759" s="322"/>
      <c r="Q759" s="323"/>
      <c r="R759" s="322"/>
      <c r="S759" s="323"/>
      <c r="T759" s="322"/>
      <c r="U759" s="323"/>
      <c r="W759" s="335" t="s">
        <v>206</v>
      </c>
      <c r="X759" s="336"/>
      <c r="Y759" s="338"/>
      <c r="Z759" s="338"/>
      <c r="AA759" s="336"/>
      <c r="AB759" s="336"/>
      <c r="AC759" s="339"/>
      <c r="AD759" s="338"/>
      <c r="AE759" s="340"/>
      <c r="AF759" s="341"/>
      <c r="AG759" s="341"/>
    </row>
    <row r="760" customHeight="1" spans="1:33">
      <c r="A760" s="255" t="s">
        <v>207</v>
      </c>
      <c r="B760" s="190"/>
      <c r="C760" s="191"/>
      <c r="D760" s="235"/>
      <c r="E760" s="236"/>
      <c r="F760" s="235"/>
      <c r="G760" s="236"/>
      <c r="H760" s="235"/>
      <c r="I760" s="236"/>
      <c r="J760" s="235"/>
      <c r="K760" s="278"/>
      <c r="L760" s="190"/>
      <c r="M760" s="191"/>
      <c r="N760" s="235"/>
      <c r="O760" s="236"/>
      <c r="P760" s="235"/>
      <c r="Q760" s="236"/>
      <c r="R760" s="235"/>
      <c r="S760" s="236"/>
      <c r="T760" s="235"/>
      <c r="U760" s="236"/>
      <c r="W760" s="81" t="s">
        <v>208</v>
      </c>
      <c r="X760" s="324"/>
      <c r="Y760" s="325"/>
      <c r="Z760" s="325"/>
      <c r="AA760" s="324"/>
      <c r="AB760" s="324"/>
      <c r="AC760" s="324"/>
      <c r="AD760" s="325"/>
      <c r="AE760" s="325"/>
      <c r="AF760" s="324"/>
      <c r="AG760" s="324"/>
    </row>
    <row r="761" customHeight="1" spans="1:33">
      <c r="A761" s="171" t="s">
        <v>2</v>
      </c>
      <c r="B761" s="172" t="s">
        <v>3</v>
      </c>
      <c r="C761" s="173"/>
      <c r="D761" s="237"/>
      <c r="E761" s="238"/>
      <c r="F761" s="237"/>
      <c r="G761" s="238"/>
      <c r="H761" s="237"/>
      <c r="I761" s="238"/>
      <c r="J761" s="237"/>
      <c r="K761" s="279"/>
      <c r="L761" s="280" t="s">
        <v>107</v>
      </c>
      <c r="M761" s="173"/>
      <c r="N761" s="237"/>
      <c r="O761" s="238"/>
      <c r="P761" s="237"/>
      <c r="Q761" s="238"/>
      <c r="R761" s="237"/>
      <c r="S761" s="238"/>
      <c r="T761" s="237"/>
      <c r="U761" s="279"/>
      <c r="W761" s="171" t="s">
        <v>2</v>
      </c>
      <c r="X761" s="172" t="s">
        <v>3</v>
      </c>
      <c r="Y761" s="173"/>
      <c r="Z761" s="173"/>
      <c r="AA761" s="172"/>
      <c r="AB761" s="172"/>
      <c r="AC761" s="280" t="s">
        <v>107</v>
      </c>
      <c r="AD761" s="173"/>
      <c r="AE761" s="173"/>
      <c r="AF761" s="172"/>
      <c r="AG761" s="211"/>
    </row>
    <row r="762" customHeight="1" spans="1:33">
      <c r="A762" s="174"/>
      <c r="B762" s="175" t="s">
        <v>108</v>
      </c>
      <c r="C762" s="176" t="s">
        <v>62</v>
      </c>
      <c r="D762" s="239" t="s">
        <v>109</v>
      </c>
      <c r="E762" s="240" t="s">
        <v>63</v>
      </c>
      <c r="F762" s="239" t="s">
        <v>110</v>
      </c>
      <c r="G762" s="240" t="s">
        <v>64</v>
      </c>
      <c r="H762" s="239" t="s">
        <v>111</v>
      </c>
      <c r="I762" s="240" t="s">
        <v>65</v>
      </c>
      <c r="J762" s="239" t="s">
        <v>112</v>
      </c>
      <c r="K762" s="281" t="s">
        <v>66</v>
      </c>
      <c r="L762" s="175" t="s">
        <v>108</v>
      </c>
      <c r="M762" s="176" t="s">
        <v>62</v>
      </c>
      <c r="N762" s="239" t="s">
        <v>109</v>
      </c>
      <c r="O762" s="240" t="s">
        <v>63</v>
      </c>
      <c r="P762" s="239" t="s">
        <v>110</v>
      </c>
      <c r="Q762" s="240" t="s">
        <v>64</v>
      </c>
      <c r="R762" s="239" t="s">
        <v>111</v>
      </c>
      <c r="S762" s="240" t="s">
        <v>65</v>
      </c>
      <c r="T762" s="239" t="s">
        <v>112</v>
      </c>
      <c r="U762" s="281" t="s">
        <v>66</v>
      </c>
      <c r="W762" s="174"/>
      <c r="X762" s="175" t="s">
        <v>5</v>
      </c>
      <c r="Y762" s="176" t="s">
        <v>113</v>
      </c>
      <c r="Z762" s="176" t="s">
        <v>69</v>
      </c>
      <c r="AA762" s="175" t="s">
        <v>70</v>
      </c>
      <c r="AB762" s="304" t="s">
        <v>114</v>
      </c>
      <c r="AC762" s="209" t="s">
        <v>5</v>
      </c>
      <c r="AD762" s="176" t="s">
        <v>113</v>
      </c>
      <c r="AE762" s="176" t="s">
        <v>69</v>
      </c>
      <c r="AF762" s="175" t="s">
        <v>70</v>
      </c>
      <c r="AG762" s="212" t="s">
        <v>114</v>
      </c>
    </row>
    <row r="763" customHeight="1" spans="1:33">
      <c r="A763" s="15" t="s">
        <v>8</v>
      </c>
      <c r="B763" s="33">
        <f>SUM(B780,B818,B856)</f>
        <v>57.6580873139889</v>
      </c>
      <c r="C763" s="16">
        <f t="shared" ref="C763:U763" si="494">SUM(C780,C818,C856)</f>
        <v>84902.907076711</v>
      </c>
      <c r="D763" s="241">
        <f t="shared" si="494"/>
        <v>0</v>
      </c>
      <c r="E763" s="242">
        <f t="shared" si="494"/>
        <v>0</v>
      </c>
      <c r="F763" s="241">
        <f t="shared" si="494"/>
        <v>57.6580873139889</v>
      </c>
      <c r="G763" s="242">
        <f t="shared" si="494"/>
        <v>84902.907076711</v>
      </c>
      <c r="H763" s="241">
        <f t="shared" si="494"/>
        <v>0</v>
      </c>
      <c r="I763" s="242">
        <f t="shared" si="494"/>
        <v>0</v>
      </c>
      <c r="J763" s="241">
        <f t="shared" si="494"/>
        <v>0</v>
      </c>
      <c r="K763" s="242">
        <f t="shared" si="494"/>
        <v>0</v>
      </c>
      <c r="L763" s="33">
        <f t="shared" si="494"/>
        <v>54.8315376344066</v>
      </c>
      <c r="M763" s="16">
        <f t="shared" si="494"/>
        <v>80693.3922977226</v>
      </c>
      <c r="N763" s="241">
        <f t="shared" si="494"/>
        <v>0</v>
      </c>
      <c r="O763" s="242">
        <f t="shared" si="494"/>
        <v>0</v>
      </c>
      <c r="P763" s="241">
        <f t="shared" si="494"/>
        <v>54.8315376344066</v>
      </c>
      <c r="Q763" s="242">
        <f t="shared" si="494"/>
        <v>80693.3922977226</v>
      </c>
      <c r="R763" s="241">
        <f t="shared" si="494"/>
        <v>0</v>
      </c>
      <c r="S763" s="242">
        <f t="shared" si="494"/>
        <v>0</v>
      </c>
      <c r="T763" s="241">
        <f t="shared" si="494"/>
        <v>0</v>
      </c>
      <c r="U763" s="293">
        <f t="shared" si="494"/>
        <v>0</v>
      </c>
      <c r="W763" s="15" t="s">
        <v>8</v>
      </c>
      <c r="X763" s="33">
        <f>SUM(X780,X818,X856)</f>
        <v>0</v>
      </c>
      <c r="Y763" s="16">
        <f t="shared" ref="Y763:AG763" si="495">SUM(Y780,Y818,Y856)</f>
        <v>0</v>
      </c>
      <c r="Z763" s="16">
        <f t="shared" si="495"/>
        <v>0</v>
      </c>
      <c r="AA763" s="33">
        <f t="shared" si="495"/>
        <v>0</v>
      </c>
      <c r="AB763" s="33">
        <f t="shared" si="495"/>
        <v>0</v>
      </c>
      <c r="AC763" s="33">
        <f t="shared" si="495"/>
        <v>0</v>
      </c>
      <c r="AD763" s="16">
        <f t="shared" si="495"/>
        <v>0</v>
      </c>
      <c r="AE763" s="16">
        <f t="shared" si="495"/>
        <v>0</v>
      </c>
      <c r="AF763" s="33">
        <f t="shared" si="495"/>
        <v>0</v>
      </c>
      <c r="AG763" s="44">
        <f t="shared" si="495"/>
        <v>0</v>
      </c>
    </row>
    <row r="764" s="168" customFormat="1" customHeight="1" spans="1:33">
      <c r="A764" s="243" t="s">
        <v>9</v>
      </c>
      <c r="B764" s="33" t="s">
        <v>10</v>
      </c>
      <c r="C764" s="33">
        <f>C763/B763</f>
        <v>1472.52382158213</v>
      </c>
      <c r="D764" s="241" t="s">
        <v>10</v>
      </c>
      <c r="E764" s="242" t="e">
        <f t="shared" ref="D764:U764" si="496">E763/D763</f>
        <v>#DIV/0!</v>
      </c>
      <c r="F764" s="241" t="s">
        <v>10</v>
      </c>
      <c r="G764" s="242">
        <f t="shared" si="496"/>
        <v>1472.52382158213</v>
      </c>
      <c r="H764" s="241" t="s">
        <v>10</v>
      </c>
      <c r="I764" s="242" t="e">
        <f t="shared" si="496"/>
        <v>#DIV/0!</v>
      </c>
      <c r="J764" s="241" t="s">
        <v>10</v>
      </c>
      <c r="K764" s="242" t="e">
        <f t="shared" si="496"/>
        <v>#DIV/0!</v>
      </c>
      <c r="L764" s="33" t="s">
        <v>10</v>
      </c>
      <c r="M764" s="33">
        <f t="shared" si="496"/>
        <v>1471.66021197056</v>
      </c>
      <c r="N764" s="241" t="s">
        <v>10</v>
      </c>
      <c r="O764" s="242" t="e">
        <f t="shared" si="496"/>
        <v>#DIV/0!</v>
      </c>
      <c r="P764" s="241" t="s">
        <v>10</v>
      </c>
      <c r="Q764" s="242">
        <f t="shared" si="496"/>
        <v>1471.66021197056</v>
      </c>
      <c r="R764" s="241" t="s">
        <v>10</v>
      </c>
      <c r="S764" s="242" t="e">
        <f t="shared" si="496"/>
        <v>#DIV/0!</v>
      </c>
      <c r="T764" s="241" t="s">
        <v>10</v>
      </c>
      <c r="U764" s="293" t="e">
        <f t="shared" si="496"/>
        <v>#DIV/0!</v>
      </c>
      <c r="V764" s="205"/>
      <c r="W764" s="58" t="s">
        <v>9</v>
      </c>
      <c r="X764" s="33" t="s">
        <v>10</v>
      </c>
      <c r="Y764" s="33" t="e">
        <f>Y763/X763</f>
        <v>#DIV/0!</v>
      </c>
      <c r="Z764" s="33" t="s">
        <v>10</v>
      </c>
      <c r="AA764" s="33" t="s">
        <v>10</v>
      </c>
      <c r="AB764" s="33" t="s">
        <v>10</v>
      </c>
      <c r="AC764" s="33" t="s">
        <v>10</v>
      </c>
      <c r="AD764" s="33" t="e">
        <f>AD763/AC763</f>
        <v>#DIV/0!</v>
      </c>
      <c r="AE764" s="33" t="s">
        <v>10</v>
      </c>
      <c r="AF764" s="33" t="s">
        <v>10</v>
      </c>
      <c r="AG764" s="44" t="s">
        <v>10</v>
      </c>
    </row>
    <row r="765" s="168" customFormat="1" customHeight="1" spans="1:33">
      <c r="A765" s="243" t="s">
        <v>11</v>
      </c>
      <c r="B765" s="33">
        <f>(B763/L763-1)*100</f>
        <v>5.15497066383324</v>
      </c>
      <c r="C765" s="33">
        <f t="shared" ref="C765:K765" si="497">(C763/M763-1)*100</f>
        <v>5.21667841582012</v>
      </c>
      <c r="D765" s="241" t="e">
        <f t="shared" si="497"/>
        <v>#DIV/0!</v>
      </c>
      <c r="E765" s="242" t="e">
        <f t="shared" si="497"/>
        <v>#DIV/0!</v>
      </c>
      <c r="F765" s="241">
        <f t="shared" si="497"/>
        <v>5.15497066383324</v>
      </c>
      <c r="G765" s="242">
        <f t="shared" si="497"/>
        <v>5.21667841582012</v>
      </c>
      <c r="H765" s="241" t="e">
        <f t="shared" si="497"/>
        <v>#DIV/0!</v>
      </c>
      <c r="I765" s="242" t="e">
        <f t="shared" si="497"/>
        <v>#DIV/0!</v>
      </c>
      <c r="J765" s="241" t="e">
        <f t="shared" si="497"/>
        <v>#DIV/0!</v>
      </c>
      <c r="K765" s="242" t="e">
        <f t="shared" si="497"/>
        <v>#DIV/0!</v>
      </c>
      <c r="L765" s="33" t="s">
        <v>10</v>
      </c>
      <c r="M765" s="33" t="s">
        <v>10</v>
      </c>
      <c r="N765" s="241" t="s">
        <v>10</v>
      </c>
      <c r="O765" s="242" t="s">
        <v>10</v>
      </c>
      <c r="P765" s="241" t="s">
        <v>10</v>
      </c>
      <c r="Q765" s="242" t="s">
        <v>10</v>
      </c>
      <c r="R765" s="241" t="s">
        <v>10</v>
      </c>
      <c r="S765" s="242" t="s">
        <v>10</v>
      </c>
      <c r="T765" s="241" t="s">
        <v>10</v>
      </c>
      <c r="U765" s="293" t="s">
        <v>10</v>
      </c>
      <c r="V765" s="205"/>
      <c r="W765" s="58" t="s">
        <v>11</v>
      </c>
      <c r="X765" s="33" t="e">
        <f t="shared" ref="X765:AG765" si="498">(X763/AC763-1)*100</f>
        <v>#DIV/0!</v>
      </c>
      <c r="Y765" s="33" t="e">
        <f t="shared" si="498"/>
        <v>#DIV/0!</v>
      </c>
      <c r="Z765" s="33" t="e">
        <f t="shared" si="498"/>
        <v>#DIV/0!</v>
      </c>
      <c r="AA765" s="33" t="e">
        <f t="shared" si="498"/>
        <v>#DIV/0!</v>
      </c>
      <c r="AB765" s="33" t="e">
        <f t="shared" si="498"/>
        <v>#DIV/0!</v>
      </c>
      <c r="AC765" s="33" t="s">
        <v>10</v>
      </c>
      <c r="AD765" s="33" t="s">
        <v>10</v>
      </c>
      <c r="AE765" s="33" t="s">
        <v>10</v>
      </c>
      <c r="AF765" s="33" t="s">
        <v>10</v>
      </c>
      <c r="AG765" s="44" t="s">
        <v>10</v>
      </c>
    </row>
    <row r="766" customHeight="1" spans="1:33">
      <c r="A766" s="244" t="s">
        <v>12</v>
      </c>
      <c r="B766" s="59">
        <f>SUM(B781,B819,B857)</f>
        <v>0</v>
      </c>
      <c r="C766" s="32">
        <f t="shared" ref="C766:U766" si="499">SUM(C781,C819,C857)</f>
        <v>0</v>
      </c>
      <c r="D766" s="245">
        <f t="shared" si="499"/>
        <v>0</v>
      </c>
      <c r="E766" s="246">
        <f t="shared" si="499"/>
        <v>0</v>
      </c>
      <c r="F766" s="245">
        <f t="shared" si="499"/>
        <v>0</v>
      </c>
      <c r="G766" s="246">
        <f t="shared" si="499"/>
        <v>0</v>
      </c>
      <c r="H766" s="245">
        <f t="shared" si="499"/>
        <v>0</v>
      </c>
      <c r="I766" s="246">
        <f t="shared" si="499"/>
        <v>0</v>
      </c>
      <c r="J766" s="245">
        <f t="shared" si="499"/>
        <v>0</v>
      </c>
      <c r="K766" s="246">
        <f t="shared" si="499"/>
        <v>0</v>
      </c>
      <c r="L766" s="59">
        <f t="shared" si="499"/>
        <v>0</v>
      </c>
      <c r="M766" s="32">
        <f t="shared" si="499"/>
        <v>0</v>
      </c>
      <c r="N766" s="245">
        <f t="shared" si="499"/>
        <v>0</v>
      </c>
      <c r="O766" s="246">
        <f t="shared" si="499"/>
        <v>0</v>
      </c>
      <c r="P766" s="245">
        <f t="shared" si="499"/>
        <v>0</v>
      </c>
      <c r="Q766" s="246">
        <f t="shared" si="499"/>
        <v>0</v>
      </c>
      <c r="R766" s="245">
        <f t="shared" si="499"/>
        <v>0</v>
      </c>
      <c r="S766" s="246">
        <f t="shared" si="499"/>
        <v>0</v>
      </c>
      <c r="T766" s="245">
        <f t="shared" si="499"/>
        <v>0</v>
      </c>
      <c r="U766" s="294">
        <f t="shared" si="499"/>
        <v>0</v>
      </c>
      <c r="W766" s="31" t="s">
        <v>12</v>
      </c>
      <c r="X766" s="33">
        <f>SUM(X781,X819,X857)</f>
        <v>0</v>
      </c>
      <c r="Y766" s="16">
        <f t="shared" ref="Y766:AG766" si="500">SUM(Y781,Y819,Y857)</f>
        <v>0</v>
      </c>
      <c r="Z766" s="16">
        <f t="shared" si="500"/>
        <v>0</v>
      </c>
      <c r="AA766" s="33">
        <f t="shared" si="500"/>
        <v>0</v>
      </c>
      <c r="AB766" s="33">
        <f t="shared" si="500"/>
        <v>0</v>
      </c>
      <c r="AC766" s="33">
        <f t="shared" si="500"/>
        <v>0</v>
      </c>
      <c r="AD766" s="16">
        <f t="shared" si="500"/>
        <v>0</v>
      </c>
      <c r="AE766" s="16">
        <f t="shared" si="500"/>
        <v>0</v>
      </c>
      <c r="AF766" s="33">
        <f t="shared" si="500"/>
        <v>0</v>
      </c>
      <c r="AG766" s="44">
        <f t="shared" si="500"/>
        <v>0</v>
      </c>
    </row>
    <row r="767" s="168" customFormat="1" customHeight="1" spans="1:33">
      <c r="A767" s="243" t="s">
        <v>9</v>
      </c>
      <c r="B767" s="33" t="s">
        <v>10</v>
      </c>
      <c r="C767" s="59" t="e">
        <f>C766/B766</f>
        <v>#DIV/0!</v>
      </c>
      <c r="D767" s="241" t="s">
        <v>10</v>
      </c>
      <c r="E767" s="246" t="e">
        <f t="shared" ref="D767:U767" si="501">E766/D766</f>
        <v>#DIV/0!</v>
      </c>
      <c r="F767" s="241" t="s">
        <v>10</v>
      </c>
      <c r="G767" s="246" t="e">
        <f t="shared" si="501"/>
        <v>#DIV/0!</v>
      </c>
      <c r="H767" s="241" t="s">
        <v>10</v>
      </c>
      <c r="I767" s="246" t="e">
        <f t="shared" si="501"/>
        <v>#DIV/0!</v>
      </c>
      <c r="J767" s="241" t="s">
        <v>10</v>
      </c>
      <c r="K767" s="246" t="e">
        <f t="shared" si="501"/>
        <v>#DIV/0!</v>
      </c>
      <c r="L767" s="33" t="s">
        <v>10</v>
      </c>
      <c r="M767" s="59" t="e">
        <f t="shared" si="501"/>
        <v>#DIV/0!</v>
      </c>
      <c r="N767" s="241" t="s">
        <v>10</v>
      </c>
      <c r="O767" s="246" t="e">
        <f t="shared" si="501"/>
        <v>#DIV/0!</v>
      </c>
      <c r="P767" s="241" t="s">
        <v>10</v>
      </c>
      <c r="Q767" s="246" t="e">
        <f t="shared" si="501"/>
        <v>#DIV/0!</v>
      </c>
      <c r="R767" s="241" t="s">
        <v>10</v>
      </c>
      <c r="S767" s="246" t="e">
        <f t="shared" si="501"/>
        <v>#DIV/0!</v>
      </c>
      <c r="T767" s="241" t="s">
        <v>10</v>
      </c>
      <c r="U767" s="294" t="e">
        <f t="shared" si="501"/>
        <v>#DIV/0!</v>
      </c>
      <c r="V767" s="205"/>
      <c r="W767" s="58" t="s">
        <v>9</v>
      </c>
      <c r="X767" s="33" t="s">
        <v>10</v>
      </c>
      <c r="Y767" s="33" t="e">
        <f>Y766/X766</f>
        <v>#DIV/0!</v>
      </c>
      <c r="Z767" s="33" t="s">
        <v>10</v>
      </c>
      <c r="AA767" s="33" t="s">
        <v>10</v>
      </c>
      <c r="AB767" s="33" t="s">
        <v>10</v>
      </c>
      <c r="AC767" s="33" t="s">
        <v>10</v>
      </c>
      <c r="AD767" s="33" t="e">
        <f>AD766/AC766</f>
        <v>#DIV/0!</v>
      </c>
      <c r="AE767" s="33" t="s">
        <v>10</v>
      </c>
      <c r="AF767" s="33" t="s">
        <v>10</v>
      </c>
      <c r="AG767" s="44" t="s">
        <v>10</v>
      </c>
    </row>
    <row r="768" s="168" customFormat="1" customHeight="1" spans="1:33">
      <c r="A768" s="243" t="s">
        <v>11</v>
      </c>
      <c r="B768" s="59" t="e">
        <f>(B766/L766-1)*100</f>
        <v>#DIV/0!</v>
      </c>
      <c r="C768" s="59" t="e">
        <f t="shared" ref="C768:K768" si="502">(C766/M766-1)*100</f>
        <v>#DIV/0!</v>
      </c>
      <c r="D768" s="245" t="e">
        <f t="shared" si="502"/>
        <v>#DIV/0!</v>
      </c>
      <c r="E768" s="246" t="e">
        <f t="shared" si="502"/>
        <v>#DIV/0!</v>
      </c>
      <c r="F768" s="245" t="e">
        <f t="shared" si="502"/>
        <v>#DIV/0!</v>
      </c>
      <c r="G768" s="246" t="e">
        <f t="shared" si="502"/>
        <v>#DIV/0!</v>
      </c>
      <c r="H768" s="245" t="e">
        <f t="shared" si="502"/>
        <v>#DIV/0!</v>
      </c>
      <c r="I768" s="246" t="e">
        <f t="shared" si="502"/>
        <v>#DIV/0!</v>
      </c>
      <c r="J768" s="245" t="e">
        <f t="shared" si="502"/>
        <v>#DIV/0!</v>
      </c>
      <c r="K768" s="246" t="e">
        <f t="shared" si="502"/>
        <v>#DIV/0!</v>
      </c>
      <c r="L768" s="33" t="s">
        <v>10</v>
      </c>
      <c r="M768" s="33" t="s">
        <v>10</v>
      </c>
      <c r="N768" s="241" t="s">
        <v>10</v>
      </c>
      <c r="O768" s="242" t="s">
        <v>10</v>
      </c>
      <c r="P768" s="241" t="s">
        <v>10</v>
      </c>
      <c r="Q768" s="242" t="s">
        <v>10</v>
      </c>
      <c r="R768" s="241" t="s">
        <v>10</v>
      </c>
      <c r="S768" s="242" t="s">
        <v>10</v>
      </c>
      <c r="T768" s="241" t="s">
        <v>10</v>
      </c>
      <c r="U768" s="293" t="s">
        <v>10</v>
      </c>
      <c r="V768" s="205"/>
      <c r="W768" s="58" t="s">
        <v>11</v>
      </c>
      <c r="X768" s="33" t="e">
        <f t="shared" ref="X768:AB768" si="503">(X766/AC766-1)*100</f>
        <v>#DIV/0!</v>
      </c>
      <c r="Y768" s="33" t="e">
        <f t="shared" si="503"/>
        <v>#DIV/0!</v>
      </c>
      <c r="Z768" s="33" t="e">
        <f t="shared" si="503"/>
        <v>#DIV/0!</v>
      </c>
      <c r="AA768" s="33" t="e">
        <f t="shared" si="503"/>
        <v>#DIV/0!</v>
      </c>
      <c r="AB768" s="33" t="e">
        <f t="shared" si="503"/>
        <v>#DIV/0!</v>
      </c>
      <c r="AC768" s="33" t="s">
        <v>10</v>
      </c>
      <c r="AD768" s="33" t="s">
        <v>10</v>
      </c>
      <c r="AE768" s="33" t="s">
        <v>10</v>
      </c>
      <c r="AF768" s="33" t="s">
        <v>10</v>
      </c>
      <c r="AG768" s="44" t="s">
        <v>10</v>
      </c>
    </row>
    <row r="769" customHeight="1" spans="1:33">
      <c r="A769" s="244" t="s">
        <v>13</v>
      </c>
      <c r="B769" s="59">
        <f>SUM(B787,B825,B863)</f>
        <v>0</v>
      </c>
      <c r="C769" s="32">
        <f t="shared" ref="C769:U769" si="504">SUM(C787,C825,C863)</f>
        <v>0</v>
      </c>
      <c r="D769" s="245">
        <f t="shared" si="504"/>
        <v>0</v>
      </c>
      <c r="E769" s="246">
        <f t="shared" si="504"/>
        <v>0</v>
      </c>
      <c r="F769" s="245">
        <f t="shared" si="504"/>
        <v>0</v>
      </c>
      <c r="G769" s="246">
        <f t="shared" si="504"/>
        <v>0</v>
      </c>
      <c r="H769" s="245">
        <f t="shared" si="504"/>
        <v>0</v>
      </c>
      <c r="I769" s="246">
        <f t="shared" si="504"/>
        <v>0</v>
      </c>
      <c r="J769" s="245">
        <f t="shared" si="504"/>
        <v>0</v>
      </c>
      <c r="K769" s="246">
        <f t="shared" si="504"/>
        <v>0</v>
      </c>
      <c r="L769" s="59">
        <f t="shared" si="504"/>
        <v>0</v>
      </c>
      <c r="M769" s="32">
        <f t="shared" si="504"/>
        <v>0</v>
      </c>
      <c r="N769" s="245">
        <f t="shared" si="504"/>
        <v>0</v>
      </c>
      <c r="O769" s="246">
        <f t="shared" si="504"/>
        <v>0</v>
      </c>
      <c r="P769" s="245">
        <f t="shared" si="504"/>
        <v>0</v>
      </c>
      <c r="Q769" s="246">
        <f t="shared" si="504"/>
        <v>0</v>
      </c>
      <c r="R769" s="245">
        <f t="shared" si="504"/>
        <v>0</v>
      </c>
      <c r="S769" s="246">
        <f t="shared" si="504"/>
        <v>0</v>
      </c>
      <c r="T769" s="245">
        <f t="shared" si="504"/>
        <v>0</v>
      </c>
      <c r="U769" s="294">
        <f t="shared" si="504"/>
        <v>0</v>
      </c>
      <c r="W769" s="31" t="s">
        <v>13</v>
      </c>
      <c r="X769" s="59">
        <f>SUM(X787,X825,X863)</f>
        <v>0</v>
      </c>
      <c r="Y769" s="32">
        <f t="shared" ref="Y769:AG769" si="505">SUM(Y787,Y825,Y863)</f>
        <v>0</v>
      </c>
      <c r="Z769" s="32">
        <f t="shared" si="505"/>
        <v>0</v>
      </c>
      <c r="AA769" s="59">
        <f t="shared" si="505"/>
        <v>0</v>
      </c>
      <c r="AB769" s="59">
        <f t="shared" si="505"/>
        <v>0</v>
      </c>
      <c r="AC769" s="59">
        <f t="shared" si="505"/>
        <v>0</v>
      </c>
      <c r="AD769" s="32">
        <f t="shared" si="505"/>
        <v>0</v>
      </c>
      <c r="AE769" s="32">
        <f t="shared" si="505"/>
        <v>0</v>
      </c>
      <c r="AF769" s="59">
        <f t="shared" si="505"/>
        <v>0</v>
      </c>
      <c r="AG769" s="91">
        <f t="shared" si="505"/>
        <v>0</v>
      </c>
    </row>
    <row r="770" s="168" customFormat="1" customHeight="1" spans="1:33">
      <c r="A770" s="243" t="s">
        <v>9</v>
      </c>
      <c r="B770" s="59" t="s">
        <v>10</v>
      </c>
      <c r="C770" s="59" t="e">
        <f>C769/B769</f>
        <v>#DIV/0!</v>
      </c>
      <c r="D770" s="245" t="s">
        <v>10</v>
      </c>
      <c r="E770" s="246" t="e">
        <f t="shared" ref="D770:U770" si="506">E769/D769</f>
        <v>#DIV/0!</v>
      </c>
      <c r="F770" s="245" t="s">
        <v>10</v>
      </c>
      <c r="G770" s="246" t="e">
        <f t="shared" si="506"/>
        <v>#DIV/0!</v>
      </c>
      <c r="H770" s="245" t="s">
        <v>10</v>
      </c>
      <c r="I770" s="246" t="e">
        <f t="shared" si="506"/>
        <v>#DIV/0!</v>
      </c>
      <c r="J770" s="245" t="s">
        <v>10</v>
      </c>
      <c r="K770" s="246" t="e">
        <f t="shared" si="506"/>
        <v>#DIV/0!</v>
      </c>
      <c r="L770" s="59" t="s">
        <v>10</v>
      </c>
      <c r="M770" s="59" t="e">
        <f t="shared" si="506"/>
        <v>#DIV/0!</v>
      </c>
      <c r="N770" s="245" t="s">
        <v>10</v>
      </c>
      <c r="O770" s="246" t="e">
        <f t="shared" si="506"/>
        <v>#DIV/0!</v>
      </c>
      <c r="P770" s="245" t="s">
        <v>10</v>
      </c>
      <c r="Q770" s="246" t="e">
        <f t="shared" si="506"/>
        <v>#DIV/0!</v>
      </c>
      <c r="R770" s="245" t="s">
        <v>10</v>
      </c>
      <c r="S770" s="246" t="e">
        <f t="shared" si="506"/>
        <v>#DIV/0!</v>
      </c>
      <c r="T770" s="245" t="s">
        <v>10</v>
      </c>
      <c r="U770" s="294" t="e">
        <f t="shared" si="506"/>
        <v>#DIV/0!</v>
      </c>
      <c r="V770" s="205"/>
      <c r="W770" s="58" t="s">
        <v>9</v>
      </c>
      <c r="X770" s="33" t="s">
        <v>10</v>
      </c>
      <c r="Y770" s="33" t="e">
        <f>Y769/X769</f>
        <v>#DIV/0!</v>
      </c>
      <c r="Z770" s="33" t="s">
        <v>10</v>
      </c>
      <c r="AA770" s="33" t="s">
        <v>10</v>
      </c>
      <c r="AB770" s="33" t="s">
        <v>10</v>
      </c>
      <c r="AC770" s="33" t="s">
        <v>10</v>
      </c>
      <c r="AD770" s="33" t="e">
        <f>AD769/AC769</f>
        <v>#DIV/0!</v>
      </c>
      <c r="AE770" s="33" t="s">
        <v>10</v>
      </c>
      <c r="AF770" s="33" t="s">
        <v>10</v>
      </c>
      <c r="AG770" s="44" t="s">
        <v>10</v>
      </c>
    </row>
    <row r="771" s="168" customFormat="1" customHeight="1" spans="1:33">
      <c r="A771" s="243" t="s">
        <v>11</v>
      </c>
      <c r="B771" s="59" t="e">
        <f>B769/L769-1*100</f>
        <v>#DIV/0!</v>
      </c>
      <c r="C771" s="59" t="e">
        <f t="shared" ref="C771:K771" si="507">C769/M769-1*100</f>
        <v>#DIV/0!</v>
      </c>
      <c r="D771" s="245" t="e">
        <f t="shared" si="507"/>
        <v>#DIV/0!</v>
      </c>
      <c r="E771" s="246" t="e">
        <f t="shared" si="507"/>
        <v>#DIV/0!</v>
      </c>
      <c r="F771" s="245" t="e">
        <f t="shared" si="507"/>
        <v>#DIV/0!</v>
      </c>
      <c r="G771" s="246" t="e">
        <f t="shared" si="507"/>
        <v>#DIV/0!</v>
      </c>
      <c r="H771" s="245" t="e">
        <f t="shared" si="507"/>
        <v>#DIV/0!</v>
      </c>
      <c r="I771" s="246" t="e">
        <f t="shared" si="507"/>
        <v>#DIV/0!</v>
      </c>
      <c r="J771" s="245" t="e">
        <f t="shared" si="507"/>
        <v>#DIV/0!</v>
      </c>
      <c r="K771" s="246" t="e">
        <f t="shared" si="507"/>
        <v>#DIV/0!</v>
      </c>
      <c r="L771" s="59" t="s">
        <v>10</v>
      </c>
      <c r="M771" s="59" t="s">
        <v>10</v>
      </c>
      <c r="N771" s="245" t="s">
        <v>10</v>
      </c>
      <c r="O771" s="246" t="s">
        <v>10</v>
      </c>
      <c r="P771" s="245" t="s">
        <v>10</v>
      </c>
      <c r="Q771" s="246" t="s">
        <v>10</v>
      </c>
      <c r="R771" s="245" t="s">
        <v>10</v>
      </c>
      <c r="S771" s="246" t="s">
        <v>10</v>
      </c>
      <c r="T771" s="245" t="s">
        <v>10</v>
      </c>
      <c r="U771" s="294" t="s">
        <v>10</v>
      </c>
      <c r="V771" s="205"/>
      <c r="W771" s="58" t="s">
        <v>11</v>
      </c>
      <c r="X771" s="33" t="e">
        <f t="shared" ref="X771:AB771" si="508">(X769/AC769-1)*100</f>
        <v>#DIV/0!</v>
      </c>
      <c r="Y771" s="16" t="e">
        <f t="shared" si="508"/>
        <v>#DIV/0!</v>
      </c>
      <c r="Z771" s="16" t="e">
        <f t="shared" si="508"/>
        <v>#DIV/0!</v>
      </c>
      <c r="AA771" s="33" t="e">
        <f t="shared" si="508"/>
        <v>#DIV/0!</v>
      </c>
      <c r="AB771" s="33" t="e">
        <f t="shared" si="508"/>
        <v>#DIV/0!</v>
      </c>
      <c r="AC771" s="33" t="s">
        <v>10</v>
      </c>
      <c r="AD771" s="16" t="s">
        <v>10</v>
      </c>
      <c r="AE771" s="16" t="s">
        <v>10</v>
      </c>
      <c r="AF771" s="33" t="s">
        <v>10</v>
      </c>
      <c r="AG771" s="44" t="s">
        <v>10</v>
      </c>
    </row>
    <row r="772" customHeight="1" spans="1:36">
      <c r="A772" s="244" t="s">
        <v>14</v>
      </c>
      <c r="B772" s="59">
        <f>SUM(B800,B838,B876)</f>
        <v>57.6580873139889</v>
      </c>
      <c r="C772" s="32">
        <f t="shared" ref="C772:U772" si="509">SUM(C800,C838,C876)</f>
        <v>84902.907076711</v>
      </c>
      <c r="D772" s="245">
        <f t="shared" si="509"/>
        <v>0</v>
      </c>
      <c r="E772" s="246">
        <f t="shared" si="509"/>
        <v>0</v>
      </c>
      <c r="F772" s="245">
        <f t="shared" si="509"/>
        <v>57.6580873139889</v>
      </c>
      <c r="G772" s="246">
        <f t="shared" si="509"/>
        <v>84902.907076711</v>
      </c>
      <c r="H772" s="245">
        <f t="shared" si="509"/>
        <v>0</v>
      </c>
      <c r="I772" s="246">
        <f t="shared" si="509"/>
        <v>0</v>
      </c>
      <c r="J772" s="245">
        <f t="shared" si="509"/>
        <v>0</v>
      </c>
      <c r="K772" s="246">
        <f t="shared" si="509"/>
        <v>0</v>
      </c>
      <c r="L772" s="59">
        <f t="shared" si="509"/>
        <v>54.8315376344066</v>
      </c>
      <c r="M772" s="32">
        <f t="shared" si="509"/>
        <v>80693.3922977226</v>
      </c>
      <c r="N772" s="245">
        <f t="shared" si="509"/>
        <v>0</v>
      </c>
      <c r="O772" s="246">
        <f t="shared" si="509"/>
        <v>0</v>
      </c>
      <c r="P772" s="245">
        <f t="shared" si="509"/>
        <v>54.8315376344066</v>
      </c>
      <c r="Q772" s="246">
        <f t="shared" si="509"/>
        <v>80693.3922977226</v>
      </c>
      <c r="R772" s="245">
        <f t="shared" si="509"/>
        <v>0</v>
      </c>
      <c r="S772" s="246">
        <f t="shared" si="509"/>
        <v>0</v>
      </c>
      <c r="T772" s="245">
        <f t="shared" si="509"/>
        <v>0</v>
      </c>
      <c r="U772" s="294">
        <f t="shared" si="509"/>
        <v>0</v>
      </c>
      <c r="W772" s="31" t="s">
        <v>14</v>
      </c>
      <c r="X772" s="59">
        <f>SUM(X800,X838,X876)</f>
        <v>0</v>
      </c>
      <c r="Y772" s="32">
        <f t="shared" ref="Y772:AG772" si="510">SUM(Y800,Y838,Y876)</f>
        <v>0</v>
      </c>
      <c r="Z772" s="32">
        <f t="shared" si="510"/>
        <v>0</v>
      </c>
      <c r="AA772" s="59">
        <f t="shared" si="510"/>
        <v>0</v>
      </c>
      <c r="AB772" s="59">
        <f t="shared" si="510"/>
        <v>0</v>
      </c>
      <c r="AC772" s="59">
        <f t="shared" si="510"/>
        <v>0</v>
      </c>
      <c r="AD772" s="32">
        <f t="shared" si="510"/>
        <v>0</v>
      </c>
      <c r="AE772" s="32">
        <f t="shared" si="510"/>
        <v>0</v>
      </c>
      <c r="AF772" s="59">
        <f t="shared" si="510"/>
        <v>0</v>
      </c>
      <c r="AG772" s="91">
        <f t="shared" si="510"/>
        <v>0</v>
      </c>
      <c r="AJ772" s="4"/>
    </row>
    <row r="773" s="168" customFormat="1" customHeight="1" spans="1:33">
      <c r="A773" s="243" t="s">
        <v>9</v>
      </c>
      <c r="B773" s="59" t="s">
        <v>10</v>
      </c>
      <c r="C773" s="59">
        <f>C772/B772</f>
        <v>1472.52382158213</v>
      </c>
      <c r="D773" s="245" t="s">
        <v>10</v>
      </c>
      <c r="E773" s="246" t="e">
        <f t="shared" ref="D773:U773" si="511">E772/D772</f>
        <v>#DIV/0!</v>
      </c>
      <c r="F773" s="245" t="s">
        <v>10</v>
      </c>
      <c r="G773" s="246">
        <f t="shared" si="511"/>
        <v>1472.52382158213</v>
      </c>
      <c r="H773" s="245" t="s">
        <v>10</v>
      </c>
      <c r="I773" s="246" t="e">
        <f t="shared" si="511"/>
        <v>#DIV/0!</v>
      </c>
      <c r="J773" s="245" t="s">
        <v>10</v>
      </c>
      <c r="K773" s="246" t="e">
        <f t="shared" si="511"/>
        <v>#DIV/0!</v>
      </c>
      <c r="L773" s="59" t="s">
        <v>10</v>
      </c>
      <c r="M773" s="59">
        <f t="shared" si="511"/>
        <v>1471.66021197056</v>
      </c>
      <c r="N773" s="245" t="s">
        <v>10</v>
      </c>
      <c r="O773" s="246" t="e">
        <f t="shared" si="511"/>
        <v>#DIV/0!</v>
      </c>
      <c r="P773" s="245" t="s">
        <v>10</v>
      </c>
      <c r="Q773" s="246">
        <f t="shared" si="511"/>
        <v>1471.66021197056</v>
      </c>
      <c r="R773" s="245" t="s">
        <v>10</v>
      </c>
      <c r="S773" s="246" t="e">
        <f t="shared" si="511"/>
        <v>#DIV/0!</v>
      </c>
      <c r="T773" s="245" t="s">
        <v>10</v>
      </c>
      <c r="U773" s="294" t="e">
        <f t="shared" si="511"/>
        <v>#DIV/0!</v>
      </c>
      <c r="V773" s="205"/>
      <c r="W773" s="58" t="s">
        <v>9</v>
      </c>
      <c r="X773" s="33" t="s">
        <v>10</v>
      </c>
      <c r="Y773" s="33" t="e">
        <f>Y772/X772</f>
        <v>#DIV/0!</v>
      </c>
      <c r="Z773" s="33" t="s">
        <v>10</v>
      </c>
      <c r="AA773" s="33" t="s">
        <v>10</v>
      </c>
      <c r="AB773" s="33" t="s">
        <v>10</v>
      </c>
      <c r="AC773" s="33" t="s">
        <v>10</v>
      </c>
      <c r="AD773" s="33" t="e">
        <f>AD772/AC772</f>
        <v>#DIV/0!</v>
      </c>
      <c r="AE773" s="33" t="s">
        <v>10</v>
      </c>
      <c r="AF773" s="33" t="s">
        <v>10</v>
      </c>
      <c r="AG773" s="44" t="s">
        <v>10</v>
      </c>
    </row>
    <row r="774" s="168" customFormat="1" customHeight="1" spans="1:33">
      <c r="A774" s="247" t="s">
        <v>11</v>
      </c>
      <c r="B774" s="151">
        <f>(B772/L772-1)*100</f>
        <v>5.15497066383324</v>
      </c>
      <c r="C774" s="151">
        <f t="shared" ref="C774:K774" si="512">(C772/M772-1)*100</f>
        <v>5.21667841582012</v>
      </c>
      <c r="D774" s="248" t="e">
        <f t="shared" si="512"/>
        <v>#DIV/0!</v>
      </c>
      <c r="E774" s="249" t="e">
        <f t="shared" si="512"/>
        <v>#DIV/0!</v>
      </c>
      <c r="F774" s="248">
        <f t="shared" si="512"/>
        <v>5.15497066383324</v>
      </c>
      <c r="G774" s="249">
        <f t="shared" si="512"/>
        <v>5.21667841582012</v>
      </c>
      <c r="H774" s="248" t="e">
        <f t="shared" si="512"/>
        <v>#DIV/0!</v>
      </c>
      <c r="I774" s="249" t="e">
        <f t="shared" si="512"/>
        <v>#DIV/0!</v>
      </c>
      <c r="J774" s="248" t="e">
        <f t="shared" si="512"/>
        <v>#DIV/0!</v>
      </c>
      <c r="K774" s="249" t="e">
        <f t="shared" si="512"/>
        <v>#DIV/0!</v>
      </c>
      <c r="L774" s="151" t="s">
        <v>10</v>
      </c>
      <c r="M774" s="151" t="s">
        <v>10</v>
      </c>
      <c r="N774" s="248" t="s">
        <v>10</v>
      </c>
      <c r="O774" s="249" t="s">
        <v>10</v>
      </c>
      <c r="P774" s="248" t="s">
        <v>10</v>
      </c>
      <c r="Q774" s="249" t="s">
        <v>10</v>
      </c>
      <c r="R774" s="248" t="s">
        <v>10</v>
      </c>
      <c r="S774" s="249" t="s">
        <v>10</v>
      </c>
      <c r="T774" s="248" t="s">
        <v>10</v>
      </c>
      <c r="U774" s="295" t="s">
        <v>10</v>
      </c>
      <c r="V774" s="205"/>
      <c r="W774" s="61" t="s">
        <v>11</v>
      </c>
      <c r="X774" s="62" t="e">
        <f t="shared" ref="X774:AB774" si="513">(X772/AC772-1)*100</f>
        <v>#DIV/0!</v>
      </c>
      <c r="Y774" s="62" t="e">
        <f t="shared" si="513"/>
        <v>#DIV/0!</v>
      </c>
      <c r="Z774" s="62" t="e">
        <f t="shared" si="513"/>
        <v>#DIV/0!</v>
      </c>
      <c r="AA774" s="62" t="e">
        <f t="shared" si="513"/>
        <v>#DIV/0!</v>
      </c>
      <c r="AB774" s="62" t="e">
        <f t="shared" si="513"/>
        <v>#DIV/0!</v>
      </c>
      <c r="AC774" s="62" t="s">
        <v>10</v>
      </c>
      <c r="AD774" s="62" t="s">
        <v>10</v>
      </c>
      <c r="AE774" s="62" t="s">
        <v>10</v>
      </c>
      <c r="AF774" s="62" t="s">
        <v>10</v>
      </c>
      <c r="AG774" s="63" t="s">
        <v>10</v>
      </c>
    </row>
    <row r="775" customHeight="1" spans="1:33">
      <c r="A775" s="228" t="s">
        <v>115</v>
      </c>
      <c r="B775" s="178"/>
      <c r="C775" s="179"/>
      <c r="D775" s="250"/>
      <c r="E775" s="251"/>
      <c r="F775" s="250"/>
      <c r="G775" s="251"/>
      <c r="H775" s="250"/>
      <c r="I775" s="251"/>
      <c r="J775" s="250"/>
      <c r="K775" s="251" t="s">
        <v>16</v>
      </c>
      <c r="L775" s="190"/>
      <c r="M775" s="179"/>
      <c r="N775" s="250"/>
      <c r="O775" s="251"/>
      <c r="P775" s="250"/>
      <c r="Q775" s="251"/>
      <c r="R775" s="250"/>
      <c r="S775" s="296"/>
      <c r="T775" s="297"/>
      <c r="U775" s="296"/>
      <c r="W775" s="228" t="s">
        <v>116</v>
      </c>
      <c r="X775" s="178"/>
      <c r="Y775" s="179"/>
      <c r="Z775" s="179"/>
      <c r="AA775" s="178"/>
      <c r="AB775" s="178"/>
      <c r="AC775" s="178" t="s">
        <v>16</v>
      </c>
      <c r="AD775" s="199"/>
      <c r="AE775" s="199"/>
      <c r="AF775" s="192"/>
      <c r="AG775" s="192"/>
    </row>
    <row r="776" customHeight="1" spans="1:23">
      <c r="A776" s="252"/>
      <c r="W776" s="166"/>
    </row>
    <row r="777" customHeight="1" spans="1:33">
      <c r="A777" s="255" t="s">
        <v>209</v>
      </c>
      <c r="B777" s="181" t="s">
        <v>210</v>
      </c>
      <c r="C777" s="182"/>
      <c r="D777" s="313"/>
      <c r="E777" s="314"/>
      <c r="F777" s="313"/>
      <c r="G777" s="314"/>
      <c r="H777" s="313"/>
      <c r="I777" s="314"/>
      <c r="J777" s="313"/>
      <c r="K777" s="314"/>
      <c r="L777" s="181"/>
      <c r="M777" s="182"/>
      <c r="N777" s="313"/>
      <c r="O777" s="314"/>
      <c r="P777" s="313"/>
      <c r="Q777" s="314"/>
      <c r="R777" s="313"/>
      <c r="S777" s="314"/>
      <c r="T777" s="313"/>
      <c r="U777" s="314"/>
      <c r="W777" s="81" t="s">
        <v>211</v>
      </c>
      <c r="X777" s="298" t="s">
        <v>212</v>
      </c>
      <c r="Y777" s="220"/>
      <c r="Z777" s="220"/>
      <c r="AA777" s="298"/>
      <c r="AB777" s="298"/>
      <c r="AC777" s="298"/>
      <c r="AD777" s="220"/>
      <c r="AE777" s="220"/>
      <c r="AF777" s="298"/>
      <c r="AG777" s="298"/>
    </row>
    <row r="778" customHeight="1" spans="1:33">
      <c r="A778" s="256" t="s">
        <v>2</v>
      </c>
      <c r="B778" s="172" t="s">
        <v>3</v>
      </c>
      <c r="C778" s="173"/>
      <c r="D778" s="237"/>
      <c r="E778" s="238"/>
      <c r="F778" s="237"/>
      <c r="G778" s="238"/>
      <c r="H778" s="237"/>
      <c r="I778" s="238"/>
      <c r="J778" s="237"/>
      <c r="K778" s="279"/>
      <c r="L778" s="280" t="s">
        <v>107</v>
      </c>
      <c r="M778" s="173"/>
      <c r="N778" s="237"/>
      <c r="O778" s="238"/>
      <c r="P778" s="237"/>
      <c r="Q778" s="238"/>
      <c r="R778" s="237"/>
      <c r="S778" s="238"/>
      <c r="T778" s="237"/>
      <c r="U778" s="279"/>
      <c r="W778" s="299" t="s">
        <v>2</v>
      </c>
      <c r="X778" s="172" t="s">
        <v>3</v>
      </c>
      <c r="Y778" s="173"/>
      <c r="Z778" s="173"/>
      <c r="AA778" s="172"/>
      <c r="AB778" s="172"/>
      <c r="AC778" s="280" t="s">
        <v>107</v>
      </c>
      <c r="AD778" s="173"/>
      <c r="AE778" s="173"/>
      <c r="AF778" s="172"/>
      <c r="AG778" s="211"/>
    </row>
    <row r="779" customHeight="1" spans="1:33">
      <c r="A779" s="15"/>
      <c r="B779" s="175" t="s">
        <v>108</v>
      </c>
      <c r="C779" s="176" t="s">
        <v>62</v>
      </c>
      <c r="D779" s="239" t="s">
        <v>109</v>
      </c>
      <c r="E779" s="240" t="s">
        <v>63</v>
      </c>
      <c r="F779" s="239" t="s">
        <v>110</v>
      </c>
      <c r="G779" s="240" t="s">
        <v>64</v>
      </c>
      <c r="H779" s="239" t="s">
        <v>111</v>
      </c>
      <c r="I779" s="240" t="s">
        <v>65</v>
      </c>
      <c r="J779" s="239" t="s">
        <v>112</v>
      </c>
      <c r="K779" s="281" t="s">
        <v>66</v>
      </c>
      <c r="L779" s="175" t="s">
        <v>108</v>
      </c>
      <c r="M779" s="176" t="s">
        <v>62</v>
      </c>
      <c r="N779" s="239" t="s">
        <v>109</v>
      </c>
      <c r="O779" s="240" t="s">
        <v>63</v>
      </c>
      <c r="P779" s="239" t="s">
        <v>110</v>
      </c>
      <c r="Q779" s="240" t="s">
        <v>64</v>
      </c>
      <c r="R779" s="239" t="s">
        <v>111</v>
      </c>
      <c r="S779" s="240" t="s">
        <v>65</v>
      </c>
      <c r="T779" s="239" t="s">
        <v>112</v>
      </c>
      <c r="U779" s="281" t="s">
        <v>66</v>
      </c>
      <c r="W779" s="15"/>
      <c r="X779" s="175" t="s">
        <v>5</v>
      </c>
      <c r="Y779" s="176" t="s">
        <v>113</v>
      </c>
      <c r="Z779" s="176" t="s">
        <v>69</v>
      </c>
      <c r="AA779" s="175" t="s">
        <v>70</v>
      </c>
      <c r="AB779" s="304" t="s">
        <v>114</v>
      </c>
      <c r="AC779" s="209" t="s">
        <v>5</v>
      </c>
      <c r="AD779" s="176" t="s">
        <v>113</v>
      </c>
      <c r="AE779" s="176" t="s">
        <v>69</v>
      </c>
      <c r="AF779" s="175" t="s">
        <v>70</v>
      </c>
      <c r="AG779" s="212" t="s">
        <v>114</v>
      </c>
    </row>
    <row r="780" customHeight="1" spans="1:33">
      <c r="A780" s="15" t="s">
        <v>20</v>
      </c>
      <c r="B780" s="33">
        <f t="shared" ref="B780:M780" si="514">SUM(B781,B787,B800)</f>
        <v>41.4431654725427</v>
      </c>
      <c r="C780" s="16">
        <f t="shared" si="514"/>
        <v>66756.0731399264</v>
      </c>
      <c r="D780" s="241">
        <f t="shared" si="514"/>
        <v>0</v>
      </c>
      <c r="E780" s="242">
        <f t="shared" si="514"/>
        <v>0</v>
      </c>
      <c r="F780" s="241">
        <f t="shared" si="514"/>
        <v>41.4431654725427</v>
      </c>
      <c r="G780" s="242">
        <f t="shared" si="514"/>
        <v>66756.0731399264</v>
      </c>
      <c r="H780" s="241">
        <f t="shared" si="514"/>
        <v>0</v>
      </c>
      <c r="I780" s="242">
        <f t="shared" si="514"/>
        <v>0</v>
      </c>
      <c r="J780" s="241">
        <f t="shared" si="514"/>
        <v>0</v>
      </c>
      <c r="K780" s="242">
        <f t="shared" si="514"/>
        <v>0</v>
      </c>
      <c r="L780" s="33">
        <f t="shared" si="514"/>
        <v>39.4534387351778</v>
      </c>
      <c r="M780" s="16">
        <f t="shared" si="514"/>
        <v>63509.8730138253</v>
      </c>
      <c r="N780" s="282"/>
      <c r="O780" s="283"/>
      <c r="P780" s="282">
        <v>39.4534387351778</v>
      </c>
      <c r="Q780" s="283">
        <v>63509.8730138253</v>
      </c>
      <c r="R780" s="282"/>
      <c r="S780" s="283"/>
      <c r="T780" s="282"/>
      <c r="U780" s="300"/>
      <c r="W780" s="15" t="s">
        <v>20</v>
      </c>
      <c r="X780" s="33">
        <f t="shared" ref="X780:AB780" si="515">X781+X787+X800</f>
        <v>0</v>
      </c>
      <c r="Y780" s="16">
        <f t="shared" si="515"/>
        <v>0</v>
      </c>
      <c r="Z780" s="16">
        <f t="shared" si="515"/>
        <v>0</v>
      </c>
      <c r="AA780" s="33">
        <f t="shared" si="515"/>
        <v>0</v>
      </c>
      <c r="AB780" s="33">
        <f t="shared" si="515"/>
        <v>0</v>
      </c>
      <c r="AC780" s="66"/>
      <c r="AD780" s="17"/>
      <c r="AE780" s="17"/>
      <c r="AF780" s="66"/>
      <c r="AG780" s="214"/>
    </row>
    <row r="781" customHeight="1" spans="1:33">
      <c r="A781" s="257" t="s">
        <v>12</v>
      </c>
      <c r="B781" s="67">
        <f t="shared" ref="B781:B801" si="516">SUM(D781,F781,H781,J781)</f>
        <v>0</v>
      </c>
      <c r="C781" s="19">
        <f t="shared" ref="C781:C801" si="517">SUM(E781,G781,I781,K781)</f>
        <v>0</v>
      </c>
      <c r="D781" s="258">
        <f t="shared" ref="D781:K781" si="518">SUM(D782:D786)</f>
        <v>0</v>
      </c>
      <c r="E781" s="259">
        <f t="shared" si="518"/>
        <v>0</v>
      </c>
      <c r="F781" s="258">
        <f t="shared" si="518"/>
        <v>0</v>
      </c>
      <c r="G781" s="259">
        <f t="shared" si="518"/>
        <v>0</v>
      </c>
      <c r="H781" s="258">
        <f t="shared" si="518"/>
        <v>0</v>
      </c>
      <c r="I781" s="259">
        <f t="shared" si="518"/>
        <v>0</v>
      </c>
      <c r="J781" s="258">
        <f t="shared" si="518"/>
        <v>0</v>
      </c>
      <c r="K781" s="259">
        <f t="shared" si="518"/>
        <v>0</v>
      </c>
      <c r="L781" s="67">
        <f t="shared" ref="L781:L800" si="519">SUM(N781,P781,R781,T781)</f>
        <v>0</v>
      </c>
      <c r="M781" s="19">
        <f t="shared" ref="M781:M800" si="520">SUM(O781,Q781,S781,U781)</f>
        <v>0</v>
      </c>
      <c r="N781" s="258">
        <f t="shared" ref="N781:U781" si="521">SUM(N782:N786)</f>
        <v>0</v>
      </c>
      <c r="O781" s="259">
        <f t="shared" si="521"/>
        <v>0</v>
      </c>
      <c r="P781" s="258">
        <f t="shared" si="521"/>
        <v>0</v>
      </c>
      <c r="Q781" s="259">
        <f t="shared" si="521"/>
        <v>0</v>
      </c>
      <c r="R781" s="258">
        <f t="shared" si="521"/>
        <v>0</v>
      </c>
      <c r="S781" s="259">
        <f t="shared" si="521"/>
        <v>0</v>
      </c>
      <c r="T781" s="258">
        <f t="shared" si="521"/>
        <v>0</v>
      </c>
      <c r="U781" s="301">
        <f t="shared" si="521"/>
        <v>0</v>
      </c>
      <c r="W781" s="18" t="s">
        <v>12</v>
      </c>
      <c r="X781" s="67">
        <f t="shared" ref="X781:AG781" si="522">SUM(X782:X786)</f>
        <v>0</v>
      </c>
      <c r="Y781" s="19">
        <f t="shared" si="522"/>
        <v>0</v>
      </c>
      <c r="Z781" s="19">
        <f t="shared" si="522"/>
        <v>0</v>
      </c>
      <c r="AA781" s="67">
        <f t="shared" si="522"/>
        <v>0</v>
      </c>
      <c r="AB781" s="67">
        <f t="shared" si="522"/>
        <v>0</v>
      </c>
      <c r="AC781" s="67">
        <f t="shared" si="522"/>
        <v>0</v>
      </c>
      <c r="AD781" s="19">
        <f t="shared" si="522"/>
        <v>0</v>
      </c>
      <c r="AE781" s="19">
        <f t="shared" si="522"/>
        <v>0</v>
      </c>
      <c r="AF781" s="67">
        <f t="shared" si="522"/>
        <v>0</v>
      </c>
      <c r="AG781" s="215">
        <f t="shared" si="522"/>
        <v>0</v>
      </c>
    </row>
    <row r="782" customHeight="1" spans="1:33">
      <c r="A782" s="260"/>
      <c r="B782" s="67">
        <f t="shared" si="516"/>
        <v>0</v>
      </c>
      <c r="C782" s="19">
        <f t="shared" si="517"/>
        <v>0</v>
      </c>
      <c r="D782" s="261"/>
      <c r="E782" s="262"/>
      <c r="F782" s="263"/>
      <c r="G782" s="262"/>
      <c r="H782" s="261"/>
      <c r="I782" s="262"/>
      <c r="J782" s="261"/>
      <c r="K782" s="284"/>
      <c r="L782" s="67">
        <f t="shared" si="519"/>
        <v>0</v>
      </c>
      <c r="M782" s="19">
        <f t="shared" si="520"/>
        <v>0</v>
      </c>
      <c r="N782" s="261"/>
      <c r="O782" s="262"/>
      <c r="P782" s="263"/>
      <c r="Q782" s="262"/>
      <c r="R782" s="261"/>
      <c r="S782" s="262"/>
      <c r="T782" s="261"/>
      <c r="U782" s="284"/>
      <c r="W782" s="20"/>
      <c r="X782" s="68"/>
      <c r="Y782" s="21"/>
      <c r="Z782" s="21"/>
      <c r="AA782" s="68"/>
      <c r="AB782" s="184"/>
      <c r="AC782" s="68"/>
      <c r="AD782" s="21"/>
      <c r="AE782" s="21"/>
      <c r="AF782" s="68"/>
      <c r="AG782" s="184"/>
    </row>
    <row r="783" customHeight="1" spans="1:33">
      <c r="A783" s="260"/>
      <c r="B783" s="67">
        <f t="shared" si="516"/>
        <v>0</v>
      </c>
      <c r="C783" s="19">
        <f t="shared" si="517"/>
        <v>0</v>
      </c>
      <c r="D783" s="261"/>
      <c r="E783" s="262"/>
      <c r="F783" s="263"/>
      <c r="G783" s="262"/>
      <c r="H783" s="261"/>
      <c r="I783" s="262"/>
      <c r="J783" s="261"/>
      <c r="K783" s="284"/>
      <c r="L783" s="67">
        <f t="shared" si="519"/>
        <v>0</v>
      </c>
      <c r="M783" s="19">
        <f t="shared" si="520"/>
        <v>0</v>
      </c>
      <c r="N783" s="261"/>
      <c r="O783" s="262"/>
      <c r="P783" s="263"/>
      <c r="Q783" s="262"/>
      <c r="R783" s="261"/>
      <c r="S783" s="262"/>
      <c r="T783" s="261"/>
      <c r="U783" s="284"/>
      <c r="W783" s="20"/>
      <c r="X783" s="68"/>
      <c r="Y783" s="21"/>
      <c r="Z783" s="21"/>
      <c r="AA783" s="68"/>
      <c r="AB783" s="184"/>
      <c r="AC783" s="68"/>
      <c r="AD783" s="21"/>
      <c r="AE783" s="21"/>
      <c r="AF783" s="68"/>
      <c r="AG783" s="184"/>
    </row>
    <row r="784" customHeight="1" spans="1:33">
      <c r="A784" s="260"/>
      <c r="B784" s="67">
        <f t="shared" si="516"/>
        <v>0</v>
      </c>
      <c r="C784" s="19">
        <f t="shared" si="517"/>
        <v>0</v>
      </c>
      <c r="D784" s="261"/>
      <c r="E784" s="262"/>
      <c r="F784" s="263"/>
      <c r="G784" s="262"/>
      <c r="H784" s="261"/>
      <c r="I784" s="262"/>
      <c r="J784" s="261"/>
      <c r="K784" s="284"/>
      <c r="L784" s="67">
        <f t="shared" si="519"/>
        <v>0</v>
      </c>
      <c r="M784" s="19">
        <f t="shared" si="520"/>
        <v>0</v>
      </c>
      <c r="N784" s="261"/>
      <c r="O784" s="262"/>
      <c r="P784" s="263"/>
      <c r="Q784" s="262"/>
      <c r="R784" s="261"/>
      <c r="S784" s="262"/>
      <c r="T784" s="261"/>
      <c r="U784" s="284"/>
      <c r="W784" s="20"/>
      <c r="X784" s="68"/>
      <c r="Y784" s="21"/>
      <c r="Z784" s="21"/>
      <c r="AA784" s="68"/>
      <c r="AB784" s="184"/>
      <c r="AC784" s="68"/>
      <c r="AD784" s="21"/>
      <c r="AE784" s="21"/>
      <c r="AF784" s="68"/>
      <c r="AG784" s="184"/>
    </row>
    <row r="785" customHeight="1" spans="1:33">
      <c r="A785" s="260"/>
      <c r="B785" s="67">
        <f t="shared" si="516"/>
        <v>0</v>
      </c>
      <c r="C785" s="19">
        <f t="shared" si="517"/>
        <v>0</v>
      </c>
      <c r="D785" s="261"/>
      <c r="E785" s="262"/>
      <c r="F785" s="263"/>
      <c r="G785" s="262"/>
      <c r="H785" s="261"/>
      <c r="I785" s="262"/>
      <c r="J785" s="261"/>
      <c r="K785" s="284"/>
      <c r="L785" s="67">
        <f t="shared" si="519"/>
        <v>0</v>
      </c>
      <c r="M785" s="19">
        <f t="shared" si="520"/>
        <v>0</v>
      </c>
      <c r="N785" s="261"/>
      <c r="O785" s="262"/>
      <c r="P785" s="263"/>
      <c r="Q785" s="262"/>
      <c r="R785" s="261"/>
      <c r="S785" s="262"/>
      <c r="T785" s="261"/>
      <c r="U785" s="284"/>
      <c r="W785" s="20"/>
      <c r="X785" s="68"/>
      <c r="Y785" s="21"/>
      <c r="Z785" s="21"/>
      <c r="AA785" s="68"/>
      <c r="AB785" s="184"/>
      <c r="AC785" s="68"/>
      <c r="AD785" s="21"/>
      <c r="AE785" s="21"/>
      <c r="AF785" s="68"/>
      <c r="AG785" s="184"/>
    </row>
    <row r="786" customHeight="1" spans="1:33">
      <c r="A786" s="264"/>
      <c r="B786" s="185">
        <f t="shared" si="516"/>
        <v>0</v>
      </c>
      <c r="C786" s="70">
        <f t="shared" si="517"/>
        <v>0</v>
      </c>
      <c r="D786" s="265"/>
      <c r="E786" s="266"/>
      <c r="F786" s="267"/>
      <c r="G786" s="266"/>
      <c r="H786" s="265"/>
      <c r="I786" s="266"/>
      <c r="J786" s="265"/>
      <c r="K786" s="285"/>
      <c r="L786" s="185">
        <f t="shared" si="519"/>
        <v>0</v>
      </c>
      <c r="M786" s="70">
        <f t="shared" si="520"/>
        <v>0</v>
      </c>
      <c r="N786" s="286"/>
      <c r="O786" s="287"/>
      <c r="P786" s="288"/>
      <c r="Q786" s="287"/>
      <c r="R786" s="286"/>
      <c r="S786" s="287"/>
      <c r="T786" s="286"/>
      <c r="U786" s="302"/>
      <c r="W786" s="23"/>
      <c r="X786" s="72"/>
      <c r="Y786" s="24"/>
      <c r="Z786" s="24"/>
      <c r="AA786" s="72"/>
      <c r="AB786" s="197"/>
      <c r="AC786" s="72"/>
      <c r="AD786" s="24"/>
      <c r="AE786" s="24"/>
      <c r="AF786" s="72"/>
      <c r="AG786" s="197"/>
    </row>
    <row r="787" customHeight="1" spans="1:33">
      <c r="A787" s="268" t="s">
        <v>13</v>
      </c>
      <c r="B787" s="67">
        <f t="shared" si="516"/>
        <v>0</v>
      </c>
      <c r="C787" s="19">
        <f t="shared" si="517"/>
        <v>0</v>
      </c>
      <c r="D787" s="258">
        <f t="shared" ref="D787:K787" si="523">SUM(D788:D799)</f>
        <v>0</v>
      </c>
      <c r="E787" s="259">
        <f t="shared" si="523"/>
        <v>0</v>
      </c>
      <c r="F787" s="258">
        <f t="shared" si="523"/>
        <v>0</v>
      </c>
      <c r="G787" s="259">
        <f t="shared" si="523"/>
        <v>0</v>
      </c>
      <c r="H787" s="258">
        <f t="shared" si="523"/>
        <v>0</v>
      </c>
      <c r="I787" s="259">
        <f t="shared" si="523"/>
        <v>0</v>
      </c>
      <c r="J787" s="258">
        <f t="shared" si="523"/>
        <v>0</v>
      </c>
      <c r="K787" s="259">
        <f t="shared" si="523"/>
        <v>0</v>
      </c>
      <c r="L787" s="67">
        <f t="shared" si="519"/>
        <v>0</v>
      </c>
      <c r="M787" s="19">
        <f t="shared" si="520"/>
        <v>0</v>
      </c>
      <c r="N787" s="289">
        <f t="shared" ref="N787:U787" si="524">SUM(N788:N799)</f>
        <v>0</v>
      </c>
      <c r="O787" s="290">
        <f t="shared" si="524"/>
        <v>0</v>
      </c>
      <c r="P787" s="289">
        <f t="shared" si="524"/>
        <v>0</v>
      </c>
      <c r="Q787" s="290">
        <f t="shared" si="524"/>
        <v>0</v>
      </c>
      <c r="R787" s="289">
        <f t="shared" si="524"/>
        <v>0</v>
      </c>
      <c r="S787" s="290">
        <f t="shared" si="524"/>
        <v>0</v>
      </c>
      <c r="T787" s="289">
        <f t="shared" si="524"/>
        <v>0</v>
      </c>
      <c r="U787" s="303">
        <f t="shared" si="524"/>
        <v>0</v>
      </c>
      <c r="W787" s="26" t="s">
        <v>13</v>
      </c>
      <c r="X787" s="34">
        <f t="shared" ref="X787:AG787" si="525">SUM(X788:X799)</f>
        <v>0</v>
      </c>
      <c r="Y787" s="27">
        <f t="shared" si="525"/>
        <v>0</v>
      </c>
      <c r="Z787" s="27">
        <f t="shared" si="525"/>
        <v>0</v>
      </c>
      <c r="AA787" s="34">
        <f t="shared" si="525"/>
        <v>0</v>
      </c>
      <c r="AB787" s="34">
        <f t="shared" si="525"/>
        <v>0</v>
      </c>
      <c r="AC787" s="34">
        <f t="shared" si="525"/>
        <v>0</v>
      </c>
      <c r="AD787" s="27">
        <f t="shared" si="525"/>
        <v>0</v>
      </c>
      <c r="AE787" s="27">
        <f t="shared" si="525"/>
        <v>0</v>
      </c>
      <c r="AF787" s="34">
        <f t="shared" si="525"/>
        <v>0</v>
      </c>
      <c r="AG787" s="216">
        <f t="shared" si="525"/>
        <v>0</v>
      </c>
    </row>
    <row r="788" customHeight="1" spans="1:33">
      <c r="A788" s="260"/>
      <c r="B788" s="34">
        <f t="shared" si="516"/>
        <v>0</v>
      </c>
      <c r="C788" s="27">
        <f t="shared" si="517"/>
        <v>0</v>
      </c>
      <c r="D788" s="261"/>
      <c r="E788" s="262"/>
      <c r="F788" s="263"/>
      <c r="G788" s="262"/>
      <c r="H788" s="261"/>
      <c r="I788" s="262"/>
      <c r="J788" s="261"/>
      <c r="K788" s="284"/>
      <c r="L788" s="34">
        <f t="shared" si="519"/>
        <v>0</v>
      </c>
      <c r="M788" s="27">
        <f t="shared" si="520"/>
        <v>0</v>
      </c>
      <c r="N788" s="261"/>
      <c r="O788" s="262"/>
      <c r="P788" s="263"/>
      <c r="Q788" s="262"/>
      <c r="R788" s="261"/>
      <c r="S788" s="262"/>
      <c r="T788" s="261"/>
      <c r="U788" s="284"/>
      <c r="W788" s="20"/>
      <c r="X788" s="68"/>
      <c r="Y788" s="21"/>
      <c r="Z788" s="21"/>
      <c r="AA788" s="68"/>
      <c r="AB788" s="184"/>
      <c r="AC788" s="68"/>
      <c r="AD788" s="21"/>
      <c r="AE788" s="21"/>
      <c r="AF788" s="68"/>
      <c r="AG788" s="184"/>
    </row>
    <row r="789" customHeight="1" spans="1:33">
      <c r="A789" s="260"/>
      <c r="B789" s="34">
        <f t="shared" si="516"/>
        <v>0</v>
      </c>
      <c r="C789" s="27">
        <f t="shared" si="517"/>
        <v>0</v>
      </c>
      <c r="D789" s="261"/>
      <c r="E789" s="262"/>
      <c r="F789" s="263"/>
      <c r="G789" s="262"/>
      <c r="H789" s="261"/>
      <c r="I789" s="262"/>
      <c r="J789" s="261"/>
      <c r="K789" s="284"/>
      <c r="L789" s="34">
        <f t="shared" si="519"/>
        <v>0</v>
      </c>
      <c r="M789" s="27">
        <f t="shared" si="520"/>
        <v>0</v>
      </c>
      <c r="N789" s="261"/>
      <c r="O789" s="262"/>
      <c r="P789" s="263"/>
      <c r="Q789" s="262"/>
      <c r="R789" s="261"/>
      <c r="S789" s="262"/>
      <c r="T789" s="261"/>
      <c r="U789" s="284"/>
      <c r="W789" s="20"/>
      <c r="X789" s="68"/>
      <c r="Y789" s="21"/>
      <c r="Z789" s="21"/>
      <c r="AA789" s="68"/>
      <c r="AB789" s="184"/>
      <c r="AC789" s="68"/>
      <c r="AD789" s="21"/>
      <c r="AE789" s="21"/>
      <c r="AF789" s="68"/>
      <c r="AG789" s="184"/>
    </row>
    <row r="790" customHeight="1" spans="1:33">
      <c r="A790" s="260"/>
      <c r="B790" s="34">
        <f t="shared" si="516"/>
        <v>0</v>
      </c>
      <c r="C790" s="27">
        <f t="shared" si="517"/>
        <v>0</v>
      </c>
      <c r="D790" s="261"/>
      <c r="E790" s="262"/>
      <c r="F790" s="263"/>
      <c r="G790" s="262"/>
      <c r="H790" s="261"/>
      <c r="I790" s="262"/>
      <c r="J790" s="261"/>
      <c r="K790" s="284"/>
      <c r="L790" s="34">
        <f t="shared" si="519"/>
        <v>0</v>
      </c>
      <c r="M790" s="27">
        <f t="shared" si="520"/>
        <v>0</v>
      </c>
      <c r="N790" s="261"/>
      <c r="O790" s="262"/>
      <c r="P790" s="291"/>
      <c r="Q790" s="262"/>
      <c r="R790" s="261"/>
      <c r="S790" s="262"/>
      <c r="T790" s="261"/>
      <c r="U790" s="284"/>
      <c r="W790" s="20"/>
      <c r="X790" s="68"/>
      <c r="Y790" s="21"/>
      <c r="Z790" s="21"/>
      <c r="AA790" s="68"/>
      <c r="AB790" s="184"/>
      <c r="AC790" s="68"/>
      <c r="AD790" s="21"/>
      <c r="AE790" s="21"/>
      <c r="AF790" s="68"/>
      <c r="AG790" s="184"/>
    </row>
    <row r="791" customHeight="1" spans="2:33">
      <c r="B791" s="34">
        <f t="shared" si="516"/>
        <v>0</v>
      </c>
      <c r="C791" s="27">
        <f t="shared" si="517"/>
        <v>0</v>
      </c>
      <c r="D791" s="261"/>
      <c r="E791" s="262"/>
      <c r="F791" s="263"/>
      <c r="G791" s="262"/>
      <c r="H791" s="261"/>
      <c r="I791" s="262"/>
      <c r="J791" s="261"/>
      <c r="K791" s="284"/>
      <c r="L791" s="34">
        <f t="shared" si="519"/>
        <v>0</v>
      </c>
      <c r="M791" s="27">
        <f t="shared" si="520"/>
        <v>0</v>
      </c>
      <c r="N791" s="261"/>
      <c r="O791" s="262"/>
      <c r="P791" s="263"/>
      <c r="Q791" s="262"/>
      <c r="R791" s="261"/>
      <c r="S791" s="262"/>
      <c r="T791" s="261"/>
      <c r="U791" s="284"/>
      <c r="X791" s="68"/>
      <c r="Y791" s="21"/>
      <c r="Z791" s="21"/>
      <c r="AA791" s="68"/>
      <c r="AB791" s="184"/>
      <c r="AC791" s="68"/>
      <c r="AD791" s="21"/>
      <c r="AE791" s="21"/>
      <c r="AF791" s="68"/>
      <c r="AG791" s="184"/>
    </row>
    <row r="792" customHeight="1" spans="1:33">
      <c r="A792" s="260"/>
      <c r="B792" s="34">
        <f t="shared" si="516"/>
        <v>0</v>
      </c>
      <c r="C792" s="27">
        <f t="shared" si="517"/>
        <v>0</v>
      </c>
      <c r="D792" s="261"/>
      <c r="E792" s="262"/>
      <c r="F792" s="263"/>
      <c r="G792" s="262"/>
      <c r="H792" s="261"/>
      <c r="I792" s="262"/>
      <c r="J792" s="261"/>
      <c r="K792" s="284"/>
      <c r="L792" s="34">
        <f t="shared" si="519"/>
        <v>0</v>
      </c>
      <c r="M792" s="27">
        <f t="shared" si="520"/>
        <v>0</v>
      </c>
      <c r="N792" s="261"/>
      <c r="O792" s="262"/>
      <c r="P792" s="263"/>
      <c r="Q792" s="262"/>
      <c r="R792" s="261"/>
      <c r="S792" s="262"/>
      <c r="T792" s="261"/>
      <c r="U792" s="284"/>
      <c r="W792" s="20"/>
      <c r="X792" s="68"/>
      <c r="Y792" s="21"/>
      <c r="Z792" s="21"/>
      <c r="AA792" s="68"/>
      <c r="AB792" s="184"/>
      <c r="AC792" s="68"/>
      <c r="AD792" s="21"/>
      <c r="AE792" s="21"/>
      <c r="AF792" s="68"/>
      <c r="AG792" s="184"/>
    </row>
    <row r="793" customHeight="1" spans="1:33">
      <c r="A793" s="260"/>
      <c r="B793" s="34">
        <f t="shared" si="516"/>
        <v>0</v>
      </c>
      <c r="C793" s="27">
        <f t="shared" si="517"/>
        <v>0</v>
      </c>
      <c r="D793" s="261"/>
      <c r="E793" s="262"/>
      <c r="F793" s="263"/>
      <c r="G793" s="262"/>
      <c r="H793" s="261"/>
      <c r="I793" s="262"/>
      <c r="J793" s="261"/>
      <c r="K793" s="284"/>
      <c r="L793" s="34">
        <f t="shared" si="519"/>
        <v>0</v>
      </c>
      <c r="M793" s="27">
        <f t="shared" si="520"/>
        <v>0</v>
      </c>
      <c r="N793" s="261"/>
      <c r="O793" s="262"/>
      <c r="P793" s="263"/>
      <c r="Q793" s="262"/>
      <c r="R793" s="261"/>
      <c r="S793" s="262"/>
      <c r="T793" s="261"/>
      <c r="U793" s="284"/>
      <c r="W793" s="20"/>
      <c r="X793" s="68"/>
      <c r="Y793" s="21"/>
      <c r="Z793" s="21"/>
      <c r="AA793" s="68"/>
      <c r="AB793" s="184"/>
      <c r="AC793" s="68"/>
      <c r="AD793" s="21"/>
      <c r="AE793" s="21"/>
      <c r="AF793" s="68"/>
      <c r="AG793" s="184"/>
    </row>
    <row r="794" customHeight="1" spans="1:33">
      <c r="A794" s="260"/>
      <c r="B794" s="34">
        <f t="shared" si="516"/>
        <v>0</v>
      </c>
      <c r="C794" s="27">
        <f t="shared" si="517"/>
        <v>0</v>
      </c>
      <c r="D794" s="261"/>
      <c r="E794" s="262"/>
      <c r="F794" s="263"/>
      <c r="G794" s="262"/>
      <c r="H794" s="261"/>
      <c r="I794" s="262"/>
      <c r="J794" s="261"/>
      <c r="K794" s="284"/>
      <c r="L794" s="34">
        <f t="shared" si="519"/>
        <v>0</v>
      </c>
      <c r="M794" s="27">
        <f t="shared" si="520"/>
        <v>0</v>
      </c>
      <c r="N794" s="261"/>
      <c r="O794" s="262"/>
      <c r="P794" s="263"/>
      <c r="Q794" s="262"/>
      <c r="R794" s="261"/>
      <c r="S794" s="262"/>
      <c r="T794" s="261"/>
      <c r="U794" s="284"/>
      <c r="W794" s="20"/>
      <c r="X794" s="68"/>
      <c r="Y794" s="21"/>
      <c r="Z794" s="21"/>
      <c r="AA794" s="68"/>
      <c r="AB794" s="184"/>
      <c r="AC794" s="68"/>
      <c r="AD794" s="21"/>
      <c r="AE794" s="21"/>
      <c r="AF794" s="68"/>
      <c r="AG794" s="184"/>
    </row>
    <row r="795" customHeight="1" spans="1:36">
      <c r="A795" s="260"/>
      <c r="B795" s="34">
        <f t="shared" si="516"/>
        <v>0</v>
      </c>
      <c r="C795" s="27">
        <f t="shared" si="517"/>
        <v>0</v>
      </c>
      <c r="D795" s="261"/>
      <c r="E795" s="262"/>
      <c r="F795" s="263"/>
      <c r="G795" s="262"/>
      <c r="H795" s="261"/>
      <c r="I795" s="262"/>
      <c r="J795" s="261"/>
      <c r="K795" s="292"/>
      <c r="L795" s="34">
        <f t="shared" si="519"/>
        <v>0</v>
      </c>
      <c r="M795" s="27">
        <f t="shared" si="520"/>
        <v>0</v>
      </c>
      <c r="N795" s="261"/>
      <c r="O795" s="262"/>
      <c r="P795" s="263"/>
      <c r="Q795" s="262"/>
      <c r="R795" s="261"/>
      <c r="S795" s="262"/>
      <c r="T795" s="261"/>
      <c r="U795" s="284"/>
      <c r="W795" s="20"/>
      <c r="X795" s="68"/>
      <c r="Y795" s="21"/>
      <c r="Z795" s="21"/>
      <c r="AA795" s="68"/>
      <c r="AB795" s="184"/>
      <c r="AC795" s="68"/>
      <c r="AD795" s="21"/>
      <c r="AE795" s="21"/>
      <c r="AF795" s="68"/>
      <c r="AG795" s="184"/>
      <c r="AJ795" s="4"/>
    </row>
    <row r="796" customHeight="1" spans="1:33">
      <c r="A796" s="269"/>
      <c r="B796" s="34">
        <f t="shared" si="516"/>
        <v>0</v>
      </c>
      <c r="C796" s="27">
        <f t="shared" si="517"/>
        <v>0</v>
      </c>
      <c r="D796" s="270"/>
      <c r="E796" s="262"/>
      <c r="F796" s="263"/>
      <c r="G796" s="271"/>
      <c r="H796" s="270"/>
      <c r="I796" s="271"/>
      <c r="J796" s="261"/>
      <c r="K796" s="284"/>
      <c r="L796" s="34">
        <f t="shared" si="519"/>
        <v>0</v>
      </c>
      <c r="M796" s="27">
        <f t="shared" si="520"/>
        <v>0</v>
      </c>
      <c r="N796" s="270"/>
      <c r="O796" s="262"/>
      <c r="P796" s="263"/>
      <c r="Q796" s="271"/>
      <c r="R796" s="270"/>
      <c r="S796" s="271"/>
      <c r="T796" s="261"/>
      <c r="U796" s="284"/>
      <c r="W796" s="28"/>
      <c r="X796" s="74"/>
      <c r="Y796" s="29"/>
      <c r="Z796" s="29"/>
      <c r="AA796" s="68"/>
      <c r="AB796" s="184"/>
      <c r="AC796" s="74"/>
      <c r="AD796" s="29"/>
      <c r="AE796" s="29"/>
      <c r="AF796" s="68"/>
      <c r="AG796" s="184"/>
    </row>
    <row r="797" customHeight="1" spans="1:33">
      <c r="A797" s="260"/>
      <c r="B797" s="34">
        <f t="shared" si="516"/>
        <v>0</v>
      </c>
      <c r="C797" s="27">
        <f t="shared" si="517"/>
        <v>0</v>
      </c>
      <c r="D797" s="261"/>
      <c r="E797" s="262"/>
      <c r="F797" s="263"/>
      <c r="G797" s="262"/>
      <c r="H797" s="261"/>
      <c r="I797" s="262"/>
      <c r="J797" s="261"/>
      <c r="K797" s="284"/>
      <c r="L797" s="34">
        <f t="shared" si="519"/>
        <v>0</v>
      </c>
      <c r="M797" s="27">
        <f t="shared" si="520"/>
        <v>0</v>
      </c>
      <c r="N797" s="261"/>
      <c r="O797" s="262"/>
      <c r="P797" s="263"/>
      <c r="Q797" s="262"/>
      <c r="R797" s="261"/>
      <c r="S797" s="262"/>
      <c r="T797" s="261"/>
      <c r="U797" s="284"/>
      <c r="W797" s="20"/>
      <c r="X797" s="68"/>
      <c r="Y797" s="21"/>
      <c r="Z797" s="21"/>
      <c r="AA797" s="68"/>
      <c r="AB797" s="184"/>
      <c r="AC797" s="68"/>
      <c r="AD797" s="21"/>
      <c r="AE797" s="21"/>
      <c r="AF797" s="68"/>
      <c r="AG797" s="184"/>
    </row>
    <row r="798" customHeight="1" spans="1:33">
      <c r="A798" s="260"/>
      <c r="B798" s="34">
        <f t="shared" si="516"/>
        <v>0</v>
      </c>
      <c r="C798" s="27">
        <f t="shared" si="517"/>
        <v>0</v>
      </c>
      <c r="D798" s="261"/>
      <c r="E798" s="262"/>
      <c r="F798" s="263"/>
      <c r="G798" s="262"/>
      <c r="H798" s="261"/>
      <c r="I798" s="262"/>
      <c r="J798" s="261"/>
      <c r="K798" s="284"/>
      <c r="L798" s="34">
        <f t="shared" si="519"/>
        <v>0</v>
      </c>
      <c r="M798" s="27">
        <f t="shared" si="520"/>
        <v>0</v>
      </c>
      <c r="N798" s="261"/>
      <c r="O798" s="262"/>
      <c r="P798" s="263"/>
      <c r="Q798" s="262"/>
      <c r="R798" s="261"/>
      <c r="S798" s="262"/>
      <c r="T798" s="261"/>
      <c r="U798" s="284"/>
      <c r="W798" s="20"/>
      <c r="X798" s="68"/>
      <c r="Y798" s="21"/>
      <c r="Z798" s="21"/>
      <c r="AA798" s="68"/>
      <c r="AB798" s="184"/>
      <c r="AC798" s="68"/>
      <c r="AD798" s="21"/>
      <c r="AE798" s="21"/>
      <c r="AF798" s="68"/>
      <c r="AG798" s="184"/>
    </row>
    <row r="799" customHeight="1" spans="1:33">
      <c r="A799" s="264"/>
      <c r="B799" s="272">
        <f t="shared" si="516"/>
        <v>0</v>
      </c>
      <c r="C799" s="273">
        <f t="shared" si="517"/>
        <v>0</v>
      </c>
      <c r="D799" s="265"/>
      <c r="E799" s="266"/>
      <c r="F799" s="267"/>
      <c r="G799" s="266"/>
      <c r="H799" s="265"/>
      <c r="I799" s="266"/>
      <c r="J799" s="265"/>
      <c r="K799" s="285"/>
      <c r="L799" s="272">
        <f t="shared" si="519"/>
        <v>0</v>
      </c>
      <c r="M799" s="273">
        <f t="shared" si="520"/>
        <v>0</v>
      </c>
      <c r="N799" s="286"/>
      <c r="O799" s="287"/>
      <c r="P799" s="288"/>
      <c r="Q799" s="287"/>
      <c r="R799" s="286"/>
      <c r="S799" s="287"/>
      <c r="T799" s="286"/>
      <c r="U799" s="302"/>
      <c r="W799" s="23"/>
      <c r="X799" s="72"/>
      <c r="Y799" s="24"/>
      <c r="Z799" s="24"/>
      <c r="AA799" s="72"/>
      <c r="AB799" s="197"/>
      <c r="AC799" s="72"/>
      <c r="AD799" s="24"/>
      <c r="AE799" s="24"/>
      <c r="AF799" s="72"/>
      <c r="AG799" s="197"/>
    </row>
    <row r="800" customHeight="1" spans="1:33">
      <c r="A800" s="268" t="s">
        <v>21</v>
      </c>
      <c r="B800" s="274">
        <f t="shared" si="516"/>
        <v>41.4431654725427</v>
      </c>
      <c r="C800" s="275">
        <f t="shared" si="517"/>
        <v>66756.0731399264</v>
      </c>
      <c r="D800" s="276"/>
      <c r="E800" s="277"/>
      <c r="F800" s="276">
        <v>41.4431654725427</v>
      </c>
      <c r="G800" s="277">
        <v>66756.0731399264</v>
      </c>
      <c r="H800" s="276"/>
      <c r="I800" s="277"/>
      <c r="J800" s="276"/>
      <c r="K800" s="277"/>
      <c r="L800" s="274">
        <f t="shared" si="519"/>
        <v>39.4534387351778</v>
      </c>
      <c r="M800" s="275">
        <f t="shared" si="520"/>
        <v>63509.8730138253</v>
      </c>
      <c r="N800" s="289">
        <f t="shared" ref="N800:U800" si="526">N780-N781-N787</f>
        <v>0</v>
      </c>
      <c r="O800" s="290">
        <f t="shared" si="526"/>
        <v>0</v>
      </c>
      <c r="P800" s="289">
        <f t="shared" si="526"/>
        <v>39.4534387351778</v>
      </c>
      <c r="Q800" s="290">
        <f t="shared" si="526"/>
        <v>63509.8730138253</v>
      </c>
      <c r="R800" s="289">
        <f t="shared" si="526"/>
        <v>0</v>
      </c>
      <c r="S800" s="290">
        <f t="shared" si="526"/>
        <v>0</v>
      </c>
      <c r="T800" s="289">
        <f t="shared" si="526"/>
        <v>0</v>
      </c>
      <c r="U800" s="303">
        <f t="shared" si="526"/>
        <v>0</v>
      </c>
      <c r="W800" s="26" t="s">
        <v>21</v>
      </c>
      <c r="X800" s="85"/>
      <c r="Y800" s="30"/>
      <c r="Z800" s="30"/>
      <c r="AA800" s="85"/>
      <c r="AB800" s="85"/>
      <c r="AC800" s="34">
        <f t="shared" ref="AC800:AG800" si="527">AC780-AC781-AC787</f>
        <v>0</v>
      </c>
      <c r="AD800" s="27">
        <f t="shared" si="527"/>
        <v>0</v>
      </c>
      <c r="AE800" s="27">
        <f t="shared" si="527"/>
        <v>0</v>
      </c>
      <c r="AF800" s="34">
        <f t="shared" si="527"/>
        <v>0</v>
      </c>
      <c r="AG800" s="216">
        <f t="shared" si="527"/>
        <v>0</v>
      </c>
    </row>
    <row r="801" s="213" customFormat="1" customHeight="1" spans="1:33">
      <c r="A801" s="244" t="s">
        <v>22</v>
      </c>
      <c r="B801" s="34" t="e">
        <f t="shared" si="516"/>
        <v>#DIV/0!</v>
      </c>
      <c r="C801" s="27" t="e">
        <f t="shared" si="517"/>
        <v>#DIV/0!</v>
      </c>
      <c r="D801" s="245" t="e">
        <f t="shared" ref="D801:K801" si="528">N800*(D802+100)/100</f>
        <v>#DIV/0!</v>
      </c>
      <c r="E801" s="246" t="e">
        <f t="shared" si="528"/>
        <v>#DIV/0!</v>
      </c>
      <c r="F801" s="245">
        <f t="shared" si="528"/>
        <v>41.4431654725427</v>
      </c>
      <c r="G801" s="246">
        <f t="shared" si="528"/>
        <v>66756.0731399264</v>
      </c>
      <c r="H801" s="245" t="e">
        <f t="shared" si="528"/>
        <v>#DIV/0!</v>
      </c>
      <c r="I801" s="246" t="e">
        <f t="shared" si="528"/>
        <v>#DIV/0!</v>
      </c>
      <c r="J801" s="245" t="e">
        <f t="shared" si="528"/>
        <v>#DIV/0!</v>
      </c>
      <c r="K801" s="246" t="e">
        <f t="shared" si="528"/>
        <v>#DIV/0!</v>
      </c>
      <c r="L801" s="59" t="s">
        <v>10</v>
      </c>
      <c r="M801" s="59" t="s">
        <v>10</v>
      </c>
      <c r="N801" s="245" t="s">
        <v>10</v>
      </c>
      <c r="O801" s="246" t="s">
        <v>10</v>
      </c>
      <c r="P801" s="245" t="s">
        <v>10</v>
      </c>
      <c r="Q801" s="246" t="s">
        <v>10</v>
      </c>
      <c r="R801" s="245" t="s">
        <v>10</v>
      </c>
      <c r="S801" s="246" t="s">
        <v>10</v>
      </c>
      <c r="T801" s="245" t="s">
        <v>10</v>
      </c>
      <c r="U801" s="294" t="s">
        <v>10</v>
      </c>
      <c r="V801" s="170"/>
      <c r="W801" s="31" t="s">
        <v>22</v>
      </c>
      <c r="X801" s="59" t="e">
        <f t="shared" ref="X801:AB801" si="529">AC800*(X802+100)/100</f>
        <v>#DIV/0!</v>
      </c>
      <c r="Y801" s="32" t="e">
        <f t="shared" si="529"/>
        <v>#DIV/0!</v>
      </c>
      <c r="Z801" s="32" t="e">
        <f t="shared" si="529"/>
        <v>#DIV/0!</v>
      </c>
      <c r="AA801" s="59" t="e">
        <f t="shared" si="529"/>
        <v>#DIV/0!</v>
      </c>
      <c r="AB801" s="59" t="e">
        <f t="shared" si="529"/>
        <v>#DIV/0!</v>
      </c>
      <c r="AC801" s="33" t="s">
        <v>10</v>
      </c>
      <c r="AD801" s="33" t="s">
        <v>10</v>
      </c>
      <c r="AE801" s="33" t="s">
        <v>10</v>
      </c>
      <c r="AF801" s="33" t="s">
        <v>10</v>
      </c>
      <c r="AG801" s="44" t="s">
        <v>10</v>
      </c>
    </row>
    <row r="802" s="213" customFormat="1" customHeight="1" spans="1:33">
      <c r="A802" s="244" t="s">
        <v>23</v>
      </c>
      <c r="B802" s="34">
        <f t="shared" ref="B802:K802" si="530">SUM(B803:B812)/SUM(L803:L812)*100-100</f>
        <v>5.04322766570607</v>
      </c>
      <c r="C802" s="34">
        <f t="shared" si="530"/>
        <v>5.11133147029659</v>
      </c>
      <c r="D802" s="289" t="e">
        <f t="shared" si="530"/>
        <v>#DIV/0!</v>
      </c>
      <c r="E802" s="290" t="e">
        <f t="shared" si="530"/>
        <v>#DIV/0!</v>
      </c>
      <c r="F802" s="289">
        <f t="shared" si="530"/>
        <v>5.04322766570607</v>
      </c>
      <c r="G802" s="290">
        <f t="shared" si="530"/>
        <v>5.11133147029659</v>
      </c>
      <c r="H802" s="289" t="e">
        <f t="shared" si="530"/>
        <v>#DIV/0!</v>
      </c>
      <c r="I802" s="290" t="e">
        <f t="shared" si="530"/>
        <v>#DIV/0!</v>
      </c>
      <c r="J802" s="289" t="e">
        <f t="shared" si="530"/>
        <v>#DIV/0!</v>
      </c>
      <c r="K802" s="290" t="e">
        <f t="shared" si="530"/>
        <v>#DIV/0!</v>
      </c>
      <c r="L802" s="59" t="s">
        <v>10</v>
      </c>
      <c r="M802" s="59" t="s">
        <v>10</v>
      </c>
      <c r="N802" s="245" t="s">
        <v>10</v>
      </c>
      <c r="O802" s="246" t="s">
        <v>10</v>
      </c>
      <c r="P802" s="245" t="s">
        <v>10</v>
      </c>
      <c r="Q802" s="246" t="s">
        <v>10</v>
      </c>
      <c r="R802" s="245" t="s">
        <v>10</v>
      </c>
      <c r="S802" s="246" t="s">
        <v>10</v>
      </c>
      <c r="T802" s="245" t="s">
        <v>10</v>
      </c>
      <c r="U802" s="294" t="s">
        <v>10</v>
      </c>
      <c r="V802" s="170"/>
      <c r="W802" s="31" t="s">
        <v>23</v>
      </c>
      <c r="X802" s="34" t="e">
        <f t="shared" ref="X802:AB802" si="531">SUM(X803:X812)/SUM(AC803:AC812)*100-100</f>
        <v>#DIV/0!</v>
      </c>
      <c r="Y802" s="34" t="e">
        <f t="shared" si="531"/>
        <v>#DIV/0!</v>
      </c>
      <c r="Z802" s="34" t="e">
        <f t="shared" si="531"/>
        <v>#DIV/0!</v>
      </c>
      <c r="AA802" s="34" t="e">
        <f t="shared" si="531"/>
        <v>#DIV/0!</v>
      </c>
      <c r="AB802" s="34" t="e">
        <f t="shared" si="531"/>
        <v>#DIV/0!</v>
      </c>
      <c r="AC802" s="33" t="s">
        <v>10</v>
      </c>
      <c r="AD802" s="33" t="s">
        <v>10</v>
      </c>
      <c r="AE802" s="33" t="s">
        <v>10</v>
      </c>
      <c r="AF802" s="33" t="s">
        <v>10</v>
      </c>
      <c r="AG802" s="44" t="s">
        <v>10</v>
      </c>
    </row>
    <row r="803" customHeight="1" spans="1:33">
      <c r="A803" s="260" t="s">
        <v>97</v>
      </c>
      <c r="B803" s="34">
        <f t="shared" ref="B803:B812" si="532">SUM(D803,F803,H803,J803)</f>
        <v>0.14</v>
      </c>
      <c r="C803" s="27">
        <f t="shared" ref="C803:C812" si="533">SUM(E803,G803,I803,K803)</f>
        <v>224</v>
      </c>
      <c r="D803" s="261"/>
      <c r="E803" s="262"/>
      <c r="F803" s="263">
        <v>0.14</v>
      </c>
      <c r="G803" s="262">
        <v>224</v>
      </c>
      <c r="H803" s="261"/>
      <c r="I803" s="262"/>
      <c r="J803" s="261"/>
      <c r="K803" s="284"/>
      <c r="L803" s="34">
        <f t="shared" ref="L803:L812" si="534">SUM(N803,P803,R803,T803)</f>
        <v>0.138</v>
      </c>
      <c r="M803" s="27">
        <f t="shared" ref="M803:M812" si="535">SUM(O803,Q803,S803,U803)</f>
        <v>221</v>
      </c>
      <c r="N803" s="261"/>
      <c r="O803" s="262"/>
      <c r="P803" s="263">
        <v>0.138</v>
      </c>
      <c r="Q803" s="262">
        <v>221</v>
      </c>
      <c r="R803" s="261"/>
      <c r="S803" s="262"/>
      <c r="T803" s="261"/>
      <c r="U803" s="284"/>
      <c r="W803" s="20"/>
      <c r="X803" s="68"/>
      <c r="Y803" s="21"/>
      <c r="Z803" s="21"/>
      <c r="AA803" s="68"/>
      <c r="AB803" s="184"/>
      <c r="AC803" s="68"/>
      <c r="AD803" s="21"/>
      <c r="AE803" s="21"/>
      <c r="AF803" s="68"/>
      <c r="AG803" s="184"/>
    </row>
    <row r="804" customHeight="1" spans="1:33">
      <c r="A804" s="319" t="s">
        <v>98</v>
      </c>
      <c r="B804" s="34">
        <f t="shared" si="532"/>
        <v>0.114</v>
      </c>
      <c r="C804" s="27">
        <f t="shared" si="533"/>
        <v>184</v>
      </c>
      <c r="D804" s="261"/>
      <c r="E804" s="262"/>
      <c r="F804" s="263">
        <v>0.114</v>
      </c>
      <c r="G804" s="262">
        <v>184</v>
      </c>
      <c r="H804" s="261"/>
      <c r="I804" s="262"/>
      <c r="J804" s="261"/>
      <c r="K804" s="284"/>
      <c r="L804" s="34">
        <f t="shared" si="534"/>
        <v>0.103</v>
      </c>
      <c r="M804" s="27">
        <f t="shared" si="535"/>
        <v>165.3</v>
      </c>
      <c r="N804" s="261"/>
      <c r="O804" s="262"/>
      <c r="P804" s="263">
        <v>0.103</v>
      </c>
      <c r="Q804" s="262">
        <v>165.3</v>
      </c>
      <c r="R804" s="261"/>
      <c r="S804" s="262"/>
      <c r="T804" s="261"/>
      <c r="U804" s="284"/>
      <c r="W804" s="20"/>
      <c r="X804" s="68"/>
      <c r="Y804" s="21"/>
      <c r="Z804" s="21"/>
      <c r="AA804" s="68"/>
      <c r="AB804" s="184"/>
      <c r="AC804" s="68"/>
      <c r="AD804" s="21"/>
      <c r="AE804" s="21"/>
      <c r="AF804" s="68"/>
      <c r="AG804" s="184"/>
    </row>
    <row r="805" customHeight="1" spans="1:33">
      <c r="A805" s="260" t="s">
        <v>99</v>
      </c>
      <c r="B805" s="34">
        <f t="shared" si="532"/>
        <v>0.115</v>
      </c>
      <c r="C805" s="27">
        <f t="shared" si="533"/>
        <v>184</v>
      </c>
      <c r="D805" s="261"/>
      <c r="E805" s="262"/>
      <c r="F805" s="263">
        <v>0.115</v>
      </c>
      <c r="G805" s="262">
        <v>184</v>
      </c>
      <c r="H805" s="261"/>
      <c r="I805" s="262"/>
      <c r="J805" s="261"/>
      <c r="K805" s="284"/>
      <c r="L805" s="34">
        <f t="shared" si="534"/>
        <v>0.112</v>
      </c>
      <c r="M805" s="27">
        <f t="shared" si="535"/>
        <v>179</v>
      </c>
      <c r="N805" s="261"/>
      <c r="O805" s="262"/>
      <c r="P805" s="263">
        <v>0.112</v>
      </c>
      <c r="Q805" s="262">
        <v>179</v>
      </c>
      <c r="R805" s="261"/>
      <c r="S805" s="262"/>
      <c r="T805" s="261"/>
      <c r="U805" s="284"/>
      <c r="W805" s="20"/>
      <c r="X805" s="68"/>
      <c r="Y805" s="21"/>
      <c r="Z805" s="21"/>
      <c r="AA805" s="68"/>
      <c r="AB805" s="184"/>
      <c r="AC805" s="68"/>
      <c r="AD805" s="21"/>
      <c r="AE805" s="21"/>
      <c r="AF805" s="68"/>
      <c r="AG805" s="184"/>
    </row>
    <row r="806" customHeight="1" spans="1:33">
      <c r="A806" s="260" t="s">
        <v>100</v>
      </c>
      <c r="B806" s="34">
        <f t="shared" si="532"/>
        <v>0.13</v>
      </c>
      <c r="C806" s="27">
        <f t="shared" si="533"/>
        <v>207</v>
      </c>
      <c r="D806" s="261"/>
      <c r="E806" s="262"/>
      <c r="F806" s="263">
        <v>0.13</v>
      </c>
      <c r="G806" s="262">
        <v>207</v>
      </c>
      <c r="H806" s="261"/>
      <c r="I806" s="262"/>
      <c r="J806" s="261"/>
      <c r="K806" s="284"/>
      <c r="L806" s="34">
        <f t="shared" si="534"/>
        <v>0.124</v>
      </c>
      <c r="M806" s="27">
        <f t="shared" si="535"/>
        <v>197</v>
      </c>
      <c r="N806" s="261"/>
      <c r="O806" s="262"/>
      <c r="P806" s="263">
        <v>0.124</v>
      </c>
      <c r="Q806" s="262">
        <v>197</v>
      </c>
      <c r="R806" s="261"/>
      <c r="S806" s="262"/>
      <c r="T806" s="261"/>
      <c r="U806" s="284"/>
      <c r="W806" s="20"/>
      <c r="X806" s="68"/>
      <c r="Y806" s="21"/>
      <c r="Z806" s="21"/>
      <c r="AA806" s="68"/>
      <c r="AB806" s="184"/>
      <c r="AC806" s="68"/>
      <c r="AD806" s="21"/>
      <c r="AE806" s="21"/>
      <c r="AF806" s="68"/>
      <c r="AG806" s="184"/>
    </row>
    <row r="807" customHeight="1" spans="1:33">
      <c r="A807" s="260" t="s">
        <v>101</v>
      </c>
      <c r="B807" s="34">
        <f t="shared" si="532"/>
        <v>0.11</v>
      </c>
      <c r="C807" s="27">
        <f t="shared" si="533"/>
        <v>175</v>
      </c>
      <c r="D807" s="261"/>
      <c r="E807" s="262"/>
      <c r="F807" s="263">
        <v>0.11</v>
      </c>
      <c r="G807" s="262">
        <v>175</v>
      </c>
      <c r="H807" s="261"/>
      <c r="I807" s="262"/>
      <c r="J807" s="261"/>
      <c r="K807" s="284"/>
      <c r="L807" s="34">
        <f t="shared" si="534"/>
        <v>0.104</v>
      </c>
      <c r="M807" s="27">
        <f t="shared" si="535"/>
        <v>166</v>
      </c>
      <c r="N807" s="261"/>
      <c r="O807" s="262"/>
      <c r="P807" s="263">
        <v>0.104</v>
      </c>
      <c r="Q807" s="262">
        <v>166</v>
      </c>
      <c r="R807" s="261"/>
      <c r="S807" s="262"/>
      <c r="T807" s="261"/>
      <c r="U807" s="284"/>
      <c r="W807" s="20"/>
      <c r="X807" s="68"/>
      <c r="Y807" s="21"/>
      <c r="Z807" s="21"/>
      <c r="AA807" s="68"/>
      <c r="AB807" s="184"/>
      <c r="AC807" s="68"/>
      <c r="AD807" s="21"/>
      <c r="AE807" s="21"/>
      <c r="AF807" s="68"/>
      <c r="AG807" s="184"/>
    </row>
    <row r="808" customHeight="1" spans="1:33">
      <c r="A808" s="260" t="s">
        <v>102</v>
      </c>
      <c r="B808" s="34">
        <f t="shared" si="532"/>
        <v>0.12</v>
      </c>
      <c r="C808" s="27">
        <f t="shared" si="533"/>
        <v>192</v>
      </c>
      <c r="D808" s="261"/>
      <c r="E808" s="262"/>
      <c r="F808" s="263">
        <v>0.12</v>
      </c>
      <c r="G808" s="262">
        <v>192</v>
      </c>
      <c r="H808" s="261"/>
      <c r="I808" s="262"/>
      <c r="J808" s="261"/>
      <c r="K808" s="284"/>
      <c r="L808" s="34">
        <f t="shared" si="534"/>
        <v>0.113</v>
      </c>
      <c r="M808" s="27">
        <f t="shared" si="535"/>
        <v>181</v>
      </c>
      <c r="N808" s="261"/>
      <c r="O808" s="262"/>
      <c r="P808" s="263">
        <v>0.113</v>
      </c>
      <c r="Q808" s="262">
        <v>181</v>
      </c>
      <c r="R808" s="261"/>
      <c r="S808" s="262"/>
      <c r="T808" s="261"/>
      <c r="U808" s="284"/>
      <c r="W808" s="20"/>
      <c r="X808" s="68"/>
      <c r="Y808" s="21"/>
      <c r="Z808" s="21"/>
      <c r="AA808" s="68"/>
      <c r="AB808" s="184"/>
      <c r="AC808" s="68"/>
      <c r="AD808" s="21"/>
      <c r="AE808" s="21"/>
      <c r="AF808" s="68"/>
      <c r="AG808" s="184"/>
    </row>
    <row r="809" customHeight="1" spans="1:33">
      <c r="A809" s="269"/>
      <c r="B809" s="34">
        <f t="shared" si="532"/>
        <v>0</v>
      </c>
      <c r="C809" s="27">
        <f t="shared" si="533"/>
        <v>0</v>
      </c>
      <c r="D809" s="270"/>
      <c r="E809" s="262"/>
      <c r="F809" s="263"/>
      <c r="G809" s="271"/>
      <c r="H809" s="270"/>
      <c r="I809" s="271"/>
      <c r="J809" s="261"/>
      <c r="K809" s="284"/>
      <c r="L809" s="34">
        <f t="shared" si="534"/>
        <v>0</v>
      </c>
      <c r="M809" s="27">
        <f t="shared" si="535"/>
        <v>0</v>
      </c>
      <c r="N809" s="270"/>
      <c r="O809" s="262"/>
      <c r="P809" s="263"/>
      <c r="Q809" s="271"/>
      <c r="R809" s="270"/>
      <c r="S809" s="271"/>
      <c r="T809" s="261"/>
      <c r="U809" s="284"/>
      <c r="W809" s="28"/>
      <c r="X809" s="74"/>
      <c r="Y809" s="29"/>
      <c r="Z809" s="29"/>
      <c r="AA809" s="68"/>
      <c r="AB809" s="184"/>
      <c r="AC809" s="74"/>
      <c r="AD809" s="29"/>
      <c r="AE809" s="29"/>
      <c r="AF809" s="68"/>
      <c r="AG809" s="184"/>
    </row>
    <row r="810" customHeight="1" spans="1:33">
      <c r="A810" s="260"/>
      <c r="B810" s="34">
        <f t="shared" si="532"/>
        <v>0</v>
      </c>
      <c r="C810" s="27">
        <f t="shared" si="533"/>
        <v>0</v>
      </c>
      <c r="D810" s="261"/>
      <c r="E810" s="262"/>
      <c r="F810" s="263"/>
      <c r="G810" s="262"/>
      <c r="H810" s="261"/>
      <c r="I810" s="262"/>
      <c r="J810" s="261"/>
      <c r="K810" s="284"/>
      <c r="L810" s="34">
        <f t="shared" si="534"/>
        <v>0</v>
      </c>
      <c r="M810" s="27">
        <f t="shared" si="535"/>
        <v>0</v>
      </c>
      <c r="N810" s="261"/>
      <c r="O810" s="262"/>
      <c r="P810" s="263"/>
      <c r="Q810" s="262"/>
      <c r="R810" s="261"/>
      <c r="S810" s="262"/>
      <c r="T810" s="261"/>
      <c r="U810" s="284"/>
      <c r="W810" s="20"/>
      <c r="X810" s="68"/>
      <c r="Y810" s="21"/>
      <c r="Z810" s="21"/>
      <c r="AA810" s="68"/>
      <c r="AB810" s="184"/>
      <c r="AC810" s="68"/>
      <c r="AD810" s="21"/>
      <c r="AE810" s="21"/>
      <c r="AF810" s="68"/>
      <c r="AG810" s="184"/>
    </row>
    <row r="811" customHeight="1" spans="1:33">
      <c r="A811" s="260"/>
      <c r="B811" s="34">
        <f t="shared" si="532"/>
        <v>0</v>
      </c>
      <c r="C811" s="27">
        <f t="shared" si="533"/>
        <v>0</v>
      </c>
      <c r="D811" s="261"/>
      <c r="E811" s="262"/>
      <c r="F811" s="263"/>
      <c r="G811" s="262"/>
      <c r="H811" s="261"/>
      <c r="I811" s="262"/>
      <c r="J811" s="261"/>
      <c r="K811" s="284"/>
      <c r="L811" s="34">
        <f t="shared" si="534"/>
        <v>0</v>
      </c>
      <c r="M811" s="27">
        <f t="shared" si="535"/>
        <v>0</v>
      </c>
      <c r="N811" s="261"/>
      <c r="O811" s="262"/>
      <c r="P811" s="263"/>
      <c r="Q811" s="262"/>
      <c r="R811" s="261"/>
      <c r="S811" s="262"/>
      <c r="T811" s="261"/>
      <c r="U811" s="284"/>
      <c r="W811" s="20"/>
      <c r="X811" s="68"/>
      <c r="Y811" s="21"/>
      <c r="Z811" s="21"/>
      <c r="AA811" s="68"/>
      <c r="AB811" s="184"/>
      <c r="AC811" s="68"/>
      <c r="AD811" s="21"/>
      <c r="AE811" s="21"/>
      <c r="AF811" s="68"/>
      <c r="AG811" s="184"/>
    </row>
    <row r="812" customHeight="1" spans="1:33">
      <c r="A812" s="307"/>
      <c r="B812" s="308">
        <f t="shared" si="532"/>
        <v>0</v>
      </c>
      <c r="C812" s="309">
        <f t="shared" si="533"/>
        <v>0</v>
      </c>
      <c r="D812" s="310"/>
      <c r="E812" s="311"/>
      <c r="F812" s="312"/>
      <c r="G812" s="311"/>
      <c r="H812" s="310"/>
      <c r="I812" s="311"/>
      <c r="J812" s="310"/>
      <c r="K812" s="317"/>
      <c r="L812" s="308">
        <f t="shared" si="534"/>
        <v>0</v>
      </c>
      <c r="M812" s="309">
        <f t="shared" si="535"/>
        <v>0</v>
      </c>
      <c r="N812" s="310"/>
      <c r="O812" s="311"/>
      <c r="P812" s="318"/>
      <c r="Q812" s="311"/>
      <c r="R812" s="310"/>
      <c r="S812" s="311"/>
      <c r="T812" s="310"/>
      <c r="U812" s="317"/>
      <c r="W812" s="35"/>
      <c r="X812" s="77"/>
      <c r="Y812" s="36"/>
      <c r="Z812" s="36"/>
      <c r="AA812" s="77"/>
      <c r="AB812" s="189"/>
      <c r="AC812" s="77"/>
      <c r="AD812" s="36"/>
      <c r="AE812" s="36"/>
      <c r="AF812" s="77"/>
      <c r="AG812" s="189"/>
    </row>
    <row r="813" customHeight="1" spans="1:33">
      <c r="A813" s="228" t="s">
        <v>115</v>
      </c>
      <c r="B813" s="178"/>
      <c r="C813" s="179"/>
      <c r="D813" s="250"/>
      <c r="E813" s="251"/>
      <c r="F813" s="250"/>
      <c r="G813" s="251"/>
      <c r="H813" s="250"/>
      <c r="I813" s="251"/>
      <c r="J813" s="250"/>
      <c r="K813" s="251" t="s">
        <v>16</v>
      </c>
      <c r="L813" s="190"/>
      <c r="M813" s="179"/>
      <c r="N813" s="250"/>
      <c r="O813" s="251"/>
      <c r="P813" s="250"/>
      <c r="Q813" s="251"/>
      <c r="R813" s="250"/>
      <c r="S813" s="296"/>
      <c r="T813" s="297"/>
      <c r="U813" s="296"/>
      <c r="W813" s="206" t="s">
        <v>15</v>
      </c>
      <c r="X813" s="178"/>
      <c r="Y813" s="179"/>
      <c r="Z813" s="179"/>
      <c r="AA813" s="178"/>
      <c r="AB813" s="178"/>
      <c r="AC813" s="210" t="s">
        <v>16</v>
      </c>
      <c r="AD813" s="179"/>
      <c r="AE813" s="179"/>
      <c r="AF813" s="178"/>
      <c r="AG813" s="178"/>
    </row>
    <row r="814" customHeight="1" spans="1:33">
      <c r="A814" s="228"/>
      <c r="B814" s="178"/>
      <c r="C814" s="179"/>
      <c r="D814" s="250"/>
      <c r="E814" s="251"/>
      <c r="F814" s="235"/>
      <c r="G814" s="236"/>
      <c r="H814" s="297"/>
      <c r="I814" s="296"/>
      <c r="J814" s="297"/>
      <c r="K814" s="296"/>
      <c r="M814" s="199"/>
      <c r="N814" s="235"/>
      <c r="O814" s="296"/>
      <c r="P814" s="297"/>
      <c r="Q814" s="296"/>
      <c r="R814" s="297"/>
      <c r="S814" s="296"/>
      <c r="T814" s="297"/>
      <c r="U814" s="296"/>
      <c r="W814" s="206"/>
      <c r="X814" s="178"/>
      <c r="Y814" s="179"/>
      <c r="Z814" s="179"/>
      <c r="AA814" s="178"/>
      <c r="AB814" s="178"/>
      <c r="AC814" s="210"/>
      <c r="AD814" s="179"/>
      <c r="AE814" s="179"/>
      <c r="AF814" s="178"/>
      <c r="AG814" s="178"/>
    </row>
    <row r="815" customHeight="1" spans="1:33">
      <c r="A815" s="255" t="s">
        <v>213</v>
      </c>
      <c r="B815" s="181" t="s">
        <v>214</v>
      </c>
      <c r="C815" s="182"/>
      <c r="D815" s="313"/>
      <c r="E815" s="314"/>
      <c r="F815" s="313"/>
      <c r="G815" s="314"/>
      <c r="H815" s="313"/>
      <c r="I815" s="314"/>
      <c r="J815" s="313"/>
      <c r="K815" s="314"/>
      <c r="L815" s="181"/>
      <c r="M815" s="182"/>
      <c r="N815" s="313"/>
      <c r="O815" s="314"/>
      <c r="P815" s="313"/>
      <c r="Q815" s="314"/>
      <c r="R815" s="313"/>
      <c r="S815" s="314"/>
      <c r="T815" s="313"/>
      <c r="U815" s="314"/>
      <c r="W815" s="81" t="s">
        <v>215</v>
      </c>
      <c r="X815" s="298" t="s">
        <v>216</v>
      </c>
      <c r="Y815" s="220"/>
      <c r="Z815" s="220"/>
      <c r="AA815" s="298"/>
      <c r="AB815" s="298"/>
      <c r="AC815" s="298"/>
      <c r="AD815" s="220"/>
      <c r="AE815" s="220"/>
      <c r="AF815" s="298"/>
      <c r="AG815" s="298"/>
    </row>
    <row r="816" customHeight="1" spans="1:33">
      <c r="A816" s="256" t="s">
        <v>2</v>
      </c>
      <c r="B816" s="172" t="s">
        <v>3</v>
      </c>
      <c r="C816" s="173"/>
      <c r="D816" s="237"/>
      <c r="E816" s="238"/>
      <c r="F816" s="237"/>
      <c r="G816" s="238"/>
      <c r="H816" s="237"/>
      <c r="I816" s="238"/>
      <c r="J816" s="237"/>
      <c r="K816" s="279"/>
      <c r="L816" s="280" t="s">
        <v>107</v>
      </c>
      <c r="M816" s="173"/>
      <c r="N816" s="237"/>
      <c r="O816" s="238"/>
      <c r="P816" s="237"/>
      <c r="Q816" s="238"/>
      <c r="R816" s="237"/>
      <c r="S816" s="238"/>
      <c r="T816" s="237"/>
      <c r="U816" s="279"/>
      <c r="W816" s="299" t="s">
        <v>2</v>
      </c>
      <c r="X816" s="172" t="s">
        <v>3</v>
      </c>
      <c r="Y816" s="173"/>
      <c r="Z816" s="173"/>
      <c r="AA816" s="172"/>
      <c r="AB816" s="172"/>
      <c r="AC816" s="280" t="s">
        <v>107</v>
      </c>
      <c r="AD816" s="173"/>
      <c r="AE816" s="173"/>
      <c r="AF816" s="172"/>
      <c r="AG816" s="211"/>
    </row>
    <row r="817" customHeight="1" spans="1:33">
      <c r="A817" s="15"/>
      <c r="B817" s="175" t="s">
        <v>108</v>
      </c>
      <c r="C817" s="176" t="s">
        <v>62</v>
      </c>
      <c r="D817" s="239" t="s">
        <v>109</v>
      </c>
      <c r="E817" s="240" t="s">
        <v>63</v>
      </c>
      <c r="F817" s="239" t="s">
        <v>110</v>
      </c>
      <c r="G817" s="240" t="s">
        <v>64</v>
      </c>
      <c r="H817" s="239" t="s">
        <v>111</v>
      </c>
      <c r="I817" s="240" t="s">
        <v>65</v>
      </c>
      <c r="J817" s="239" t="s">
        <v>112</v>
      </c>
      <c r="K817" s="281" t="s">
        <v>66</v>
      </c>
      <c r="L817" s="175" t="s">
        <v>108</v>
      </c>
      <c r="M817" s="176" t="s">
        <v>62</v>
      </c>
      <c r="N817" s="239" t="s">
        <v>109</v>
      </c>
      <c r="O817" s="240" t="s">
        <v>63</v>
      </c>
      <c r="P817" s="239" t="s">
        <v>110</v>
      </c>
      <c r="Q817" s="240" t="s">
        <v>64</v>
      </c>
      <c r="R817" s="239" t="s">
        <v>111</v>
      </c>
      <c r="S817" s="240" t="s">
        <v>65</v>
      </c>
      <c r="T817" s="239" t="s">
        <v>112</v>
      </c>
      <c r="U817" s="281" t="s">
        <v>66</v>
      </c>
      <c r="W817" s="15"/>
      <c r="X817" s="175" t="s">
        <v>5</v>
      </c>
      <c r="Y817" s="176" t="s">
        <v>113</v>
      </c>
      <c r="Z817" s="176" t="s">
        <v>69</v>
      </c>
      <c r="AA817" s="175" t="s">
        <v>70</v>
      </c>
      <c r="AB817" s="304" t="s">
        <v>114</v>
      </c>
      <c r="AC817" s="209" t="s">
        <v>5</v>
      </c>
      <c r="AD817" s="176" t="s">
        <v>113</v>
      </c>
      <c r="AE817" s="176" t="s">
        <v>69</v>
      </c>
      <c r="AF817" s="175" t="s">
        <v>70</v>
      </c>
      <c r="AG817" s="212" t="s">
        <v>114</v>
      </c>
    </row>
    <row r="818" customHeight="1" spans="1:33">
      <c r="A818" s="15" t="s">
        <v>20</v>
      </c>
      <c r="B818" s="33">
        <f t="shared" ref="B818:M818" si="536">SUM(B819,B825,B838)</f>
        <v>12.8202393782971</v>
      </c>
      <c r="C818" s="16">
        <f t="shared" si="536"/>
        <v>12874.094615997</v>
      </c>
      <c r="D818" s="241">
        <f t="shared" si="536"/>
        <v>0</v>
      </c>
      <c r="E818" s="242">
        <f t="shared" si="536"/>
        <v>0</v>
      </c>
      <c r="F818" s="241">
        <f t="shared" si="536"/>
        <v>12.8202393782971</v>
      </c>
      <c r="G818" s="242">
        <f t="shared" si="536"/>
        <v>12874.094615997</v>
      </c>
      <c r="H818" s="241">
        <f t="shared" si="536"/>
        <v>0</v>
      </c>
      <c r="I818" s="242">
        <f t="shared" si="536"/>
        <v>0</v>
      </c>
      <c r="J818" s="241">
        <f t="shared" si="536"/>
        <v>0</v>
      </c>
      <c r="K818" s="242">
        <f t="shared" si="536"/>
        <v>0</v>
      </c>
      <c r="L818" s="33">
        <f t="shared" si="536"/>
        <v>12.1245674740484</v>
      </c>
      <c r="M818" s="16">
        <f t="shared" si="536"/>
        <v>12149.4925288977</v>
      </c>
      <c r="N818" s="282"/>
      <c r="O818" s="283"/>
      <c r="P818" s="282">
        <v>12.1245674740484</v>
      </c>
      <c r="Q818" s="283">
        <v>12149.4925288977</v>
      </c>
      <c r="R818" s="282"/>
      <c r="S818" s="283"/>
      <c r="T818" s="282"/>
      <c r="U818" s="300"/>
      <c r="W818" s="15" t="s">
        <v>20</v>
      </c>
      <c r="X818" s="33">
        <f t="shared" ref="X818:AB818" si="537">X819+X825+X838</f>
        <v>0</v>
      </c>
      <c r="Y818" s="16">
        <f t="shared" si="537"/>
        <v>0</v>
      </c>
      <c r="Z818" s="16">
        <f t="shared" si="537"/>
        <v>0</v>
      </c>
      <c r="AA818" s="33">
        <f t="shared" si="537"/>
        <v>0</v>
      </c>
      <c r="AB818" s="33">
        <f t="shared" si="537"/>
        <v>0</v>
      </c>
      <c r="AC818" s="66"/>
      <c r="AD818" s="17"/>
      <c r="AE818" s="17"/>
      <c r="AF818" s="66"/>
      <c r="AG818" s="214"/>
    </row>
    <row r="819" customHeight="1" spans="1:33">
      <c r="A819" s="257" t="s">
        <v>12</v>
      </c>
      <c r="B819" s="67">
        <f t="shared" ref="B819:B839" si="538">SUM(D819,F819,H819,J819)</f>
        <v>0</v>
      </c>
      <c r="C819" s="19">
        <f t="shared" ref="C819:C839" si="539">SUM(E819,G819,I819,K819)</f>
        <v>0</v>
      </c>
      <c r="D819" s="258">
        <f t="shared" ref="D819:K819" si="540">SUM(D820:D824)</f>
        <v>0</v>
      </c>
      <c r="E819" s="259">
        <f t="shared" si="540"/>
        <v>0</v>
      </c>
      <c r="F819" s="258">
        <f t="shared" si="540"/>
        <v>0</v>
      </c>
      <c r="G819" s="259">
        <f t="shared" si="540"/>
        <v>0</v>
      </c>
      <c r="H819" s="258">
        <f t="shared" si="540"/>
        <v>0</v>
      </c>
      <c r="I819" s="259">
        <f t="shared" si="540"/>
        <v>0</v>
      </c>
      <c r="J819" s="258">
        <f t="shared" si="540"/>
        <v>0</v>
      </c>
      <c r="K819" s="259">
        <f t="shared" si="540"/>
        <v>0</v>
      </c>
      <c r="L819" s="67">
        <f t="shared" ref="L819:L838" si="541">SUM(N819,P819,R819,T819)</f>
        <v>0</v>
      </c>
      <c r="M819" s="19">
        <f t="shared" ref="M819:M838" si="542">SUM(O819,Q819,S819,U819)</f>
        <v>0</v>
      </c>
      <c r="N819" s="258">
        <f t="shared" ref="N819:U819" si="543">SUM(N820:N824)</f>
        <v>0</v>
      </c>
      <c r="O819" s="259">
        <f t="shared" si="543"/>
        <v>0</v>
      </c>
      <c r="P819" s="258">
        <f t="shared" si="543"/>
        <v>0</v>
      </c>
      <c r="Q819" s="259">
        <f t="shared" si="543"/>
        <v>0</v>
      </c>
      <c r="R819" s="258">
        <f t="shared" si="543"/>
        <v>0</v>
      </c>
      <c r="S819" s="259">
        <f t="shared" si="543"/>
        <v>0</v>
      </c>
      <c r="T819" s="258">
        <f t="shared" si="543"/>
        <v>0</v>
      </c>
      <c r="U819" s="301">
        <f t="shared" si="543"/>
        <v>0</v>
      </c>
      <c r="W819" s="18" t="s">
        <v>12</v>
      </c>
      <c r="X819" s="67">
        <f t="shared" ref="X819:AG819" si="544">SUM(X820:X824)</f>
        <v>0</v>
      </c>
      <c r="Y819" s="19">
        <f t="shared" si="544"/>
        <v>0</v>
      </c>
      <c r="Z819" s="19">
        <f t="shared" si="544"/>
        <v>0</v>
      </c>
      <c r="AA819" s="67">
        <f t="shared" si="544"/>
        <v>0</v>
      </c>
      <c r="AB819" s="67">
        <f t="shared" si="544"/>
        <v>0</v>
      </c>
      <c r="AC819" s="67">
        <f t="shared" si="544"/>
        <v>0</v>
      </c>
      <c r="AD819" s="19">
        <f t="shared" si="544"/>
        <v>0</v>
      </c>
      <c r="AE819" s="19">
        <f t="shared" si="544"/>
        <v>0</v>
      </c>
      <c r="AF819" s="67">
        <f t="shared" si="544"/>
        <v>0</v>
      </c>
      <c r="AG819" s="215">
        <f t="shared" si="544"/>
        <v>0</v>
      </c>
    </row>
    <row r="820" customHeight="1" spans="1:33">
      <c r="A820" s="260"/>
      <c r="B820" s="67">
        <f t="shared" si="538"/>
        <v>0</v>
      </c>
      <c r="C820" s="19">
        <f t="shared" si="539"/>
        <v>0</v>
      </c>
      <c r="D820" s="261"/>
      <c r="E820" s="262"/>
      <c r="F820" s="263"/>
      <c r="G820" s="262"/>
      <c r="H820" s="261"/>
      <c r="I820" s="262"/>
      <c r="J820" s="261"/>
      <c r="K820" s="284"/>
      <c r="L820" s="67">
        <f t="shared" si="541"/>
        <v>0</v>
      </c>
      <c r="M820" s="19">
        <f t="shared" si="542"/>
        <v>0</v>
      </c>
      <c r="N820" s="261"/>
      <c r="O820" s="262"/>
      <c r="P820" s="263"/>
      <c r="Q820" s="262"/>
      <c r="R820" s="261"/>
      <c r="S820" s="262"/>
      <c r="T820" s="261"/>
      <c r="U820" s="284"/>
      <c r="W820" s="20"/>
      <c r="X820" s="68"/>
      <c r="Y820" s="21"/>
      <c r="Z820" s="21"/>
      <c r="AA820" s="68"/>
      <c r="AB820" s="184"/>
      <c r="AC820" s="68"/>
      <c r="AD820" s="21"/>
      <c r="AE820" s="21"/>
      <c r="AF820" s="68"/>
      <c r="AG820" s="184"/>
    </row>
    <row r="821" customHeight="1" spans="1:33">
      <c r="A821" s="260"/>
      <c r="B821" s="67">
        <f t="shared" si="538"/>
        <v>0</v>
      </c>
      <c r="C821" s="19">
        <f t="shared" si="539"/>
        <v>0</v>
      </c>
      <c r="D821" s="261"/>
      <c r="E821" s="262"/>
      <c r="F821" s="263"/>
      <c r="G821" s="262"/>
      <c r="H821" s="261"/>
      <c r="I821" s="262"/>
      <c r="J821" s="261"/>
      <c r="K821" s="284"/>
      <c r="L821" s="67">
        <f t="shared" si="541"/>
        <v>0</v>
      </c>
      <c r="M821" s="19">
        <f t="shared" si="542"/>
        <v>0</v>
      </c>
      <c r="N821" s="261"/>
      <c r="O821" s="262"/>
      <c r="P821" s="263"/>
      <c r="Q821" s="262"/>
      <c r="R821" s="261"/>
      <c r="S821" s="262"/>
      <c r="T821" s="261"/>
      <c r="U821" s="284"/>
      <c r="W821" s="20"/>
      <c r="X821" s="68"/>
      <c r="Y821" s="21"/>
      <c r="Z821" s="21"/>
      <c r="AA821" s="68"/>
      <c r="AB821" s="184"/>
      <c r="AC821" s="68"/>
      <c r="AD821" s="21"/>
      <c r="AE821" s="21"/>
      <c r="AF821" s="68"/>
      <c r="AG821" s="184"/>
    </row>
    <row r="822" customHeight="1" spans="1:33">
      <c r="A822" s="260"/>
      <c r="B822" s="67">
        <f t="shared" si="538"/>
        <v>0</v>
      </c>
      <c r="C822" s="19">
        <f t="shared" si="539"/>
        <v>0</v>
      </c>
      <c r="D822" s="261"/>
      <c r="E822" s="262"/>
      <c r="F822" s="263"/>
      <c r="G822" s="262"/>
      <c r="H822" s="261"/>
      <c r="I822" s="262"/>
      <c r="J822" s="261"/>
      <c r="K822" s="284"/>
      <c r="L822" s="67">
        <f t="shared" si="541"/>
        <v>0</v>
      </c>
      <c r="M822" s="19">
        <f t="shared" si="542"/>
        <v>0</v>
      </c>
      <c r="N822" s="261"/>
      <c r="O822" s="262"/>
      <c r="P822" s="263"/>
      <c r="Q822" s="262"/>
      <c r="R822" s="261"/>
      <c r="S822" s="262"/>
      <c r="T822" s="261"/>
      <c r="U822" s="284"/>
      <c r="W822" s="20"/>
      <c r="X822" s="68"/>
      <c r="Y822" s="21"/>
      <c r="Z822" s="21"/>
      <c r="AA822" s="68"/>
      <c r="AB822" s="184"/>
      <c r="AC822" s="68"/>
      <c r="AD822" s="21"/>
      <c r="AE822" s="21"/>
      <c r="AF822" s="68"/>
      <c r="AG822" s="184"/>
    </row>
    <row r="823" customHeight="1" spans="1:33">
      <c r="A823" s="260"/>
      <c r="B823" s="67">
        <f t="shared" si="538"/>
        <v>0</v>
      </c>
      <c r="C823" s="19">
        <f t="shared" si="539"/>
        <v>0</v>
      </c>
      <c r="D823" s="261"/>
      <c r="E823" s="262"/>
      <c r="F823" s="263"/>
      <c r="G823" s="262"/>
      <c r="H823" s="261"/>
      <c r="I823" s="262"/>
      <c r="J823" s="261"/>
      <c r="K823" s="284"/>
      <c r="L823" s="67">
        <f t="shared" si="541"/>
        <v>0</v>
      </c>
      <c r="M823" s="19">
        <f t="shared" si="542"/>
        <v>0</v>
      </c>
      <c r="N823" s="261"/>
      <c r="O823" s="262"/>
      <c r="P823" s="263"/>
      <c r="Q823" s="262"/>
      <c r="R823" s="261"/>
      <c r="S823" s="262"/>
      <c r="T823" s="261"/>
      <c r="U823" s="284"/>
      <c r="W823" s="20"/>
      <c r="X823" s="68"/>
      <c r="Y823" s="21"/>
      <c r="Z823" s="21"/>
      <c r="AA823" s="68"/>
      <c r="AB823" s="184"/>
      <c r="AC823" s="68"/>
      <c r="AD823" s="21"/>
      <c r="AE823" s="21"/>
      <c r="AF823" s="68"/>
      <c r="AG823" s="184"/>
    </row>
    <row r="824" customHeight="1" spans="1:33">
      <c r="A824" s="264"/>
      <c r="B824" s="185">
        <f t="shared" si="538"/>
        <v>0</v>
      </c>
      <c r="C824" s="70">
        <f t="shared" si="539"/>
        <v>0</v>
      </c>
      <c r="D824" s="265"/>
      <c r="E824" s="266"/>
      <c r="F824" s="267"/>
      <c r="G824" s="266"/>
      <c r="H824" s="265"/>
      <c r="I824" s="266"/>
      <c r="J824" s="265"/>
      <c r="K824" s="285"/>
      <c r="L824" s="185">
        <f t="shared" si="541"/>
        <v>0</v>
      </c>
      <c r="M824" s="70">
        <f t="shared" si="542"/>
        <v>0</v>
      </c>
      <c r="N824" s="286"/>
      <c r="O824" s="287"/>
      <c r="P824" s="288"/>
      <c r="Q824" s="287"/>
      <c r="R824" s="286"/>
      <c r="S824" s="287"/>
      <c r="T824" s="286"/>
      <c r="U824" s="302"/>
      <c r="W824" s="23"/>
      <c r="X824" s="72"/>
      <c r="Y824" s="24"/>
      <c r="Z824" s="24"/>
      <c r="AA824" s="72"/>
      <c r="AB824" s="197"/>
      <c r="AC824" s="72"/>
      <c r="AD824" s="24"/>
      <c r="AE824" s="24"/>
      <c r="AF824" s="72"/>
      <c r="AG824" s="197"/>
    </row>
    <row r="825" customHeight="1" spans="1:33">
      <c r="A825" s="268" t="s">
        <v>13</v>
      </c>
      <c r="B825" s="67">
        <f t="shared" si="538"/>
        <v>0</v>
      </c>
      <c r="C825" s="19">
        <f t="shared" si="539"/>
        <v>0</v>
      </c>
      <c r="D825" s="258">
        <f t="shared" ref="D825:K825" si="545">SUM(D826:D837)</f>
        <v>0</v>
      </c>
      <c r="E825" s="259">
        <f t="shared" si="545"/>
        <v>0</v>
      </c>
      <c r="F825" s="258">
        <f t="shared" si="545"/>
        <v>0</v>
      </c>
      <c r="G825" s="259">
        <f t="shared" si="545"/>
        <v>0</v>
      </c>
      <c r="H825" s="258">
        <f t="shared" si="545"/>
        <v>0</v>
      </c>
      <c r="I825" s="259">
        <f t="shared" si="545"/>
        <v>0</v>
      </c>
      <c r="J825" s="258">
        <f t="shared" si="545"/>
        <v>0</v>
      </c>
      <c r="K825" s="259">
        <f t="shared" si="545"/>
        <v>0</v>
      </c>
      <c r="L825" s="67">
        <f t="shared" si="541"/>
        <v>0</v>
      </c>
      <c r="M825" s="19">
        <f t="shared" si="542"/>
        <v>0</v>
      </c>
      <c r="N825" s="289">
        <f t="shared" ref="N825:U825" si="546">SUM(N826:N837)</f>
        <v>0</v>
      </c>
      <c r="O825" s="290">
        <f t="shared" si="546"/>
        <v>0</v>
      </c>
      <c r="P825" s="289">
        <f t="shared" si="546"/>
        <v>0</v>
      </c>
      <c r="Q825" s="290">
        <f t="shared" si="546"/>
        <v>0</v>
      </c>
      <c r="R825" s="289">
        <f t="shared" si="546"/>
        <v>0</v>
      </c>
      <c r="S825" s="290">
        <f t="shared" si="546"/>
        <v>0</v>
      </c>
      <c r="T825" s="289">
        <f t="shared" si="546"/>
        <v>0</v>
      </c>
      <c r="U825" s="303">
        <f t="shared" si="546"/>
        <v>0</v>
      </c>
      <c r="W825" s="26" t="s">
        <v>13</v>
      </c>
      <c r="X825" s="34">
        <f t="shared" ref="X825:AG825" si="547">SUM(X826:X837)</f>
        <v>0</v>
      </c>
      <c r="Y825" s="27">
        <f t="shared" si="547"/>
        <v>0</v>
      </c>
      <c r="Z825" s="27">
        <f t="shared" si="547"/>
        <v>0</v>
      </c>
      <c r="AA825" s="34">
        <f t="shared" si="547"/>
        <v>0</v>
      </c>
      <c r="AB825" s="34">
        <f t="shared" si="547"/>
        <v>0</v>
      </c>
      <c r="AC825" s="34">
        <f t="shared" si="547"/>
        <v>0</v>
      </c>
      <c r="AD825" s="27">
        <f t="shared" si="547"/>
        <v>0</v>
      </c>
      <c r="AE825" s="27">
        <f t="shared" si="547"/>
        <v>0</v>
      </c>
      <c r="AF825" s="34">
        <f t="shared" si="547"/>
        <v>0</v>
      </c>
      <c r="AG825" s="216">
        <f t="shared" si="547"/>
        <v>0</v>
      </c>
    </row>
    <row r="826" customHeight="1" spans="1:33">
      <c r="A826" s="260"/>
      <c r="B826" s="34">
        <f t="shared" si="538"/>
        <v>0</v>
      </c>
      <c r="C826" s="27">
        <f t="shared" si="539"/>
        <v>0</v>
      </c>
      <c r="D826" s="261"/>
      <c r="E826" s="262"/>
      <c r="F826" s="263"/>
      <c r="G826" s="262"/>
      <c r="H826" s="261"/>
      <c r="I826" s="262"/>
      <c r="J826" s="261"/>
      <c r="K826" s="284"/>
      <c r="L826" s="34">
        <f t="shared" si="541"/>
        <v>0</v>
      </c>
      <c r="M826" s="27">
        <f t="shared" si="542"/>
        <v>0</v>
      </c>
      <c r="N826" s="261"/>
      <c r="O826" s="262"/>
      <c r="P826" s="263"/>
      <c r="Q826" s="262"/>
      <c r="R826" s="261"/>
      <c r="S826" s="262"/>
      <c r="T826" s="261"/>
      <c r="U826" s="284"/>
      <c r="W826" s="20"/>
      <c r="X826" s="68"/>
      <c r="Y826" s="21"/>
      <c r="Z826" s="21"/>
      <c r="AA826" s="68"/>
      <c r="AB826" s="184"/>
      <c r="AC826" s="68"/>
      <c r="AD826" s="21"/>
      <c r="AE826" s="21"/>
      <c r="AF826" s="68"/>
      <c r="AG826" s="184"/>
    </row>
    <row r="827" customHeight="1" spans="1:33">
      <c r="A827" s="260"/>
      <c r="B827" s="34">
        <f t="shared" si="538"/>
        <v>0</v>
      </c>
      <c r="C827" s="27">
        <f t="shared" si="539"/>
        <v>0</v>
      </c>
      <c r="D827" s="261"/>
      <c r="E827" s="262"/>
      <c r="F827" s="263"/>
      <c r="G827" s="262"/>
      <c r="H827" s="261"/>
      <c r="I827" s="262"/>
      <c r="J827" s="261"/>
      <c r="K827" s="284"/>
      <c r="L827" s="34">
        <f t="shared" si="541"/>
        <v>0</v>
      </c>
      <c r="M827" s="27">
        <f t="shared" si="542"/>
        <v>0</v>
      </c>
      <c r="N827" s="261"/>
      <c r="O827" s="262"/>
      <c r="P827" s="263"/>
      <c r="Q827" s="262"/>
      <c r="R827" s="261"/>
      <c r="S827" s="262"/>
      <c r="T827" s="261"/>
      <c r="U827" s="284"/>
      <c r="W827" s="20"/>
      <c r="X827" s="68"/>
      <c r="Y827" s="21"/>
      <c r="Z827" s="21"/>
      <c r="AA827" s="68"/>
      <c r="AB827" s="184"/>
      <c r="AC827" s="68"/>
      <c r="AD827" s="21"/>
      <c r="AE827" s="21"/>
      <c r="AF827" s="68"/>
      <c r="AG827" s="184"/>
    </row>
    <row r="828" customHeight="1" spans="1:33">
      <c r="A828" s="260"/>
      <c r="B828" s="34">
        <f t="shared" si="538"/>
        <v>0</v>
      </c>
      <c r="C828" s="27">
        <f t="shared" si="539"/>
        <v>0</v>
      </c>
      <c r="D828" s="261"/>
      <c r="E828" s="262"/>
      <c r="F828" s="263"/>
      <c r="G828" s="262"/>
      <c r="H828" s="261"/>
      <c r="I828" s="262"/>
      <c r="J828" s="261"/>
      <c r="K828" s="284"/>
      <c r="L828" s="34">
        <f t="shared" si="541"/>
        <v>0</v>
      </c>
      <c r="M828" s="27">
        <f t="shared" si="542"/>
        <v>0</v>
      </c>
      <c r="N828" s="261"/>
      <c r="O828" s="262"/>
      <c r="P828" s="291"/>
      <c r="Q828" s="262"/>
      <c r="R828" s="261"/>
      <c r="S828" s="262"/>
      <c r="T828" s="261"/>
      <c r="U828" s="284"/>
      <c r="W828" s="20"/>
      <c r="X828" s="68"/>
      <c r="Y828" s="21"/>
      <c r="Z828" s="21"/>
      <c r="AA828" s="68"/>
      <c r="AB828" s="184"/>
      <c r="AC828" s="68"/>
      <c r="AD828" s="21"/>
      <c r="AE828" s="21"/>
      <c r="AF828" s="68"/>
      <c r="AG828" s="184"/>
    </row>
    <row r="829" customHeight="1" spans="2:33">
      <c r="B829" s="34">
        <f t="shared" si="538"/>
        <v>0</v>
      </c>
      <c r="C829" s="27">
        <f t="shared" si="539"/>
        <v>0</v>
      </c>
      <c r="D829" s="261"/>
      <c r="E829" s="262"/>
      <c r="F829" s="263"/>
      <c r="G829" s="262"/>
      <c r="H829" s="261"/>
      <c r="I829" s="262"/>
      <c r="J829" s="261"/>
      <c r="K829" s="284"/>
      <c r="L829" s="34">
        <f t="shared" si="541"/>
        <v>0</v>
      </c>
      <c r="M829" s="27">
        <f t="shared" si="542"/>
        <v>0</v>
      </c>
      <c r="N829" s="261"/>
      <c r="O829" s="262"/>
      <c r="P829" s="263"/>
      <c r="Q829" s="262"/>
      <c r="R829" s="261"/>
      <c r="S829" s="262"/>
      <c r="T829" s="261"/>
      <c r="U829" s="284"/>
      <c r="X829" s="68"/>
      <c r="Y829" s="21"/>
      <c r="Z829" s="21"/>
      <c r="AA829" s="68"/>
      <c r="AB829" s="184"/>
      <c r="AC829" s="68"/>
      <c r="AD829" s="21"/>
      <c r="AE829" s="21"/>
      <c r="AF829" s="68"/>
      <c r="AG829" s="184"/>
    </row>
    <row r="830" customHeight="1" spans="1:33">
      <c r="A830" s="260"/>
      <c r="B830" s="34">
        <f t="shared" si="538"/>
        <v>0</v>
      </c>
      <c r="C830" s="27">
        <f t="shared" si="539"/>
        <v>0</v>
      </c>
      <c r="D830" s="261"/>
      <c r="E830" s="262"/>
      <c r="F830" s="263"/>
      <c r="G830" s="262"/>
      <c r="H830" s="261"/>
      <c r="I830" s="262"/>
      <c r="J830" s="261"/>
      <c r="K830" s="284"/>
      <c r="L830" s="34">
        <f t="shared" si="541"/>
        <v>0</v>
      </c>
      <c r="M830" s="27">
        <f t="shared" si="542"/>
        <v>0</v>
      </c>
      <c r="N830" s="261"/>
      <c r="O830" s="262"/>
      <c r="P830" s="263"/>
      <c r="Q830" s="262"/>
      <c r="R830" s="261"/>
      <c r="S830" s="262"/>
      <c r="T830" s="261"/>
      <c r="U830" s="284"/>
      <c r="W830" s="20"/>
      <c r="X830" s="68"/>
      <c r="Y830" s="21"/>
      <c r="Z830" s="21"/>
      <c r="AA830" s="68"/>
      <c r="AB830" s="184"/>
      <c r="AC830" s="68"/>
      <c r="AD830" s="21"/>
      <c r="AE830" s="21"/>
      <c r="AF830" s="68"/>
      <c r="AG830" s="184"/>
    </row>
    <row r="831" customHeight="1" spans="1:38">
      <c r="A831" s="260"/>
      <c r="B831" s="34">
        <f t="shared" si="538"/>
        <v>0</v>
      </c>
      <c r="C831" s="27">
        <f t="shared" si="539"/>
        <v>0</v>
      </c>
      <c r="D831" s="261"/>
      <c r="E831" s="262"/>
      <c r="F831" s="263"/>
      <c r="G831" s="262"/>
      <c r="H831" s="261"/>
      <c r="I831" s="262"/>
      <c r="J831" s="261"/>
      <c r="K831" s="284"/>
      <c r="L831" s="34">
        <f t="shared" si="541"/>
        <v>0</v>
      </c>
      <c r="M831" s="27">
        <f t="shared" si="542"/>
        <v>0</v>
      </c>
      <c r="N831" s="261"/>
      <c r="O831" s="262"/>
      <c r="P831" s="263"/>
      <c r="Q831" s="262"/>
      <c r="R831" s="261"/>
      <c r="S831" s="262"/>
      <c r="T831" s="261"/>
      <c r="U831" s="284"/>
      <c r="W831" s="20"/>
      <c r="X831" s="68"/>
      <c r="Y831" s="21"/>
      <c r="Z831" s="21"/>
      <c r="AA831" s="68"/>
      <c r="AB831" s="184"/>
      <c r="AC831" s="68"/>
      <c r="AD831" s="21"/>
      <c r="AE831" s="21"/>
      <c r="AF831" s="68"/>
      <c r="AG831" s="184"/>
      <c r="AL831" s="213"/>
    </row>
    <row r="832" customHeight="1" spans="1:33">
      <c r="A832" s="260"/>
      <c r="B832" s="34">
        <f t="shared" si="538"/>
        <v>0</v>
      </c>
      <c r="C832" s="27">
        <f t="shared" si="539"/>
        <v>0</v>
      </c>
      <c r="D832" s="261"/>
      <c r="E832" s="262"/>
      <c r="F832" s="263"/>
      <c r="G832" s="262"/>
      <c r="H832" s="261"/>
      <c r="I832" s="262"/>
      <c r="J832" s="261"/>
      <c r="K832" s="284"/>
      <c r="L832" s="34">
        <f t="shared" si="541"/>
        <v>0</v>
      </c>
      <c r="M832" s="27">
        <f t="shared" si="542"/>
        <v>0</v>
      </c>
      <c r="N832" s="261"/>
      <c r="O832" s="262"/>
      <c r="P832" s="263"/>
      <c r="Q832" s="262"/>
      <c r="R832" s="261"/>
      <c r="S832" s="262"/>
      <c r="T832" s="261"/>
      <c r="U832" s="284"/>
      <c r="W832" s="20"/>
      <c r="X832" s="68"/>
      <c r="Y832" s="21"/>
      <c r="Z832" s="21"/>
      <c r="AA832" s="68"/>
      <c r="AB832" s="184"/>
      <c r="AC832" s="68"/>
      <c r="AD832" s="21"/>
      <c r="AE832" s="21"/>
      <c r="AF832" s="68"/>
      <c r="AG832" s="184"/>
    </row>
    <row r="833" customHeight="1" spans="1:33">
      <c r="A833" s="260"/>
      <c r="B833" s="34">
        <f t="shared" si="538"/>
        <v>0</v>
      </c>
      <c r="C833" s="27">
        <f t="shared" si="539"/>
        <v>0</v>
      </c>
      <c r="D833" s="261"/>
      <c r="E833" s="262"/>
      <c r="F833" s="263"/>
      <c r="G833" s="262"/>
      <c r="H833" s="261"/>
      <c r="I833" s="262"/>
      <c r="J833" s="261"/>
      <c r="K833" s="292"/>
      <c r="L833" s="34">
        <f t="shared" si="541"/>
        <v>0</v>
      </c>
      <c r="M833" s="27">
        <f t="shared" si="542"/>
        <v>0</v>
      </c>
      <c r="N833" s="261"/>
      <c r="O833" s="262"/>
      <c r="P833" s="263"/>
      <c r="Q833" s="262"/>
      <c r="R833" s="261"/>
      <c r="S833" s="262"/>
      <c r="T833" s="261"/>
      <c r="U833" s="284"/>
      <c r="W833" s="20"/>
      <c r="X833" s="68"/>
      <c r="Y833" s="21"/>
      <c r="Z833" s="21"/>
      <c r="AA833" s="68"/>
      <c r="AB833" s="184"/>
      <c r="AC833" s="68"/>
      <c r="AD833" s="21"/>
      <c r="AE833" s="21"/>
      <c r="AF833" s="68"/>
      <c r="AG833" s="184"/>
    </row>
    <row r="834" customHeight="1" spans="1:33">
      <c r="A834" s="269"/>
      <c r="B834" s="34">
        <f t="shared" si="538"/>
        <v>0</v>
      </c>
      <c r="C834" s="27">
        <f t="shared" si="539"/>
        <v>0</v>
      </c>
      <c r="D834" s="270"/>
      <c r="E834" s="262"/>
      <c r="F834" s="263"/>
      <c r="G834" s="271"/>
      <c r="H834" s="270"/>
      <c r="I834" s="271"/>
      <c r="J834" s="261"/>
      <c r="K834" s="284"/>
      <c r="L834" s="34">
        <f t="shared" si="541"/>
        <v>0</v>
      </c>
      <c r="M834" s="27">
        <f t="shared" si="542"/>
        <v>0</v>
      </c>
      <c r="N834" s="270"/>
      <c r="O834" s="262"/>
      <c r="P834" s="263"/>
      <c r="Q834" s="271"/>
      <c r="R834" s="270"/>
      <c r="S834" s="271"/>
      <c r="T834" s="261"/>
      <c r="U834" s="284"/>
      <c r="W834" s="28"/>
      <c r="X834" s="74"/>
      <c r="Y834" s="29"/>
      <c r="Z834" s="29"/>
      <c r="AA834" s="68"/>
      <c r="AB834" s="184"/>
      <c r="AC834" s="74"/>
      <c r="AD834" s="29"/>
      <c r="AE834" s="29"/>
      <c r="AF834" s="68"/>
      <c r="AG834" s="184"/>
    </row>
    <row r="835" customHeight="1" spans="1:33">
      <c r="A835" s="260"/>
      <c r="B835" s="34">
        <f t="shared" si="538"/>
        <v>0</v>
      </c>
      <c r="C835" s="27">
        <f t="shared" si="539"/>
        <v>0</v>
      </c>
      <c r="D835" s="261"/>
      <c r="E835" s="262"/>
      <c r="F835" s="263"/>
      <c r="G835" s="262"/>
      <c r="H835" s="261"/>
      <c r="I835" s="262"/>
      <c r="J835" s="261"/>
      <c r="K835" s="284"/>
      <c r="L835" s="34">
        <f t="shared" si="541"/>
        <v>0</v>
      </c>
      <c r="M835" s="27">
        <f t="shared" si="542"/>
        <v>0</v>
      </c>
      <c r="N835" s="261"/>
      <c r="O835" s="262"/>
      <c r="P835" s="263"/>
      <c r="Q835" s="262"/>
      <c r="R835" s="261"/>
      <c r="S835" s="262"/>
      <c r="T835" s="261"/>
      <c r="U835" s="284"/>
      <c r="W835" s="20"/>
      <c r="X835" s="68"/>
      <c r="Y835" s="21"/>
      <c r="Z835" s="21"/>
      <c r="AA835" s="68"/>
      <c r="AB835" s="184"/>
      <c r="AC835" s="68"/>
      <c r="AD835" s="21"/>
      <c r="AE835" s="21"/>
      <c r="AF835" s="68"/>
      <c r="AG835" s="184"/>
    </row>
    <row r="836" customHeight="1" spans="1:33">
      <c r="A836" s="260"/>
      <c r="B836" s="34">
        <f t="shared" si="538"/>
        <v>0</v>
      </c>
      <c r="C836" s="27">
        <f t="shared" si="539"/>
        <v>0</v>
      </c>
      <c r="D836" s="261"/>
      <c r="E836" s="262"/>
      <c r="F836" s="263"/>
      <c r="G836" s="262"/>
      <c r="H836" s="261"/>
      <c r="I836" s="262"/>
      <c r="J836" s="261"/>
      <c r="K836" s="284"/>
      <c r="L836" s="34">
        <f t="shared" si="541"/>
        <v>0</v>
      </c>
      <c r="M836" s="27">
        <f t="shared" si="542"/>
        <v>0</v>
      </c>
      <c r="N836" s="261"/>
      <c r="O836" s="262"/>
      <c r="P836" s="263"/>
      <c r="Q836" s="262"/>
      <c r="R836" s="261"/>
      <c r="S836" s="262"/>
      <c r="T836" s="261"/>
      <c r="U836" s="284"/>
      <c r="W836" s="20"/>
      <c r="X836" s="68"/>
      <c r="Y836" s="21"/>
      <c r="Z836" s="21"/>
      <c r="AA836" s="68"/>
      <c r="AB836" s="184"/>
      <c r="AC836" s="68"/>
      <c r="AD836" s="21"/>
      <c r="AE836" s="21"/>
      <c r="AF836" s="68"/>
      <c r="AG836" s="184"/>
    </row>
    <row r="837" customHeight="1" spans="1:33">
      <c r="A837" s="264"/>
      <c r="B837" s="272">
        <f t="shared" si="538"/>
        <v>0</v>
      </c>
      <c r="C837" s="273">
        <f t="shared" si="539"/>
        <v>0</v>
      </c>
      <c r="D837" s="265"/>
      <c r="E837" s="266"/>
      <c r="F837" s="267"/>
      <c r="G837" s="266"/>
      <c r="H837" s="265"/>
      <c r="I837" s="266"/>
      <c r="J837" s="265"/>
      <c r="K837" s="285"/>
      <c r="L837" s="272">
        <f t="shared" si="541"/>
        <v>0</v>
      </c>
      <c r="M837" s="273">
        <f t="shared" si="542"/>
        <v>0</v>
      </c>
      <c r="N837" s="286"/>
      <c r="O837" s="287"/>
      <c r="P837" s="288"/>
      <c r="Q837" s="287"/>
      <c r="R837" s="286"/>
      <c r="S837" s="287"/>
      <c r="T837" s="286"/>
      <c r="U837" s="302"/>
      <c r="W837" s="23"/>
      <c r="X837" s="72"/>
      <c r="Y837" s="24"/>
      <c r="Z837" s="24"/>
      <c r="AA837" s="72"/>
      <c r="AB837" s="197"/>
      <c r="AC837" s="72"/>
      <c r="AD837" s="24"/>
      <c r="AE837" s="24"/>
      <c r="AF837" s="72"/>
      <c r="AG837" s="197"/>
    </row>
    <row r="838" customHeight="1" spans="1:33">
      <c r="A838" s="268" t="s">
        <v>21</v>
      </c>
      <c r="B838" s="274">
        <f t="shared" si="538"/>
        <v>12.8202393782971</v>
      </c>
      <c r="C838" s="275">
        <f t="shared" si="539"/>
        <v>12874.094615997</v>
      </c>
      <c r="D838" s="276"/>
      <c r="E838" s="277"/>
      <c r="F838" s="276">
        <v>12.8202393782971</v>
      </c>
      <c r="G838" s="277">
        <v>12874.094615997</v>
      </c>
      <c r="H838" s="276"/>
      <c r="I838" s="277"/>
      <c r="J838" s="276"/>
      <c r="K838" s="277"/>
      <c r="L838" s="274">
        <f t="shared" si="541"/>
        <v>12.1245674740484</v>
      </c>
      <c r="M838" s="275">
        <f t="shared" si="542"/>
        <v>12149.4925288977</v>
      </c>
      <c r="N838" s="289">
        <f t="shared" ref="N838:U838" si="548">N818-N819-N825</f>
        <v>0</v>
      </c>
      <c r="O838" s="290">
        <f t="shared" si="548"/>
        <v>0</v>
      </c>
      <c r="P838" s="289">
        <f t="shared" si="548"/>
        <v>12.1245674740484</v>
      </c>
      <c r="Q838" s="290">
        <f t="shared" si="548"/>
        <v>12149.4925288977</v>
      </c>
      <c r="R838" s="289">
        <f t="shared" si="548"/>
        <v>0</v>
      </c>
      <c r="S838" s="290">
        <f t="shared" si="548"/>
        <v>0</v>
      </c>
      <c r="T838" s="289">
        <f t="shared" si="548"/>
        <v>0</v>
      </c>
      <c r="U838" s="303">
        <f t="shared" si="548"/>
        <v>0</v>
      </c>
      <c r="W838" s="26" t="s">
        <v>21</v>
      </c>
      <c r="X838" s="85"/>
      <c r="Y838" s="30"/>
      <c r="Z838" s="30"/>
      <c r="AA838" s="85"/>
      <c r="AB838" s="85"/>
      <c r="AC838" s="34">
        <f t="shared" ref="AC838:AG838" si="549">AC818-AC819-AC825</f>
        <v>0</v>
      </c>
      <c r="AD838" s="27">
        <f t="shared" si="549"/>
        <v>0</v>
      </c>
      <c r="AE838" s="27">
        <f t="shared" si="549"/>
        <v>0</v>
      </c>
      <c r="AF838" s="34">
        <f t="shared" si="549"/>
        <v>0</v>
      </c>
      <c r="AG838" s="216">
        <f t="shared" si="549"/>
        <v>0</v>
      </c>
    </row>
    <row r="839" s="213" customFormat="1" customHeight="1" spans="1:33">
      <c r="A839" s="244" t="s">
        <v>22</v>
      </c>
      <c r="B839" s="34" t="e">
        <f t="shared" si="538"/>
        <v>#DIV/0!</v>
      </c>
      <c r="C839" s="27" t="e">
        <f t="shared" si="539"/>
        <v>#DIV/0!</v>
      </c>
      <c r="D839" s="245" t="e">
        <f t="shared" ref="D839:K839" si="550">N838*(D840+100)/100</f>
        <v>#DIV/0!</v>
      </c>
      <c r="E839" s="246" t="e">
        <f t="shared" si="550"/>
        <v>#DIV/0!</v>
      </c>
      <c r="F839" s="245">
        <f t="shared" si="550"/>
        <v>12.8202393782971</v>
      </c>
      <c r="G839" s="246">
        <f t="shared" si="550"/>
        <v>12874.094615997</v>
      </c>
      <c r="H839" s="245" t="e">
        <f t="shared" si="550"/>
        <v>#DIV/0!</v>
      </c>
      <c r="I839" s="246" t="e">
        <f t="shared" si="550"/>
        <v>#DIV/0!</v>
      </c>
      <c r="J839" s="245" t="e">
        <f t="shared" si="550"/>
        <v>#DIV/0!</v>
      </c>
      <c r="K839" s="246" t="e">
        <f t="shared" si="550"/>
        <v>#DIV/0!</v>
      </c>
      <c r="L839" s="59" t="s">
        <v>10</v>
      </c>
      <c r="M839" s="59" t="s">
        <v>10</v>
      </c>
      <c r="N839" s="245" t="s">
        <v>10</v>
      </c>
      <c r="O839" s="246" t="s">
        <v>10</v>
      </c>
      <c r="P839" s="245" t="s">
        <v>10</v>
      </c>
      <c r="Q839" s="246" t="s">
        <v>10</v>
      </c>
      <c r="R839" s="245" t="s">
        <v>10</v>
      </c>
      <c r="S839" s="246" t="s">
        <v>10</v>
      </c>
      <c r="T839" s="245" t="s">
        <v>10</v>
      </c>
      <c r="U839" s="294" t="s">
        <v>10</v>
      </c>
      <c r="V839" s="170"/>
      <c r="W839" s="31" t="s">
        <v>22</v>
      </c>
      <c r="X839" s="59" t="e">
        <f t="shared" ref="X839:AB839" si="551">AC838*(X840+100)/100</f>
        <v>#DIV/0!</v>
      </c>
      <c r="Y839" s="32" t="e">
        <f t="shared" si="551"/>
        <v>#DIV/0!</v>
      </c>
      <c r="Z839" s="32" t="e">
        <f t="shared" si="551"/>
        <v>#DIV/0!</v>
      </c>
      <c r="AA839" s="59" t="e">
        <f t="shared" si="551"/>
        <v>#DIV/0!</v>
      </c>
      <c r="AB839" s="59" t="e">
        <f t="shared" si="551"/>
        <v>#DIV/0!</v>
      </c>
      <c r="AC839" s="33" t="s">
        <v>10</v>
      </c>
      <c r="AD839" s="33" t="s">
        <v>10</v>
      </c>
      <c r="AE839" s="33" t="s">
        <v>10</v>
      </c>
      <c r="AF839" s="33" t="s">
        <v>10</v>
      </c>
      <c r="AG839" s="44" t="s">
        <v>10</v>
      </c>
    </row>
    <row r="840" s="213" customFormat="1" customHeight="1" spans="1:33">
      <c r="A840" s="244" t="s">
        <v>23</v>
      </c>
      <c r="B840" s="34">
        <f t="shared" ref="B840:K840" si="552">SUM(B841:B850)/SUM(L841:L850)*100-100</f>
        <v>5.73770491803278</v>
      </c>
      <c r="C840" s="34">
        <f t="shared" si="552"/>
        <v>5.96405228758169</v>
      </c>
      <c r="D840" s="289" t="e">
        <f t="shared" si="552"/>
        <v>#DIV/0!</v>
      </c>
      <c r="E840" s="290" t="e">
        <f t="shared" si="552"/>
        <v>#DIV/0!</v>
      </c>
      <c r="F840" s="289">
        <f t="shared" si="552"/>
        <v>5.73770491803278</v>
      </c>
      <c r="G840" s="290">
        <f t="shared" si="552"/>
        <v>5.96405228758169</v>
      </c>
      <c r="H840" s="289" t="e">
        <f t="shared" si="552"/>
        <v>#DIV/0!</v>
      </c>
      <c r="I840" s="290" t="e">
        <f t="shared" si="552"/>
        <v>#DIV/0!</v>
      </c>
      <c r="J840" s="289" t="e">
        <f t="shared" si="552"/>
        <v>#DIV/0!</v>
      </c>
      <c r="K840" s="290" t="e">
        <f t="shared" si="552"/>
        <v>#DIV/0!</v>
      </c>
      <c r="L840" s="59" t="s">
        <v>10</v>
      </c>
      <c r="M840" s="59" t="s">
        <v>10</v>
      </c>
      <c r="N840" s="245" t="s">
        <v>10</v>
      </c>
      <c r="O840" s="246" t="s">
        <v>10</v>
      </c>
      <c r="P840" s="245" t="s">
        <v>10</v>
      </c>
      <c r="Q840" s="246" t="s">
        <v>10</v>
      </c>
      <c r="R840" s="245" t="s">
        <v>10</v>
      </c>
      <c r="S840" s="246" t="s">
        <v>10</v>
      </c>
      <c r="T840" s="245" t="s">
        <v>10</v>
      </c>
      <c r="U840" s="294" t="s">
        <v>10</v>
      </c>
      <c r="V840" s="170"/>
      <c r="W840" s="31" t="s">
        <v>23</v>
      </c>
      <c r="X840" s="34" t="e">
        <f t="shared" ref="X840:AB840" si="553">SUM(X841:X850)/SUM(AC841:AC850)*100-100</f>
        <v>#DIV/0!</v>
      </c>
      <c r="Y840" s="34" t="e">
        <f t="shared" si="553"/>
        <v>#DIV/0!</v>
      </c>
      <c r="Z840" s="34" t="e">
        <f t="shared" si="553"/>
        <v>#DIV/0!</v>
      </c>
      <c r="AA840" s="34" t="e">
        <f t="shared" si="553"/>
        <v>#DIV/0!</v>
      </c>
      <c r="AB840" s="34" t="e">
        <f t="shared" si="553"/>
        <v>#DIV/0!</v>
      </c>
      <c r="AC840" s="33" t="s">
        <v>10</v>
      </c>
      <c r="AD840" s="33" t="s">
        <v>10</v>
      </c>
      <c r="AE840" s="33" t="s">
        <v>10</v>
      </c>
      <c r="AF840" s="33" t="s">
        <v>10</v>
      </c>
      <c r="AG840" s="44" t="s">
        <v>10</v>
      </c>
    </row>
    <row r="841" customHeight="1" spans="1:33">
      <c r="A841" s="260" t="s">
        <v>97</v>
      </c>
      <c r="B841" s="34">
        <f t="shared" ref="B841:B850" si="554">SUM(D841,F841,H841,J841)</f>
        <v>0.11</v>
      </c>
      <c r="C841" s="27">
        <f t="shared" ref="C841:C850" si="555">SUM(E841,G841,I841,K841)</f>
        <v>108</v>
      </c>
      <c r="D841" s="261"/>
      <c r="E841" s="262"/>
      <c r="F841" s="263">
        <v>0.11</v>
      </c>
      <c r="G841" s="262">
        <v>108</v>
      </c>
      <c r="H841" s="261"/>
      <c r="I841" s="262"/>
      <c r="J841" s="261"/>
      <c r="K841" s="284"/>
      <c r="L841" s="34">
        <f t="shared" ref="L841:L850" si="556">SUM(N841,P841,R841,T841)</f>
        <v>0.104</v>
      </c>
      <c r="M841" s="27">
        <f t="shared" ref="M841:M850" si="557">SUM(O841,Q841,S841,U841)</f>
        <v>102</v>
      </c>
      <c r="N841" s="261"/>
      <c r="O841" s="262"/>
      <c r="P841" s="263">
        <v>0.104</v>
      </c>
      <c r="Q841" s="262">
        <v>102</v>
      </c>
      <c r="R841" s="261"/>
      <c r="S841" s="262"/>
      <c r="T841" s="261"/>
      <c r="U841" s="284"/>
      <c r="W841" s="20"/>
      <c r="X841" s="68"/>
      <c r="Y841" s="21"/>
      <c r="Z841" s="21"/>
      <c r="AA841" s="68"/>
      <c r="AB841" s="184"/>
      <c r="AC841" s="68"/>
      <c r="AD841" s="21"/>
      <c r="AE841" s="21"/>
      <c r="AF841" s="68"/>
      <c r="AG841" s="184"/>
    </row>
    <row r="842" customHeight="1" spans="1:33">
      <c r="A842" s="260" t="s">
        <v>98</v>
      </c>
      <c r="B842" s="34">
        <f t="shared" si="554"/>
        <v>0.077</v>
      </c>
      <c r="C842" s="27">
        <f t="shared" si="555"/>
        <v>78</v>
      </c>
      <c r="D842" s="261"/>
      <c r="E842" s="262"/>
      <c r="F842" s="263">
        <v>0.077</v>
      </c>
      <c r="G842" s="262">
        <v>78</v>
      </c>
      <c r="H842" s="261"/>
      <c r="I842" s="262"/>
      <c r="J842" s="261"/>
      <c r="K842" s="284"/>
      <c r="L842" s="34">
        <f t="shared" si="556"/>
        <v>0.073</v>
      </c>
      <c r="M842" s="27">
        <f t="shared" si="557"/>
        <v>73</v>
      </c>
      <c r="N842" s="261"/>
      <c r="O842" s="262"/>
      <c r="P842" s="263">
        <v>0.073</v>
      </c>
      <c r="Q842" s="262">
        <v>73</v>
      </c>
      <c r="R842" s="261"/>
      <c r="S842" s="262"/>
      <c r="T842" s="261"/>
      <c r="U842" s="284"/>
      <c r="W842" s="20"/>
      <c r="X842" s="68"/>
      <c r="Y842" s="21"/>
      <c r="Z842" s="21"/>
      <c r="AA842" s="68"/>
      <c r="AB842" s="184"/>
      <c r="AC842" s="68"/>
      <c r="AD842" s="21"/>
      <c r="AE842" s="21"/>
      <c r="AF842" s="68"/>
      <c r="AG842" s="184"/>
    </row>
    <row r="843" customHeight="1" spans="1:33">
      <c r="A843" s="260" t="s">
        <v>99</v>
      </c>
      <c r="B843" s="34">
        <f t="shared" si="554"/>
        <v>0.097</v>
      </c>
      <c r="C843" s="27">
        <f t="shared" si="555"/>
        <v>96</v>
      </c>
      <c r="D843" s="261"/>
      <c r="E843" s="262"/>
      <c r="F843" s="263">
        <v>0.097</v>
      </c>
      <c r="G843" s="262">
        <v>96</v>
      </c>
      <c r="H843" s="261"/>
      <c r="I843" s="262"/>
      <c r="J843" s="261"/>
      <c r="K843" s="284"/>
      <c r="L843" s="34">
        <f t="shared" si="556"/>
        <v>0.093</v>
      </c>
      <c r="M843" s="27">
        <f t="shared" si="557"/>
        <v>91</v>
      </c>
      <c r="N843" s="261"/>
      <c r="O843" s="262"/>
      <c r="P843" s="263">
        <v>0.093</v>
      </c>
      <c r="Q843" s="262">
        <v>91</v>
      </c>
      <c r="R843" s="261"/>
      <c r="S843" s="262"/>
      <c r="T843" s="261"/>
      <c r="U843" s="284"/>
      <c r="W843" s="20"/>
      <c r="X843" s="68"/>
      <c r="Y843" s="21"/>
      <c r="Z843" s="21"/>
      <c r="AA843" s="68"/>
      <c r="AB843" s="184"/>
      <c r="AC843" s="68"/>
      <c r="AD843" s="21"/>
      <c r="AE843" s="21"/>
      <c r="AF843" s="68"/>
      <c r="AG843" s="184"/>
    </row>
    <row r="844" customHeight="1" spans="1:33">
      <c r="A844" s="319" t="s">
        <v>100</v>
      </c>
      <c r="B844" s="34">
        <f t="shared" si="554"/>
        <v>0.16</v>
      </c>
      <c r="C844" s="27">
        <f t="shared" si="555"/>
        <v>166</v>
      </c>
      <c r="D844" s="261"/>
      <c r="E844" s="262"/>
      <c r="F844" s="263">
        <v>0.16</v>
      </c>
      <c r="G844" s="262">
        <v>166</v>
      </c>
      <c r="H844" s="261"/>
      <c r="I844" s="262"/>
      <c r="J844" s="261"/>
      <c r="K844" s="284"/>
      <c r="L844" s="34">
        <f t="shared" si="556"/>
        <v>0.154</v>
      </c>
      <c r="M844" s="27">
        <f t="shared" si="557"/>
        <v>160</v>
      </c>
      <c r="N844" s="261"/>
      <c r="O844" s="262"/>
      <c r="P844" s="263">
        <v>0.154</v>
      </c>
      <c r="Q844" s="262">
        <v>160</v>
      </c>
      <c r="R844" s="261"/>
      <c r="S844" s="262"/>
      <c r="T844" s="261"/>
      <c r="U844" s="284"/>
      <c r="W844" s="20"/>
      <c r="X844" s="68"/>
      <c r="Y844" s="21"/>
      <c r="Z844" s="21"/>
      <c r="AA844" s="68"/>
      <c r="AB844" s="184"/>
      <c r="AC844" s="68"/>
      <c r="AD844" s="21"/>
      <c r="AE844" s="21"/>
      <c r="AF844" s="68"/>
      <c r="AG844" s="184"/>
    </row>
    <row r="845" customHeight="1" spans="1:33">
      <c r="A845" s="260" t="s">
        <v>101</v>
      </c>
      <c r="B845" s="34">
        <f t="shared" si="554"/>
        <v>0.08</v>
      </c>
      <c r="C845" s="27">
        <f t="shared" si="555"/>
        <v>80.5</v>
      </c>
      <c r="D845" s="261"/>
      <c r="E845" s="262"/>
      <c r="F845" s="263">
        <v>0.08</v>
      </c>
      <c r="G845" s="262">
        <v>80.5</v>
      </c>
      <c r="H845" s="261"/>
      <c r="I845" s="262"/>
      <c r="J845" s="261"/>
      <c r="K845" s="284"/>
      <c r="L845" s="34">
        <f t="shared" si="556"/>
        <v>0.074</v>
      </c>
      <c r="M845" s="27">
        <f t="shared" si="557"/>
        <v>74</v>
      </c>
      <c r="N845" s="261"/>
      <c r="O845" s="262"/>
      <c r="P845" s="263">
        <v>0.074</v>
      </c>
      <c r="Q845" s="262">
        <v>74</v>
      </c>
      <c r="R845" s="261"/>
      <c r="S845" s="262"/>
      <c r="T845" s="261"/>
      <c r="U845" s="284"/>
      <c r="W845" s="20"/>
      <c r="X845" s="68"/>
      <c r="Y845" s="21"/>
      <c r="Z845" s="21"/>
      <c r="AA845" s="68"/>
      <c r="AB845" s="184"/>
      <c r="AC845" s="68"/>
      <c r="AD845" s="21"/>
      <c r="AE845" s="21"/>
      <c r="AF845" s="68"/>
      <c r="AG845" s="184"/>
    </row>
    <row r="846" customHeight="1" spans="1:33">
      <c r="A846" s="260" t="s">
        <v>102</v>
      </c>
      <c r="B846" s="34">
        <f t="shared" si="554"/>
        <v>0.121</v>
      </c>
      <c r="C846" s="27">
        <f t="shared" si="555"/>
        <v>120</v>
      </c>
      <c r="D846" s="261"/>
      <c r="E846" s="262"/>
      <c r="F846" s="263">
        <v>0.121</v>
      </c>
      <c r="G846" s="262">
        <v>120</v>
      </c>
      <c r="H846" s="261"/>
      <c r="I846" s="262"/>
      <c r="J846" s="261"/>
      <c r="K846" s="284"/>
      <c r="L846" s="34">
        <f t="shared" si="556"/>
        <v>0.112</v>
      </c>
      <c r="M846" s="27">
        <f t="shared" si="557"/>
        <v>112</v>
      </c>
      <c r="N846" s="261"/>
      <c r="O846" s="262"/>
      <c r="P846" s="263">
        <v>0.112</v>
      </c>
      <c r="Q846" s="262">
        <v>112</v>
      </c>
      <c r="R846" s="261"/>
      <c r="S846" s="262"/>
      <c r="T846" s="261"/>
      <c r="U846" s="284"/>
      <c r="W846" s="20"/>
      <c r="X846" s="68"/>
      <c r="Y846" s="21"/>
      <c r="Z846" s="21"/>
      <c r="AA846" s="68"/>
      <c r="AB846" s="184"/>
      <c r="AC846" s="68"/>
      <c r="AD846" s="21"/>
      <c r="AE846" s="21"/>
      <c r="AF846" s="68"/>
      <c r="AG846" s="184"/>
    </row>
    <row r="847" customHeight="1" spans="1:33">
      <c r="A847" s="269"/>
      <c r="B847" s="34">
        <f t="shared" si="554"/>
        <v>0</v>
      </c>
      <c r="C847" s="27">
        <f t="shared" si="555"/>
        <v>0</v>
      </c>
      <c r="D847" s="270"/>
      <c r="E847" s="262"/>
      <c r="F847" s="263"/>
      <c r="G847" s="271"/>
      <c r="H847" s="270"/>
      <c r="I847" s="271"/>
      <c r="J847" s="261"/>
      <c r="K847" s="284"/>
      <c r="L847" s="34">
        <f t="shared" si="556"/>
        <v>0</v>
      </c>
      <c r="M847" s="27">
        <f t="shared" si="557"/>
        <v>0</v>
      </c>
      <c r="N847" s="270"/>
      <c r="O847" s="262"/>
      <c r="P847" s="263"/>
      <c r="Q847" s="271"/>
      <c r="R847" s="270"/>
      <c r="S847" s="271"/>
      <c r="T847" s="261"/>
      <c r="U847" s="284"/>
      <c r="W847" s="28"/>
      <c r="X847" s="74"/>
      <c r="Y847" s="29"/>
      <c r="Z847" s="29"/>
      <c r="AA847" s="68"/>
      <c r="AB847" s="184"/>
      <c r="AC847" s="74"/>
      <c r="AD847" s="29"/>
      <c r="AE847" s="29"/>
      <c r="AF847" s="68"/>
      <c r="AG847" s="184"/>
    </row>
    <row r="848" customHeight="1" spans="1:33">
      <c r="A848" s="260"/>
      <c r="B848" s="34">
        <f t="shared" si="554"/>
        <v>0</v>
      </c>
      <c r="C848" s="27">
        <f t="shared" si="555"/>
        <v>0</v>
      </c>
      <c r="D848" s="261"/>
      <c r="E848" s="262"/>
      <c r="F848" s="263"/>
      <c r="G848" s="262"/>
      <c r="H848" s="261"/>
      <c r="I848" s="262"/>
      <c r="J848" s="261"/>
      <c r="K848" s="284"/>
      <c r="L848" s="34">
        <f t="shared" si="556"/>
        <v>0</v>
      </c>
      <c r="M848" s="27">
        <f t="shared" si="557"/>
        <v>0</v>
      </c>
      <c r="N848" s="261"/>
      <c r="O848" s="262"/>
      <c r="P848" s="263"/>
      <c r="Q848" s="262"/>
      <c r="R848" s="261"/>
      <c r="S848" s="262"/>
      <c r="T848" s="261"/>
      <c r="U848" s="284"/>
      <c r="W848" s="20"/>
      <c r="X848" s="68"/>
      <c r="Y848" s="21"/>
      <c r="Z848" s="21"/>
      <c r="AA848" s="68"/>
      <c r="AB848" s="184"/>
      <c r="AC848" s="68"/>
      <c r="AD848" s="21"/>
      <c r="AE848" s="21"/>
      <c r="AF848" s="68"/>
      <c r="AG848" s="184"/>
    </row>
    <row r="849" customHeight="1" spans="1:33">
      <c r="A849" s="260"/>
      <c r="B849" s="34">
        <f t="shared" si="554"/>
        <v>0</v>
      </c>
      <c r="C849" s="27">
        <f t="shared" si="555"/>
        <v>0</v>
      </c>
      <c r="D849" s="261"/>
      <c r="E849" s="262"/>
      <c r="F849" s="263"/>
      <c r="G849" s="262"/>
      <c r="H849" s="261"/>
      <c r="I849" s="262"/>
      <c r="J849" s="261"/>
      <c r="K849" s="284"/>
      <c r="L849" s="34">
        <f t="shared" si="556"/>
        <v>0</v>
      </c>
      <c r="M849" s="27">
        <f t="shared" si="557"/>
        <v>0</v>
      </c>
      <c r="N849" s="261"/>
      <c r="O849" s="262"/>
      <c r="P849" s="263"/>
      <c r="Q849" s="262"/>
      <c r="R849" s="261"/>
      <c r="S849" s="262"/>
      <c r="T849" s="261"/>
      <c r="U849" s="284"/>
      <c r="W849" s="20"/>
      <c r="X849" s="68"/>
      <c r="Y849" s="21"/>
      <c r="Z849" s="21"/>
      <c r="AA849" s="68"/>
      <c r="AB849" s="184"/>
      <c r="AC849" s="68"/>
      <c r="AD849" s="21"/>
      <c r="AE849" s="21"/>
      <c r="AF849" s="68"/>
      <c r="AG849" s="184"/>
    </row>
    <row r="850" customHeight="1" spans="1:33">
      <c r="A850" s="307"/>
      <c r="B850" s="308">
        <f t="shared" si="554"/>
        <v>0</v>
      </c>
      <c r="C850" s="309">
        <f t="shared" si="555"/>
        <v>0</v>
      </c>
      <c r="D850" s="310"/>
      <c r="E850" s="311"/>
      <c r="F850" s="312"/>
      <c r="G850" s="311"/>
      <c r="H850" s="310"/>
      <c r="I850" s="311"/>
      <c r="J850" s="310"/>
      <c r="K850" s="317"/>
      <c r="L850" s="308">
        <f t="shared" si="556"/>
        <v>0</v>
      </c>
      <c r="M850" s="309">
        <f t="shared" si="557"/>
        <v>0</v>
      </c>
      <c r="N850" s="310"/>
      <c r="O850" s="311"/>
      <c r="P850" s="318"/>
      <c r="Q850" s="311"/>
      <c r="R850" s="310"/>
      <c r="S850" s="311"/>
      <c r="T850" s="310"/>
      <c r="U850" s="317"/>
      <c r="W850" s="35"/>
      <c r="X850" s="77"/>
      <c r="Y850" s="36"/>
      <c r="Z850" s="36"/>
      <c r="AA850" s="77"/>
      <c r="AB850" s="189"/>
      <c r="AC850" s="77"/>
      <c r="AD850" s="36"/>
      <c r="AE850" s="36"/>
      <c r="AF850" s="77"/>
      <c r="AG850" s="189"/>
    </row>
    <row r="851" customHeight="1" spans="1:33">
      <c r="A851" s="228" t="s">
        <v>115</v>
      </c>
      <c r="B851" s="178"/>
      <c r="C851" s="179"/>
      <c r="D851" s="250"/>
      <c r="E851" s="251"/>
      <c r="F851" s="250"/>
      <c r="G851" s="251"/>
      <c r="H851" s="250"/>
      <c r="I851" s="251"/>
      <c r="J851" s="250"/>
      <c r="K851" s="251" t="s">
        <v>16</v>
      </c>
      <c r="L851" s="190"/>
      <c r="M851" s="179"/>
      <c r="N851" s="250"/>
      <c r="O851" s="251"/>
      <c r="P851" s="250"/>
      <c r="Q851" s="251"/>
      <c r="R851" s="250"/>
      <c r="S851" s="296"/>
      <c r="T851" s="297"/>
      <c r="U851" s="296"/>
      <c r="W851" s="206" t="s">
        <v>15</v>
      </c>
      <c r="X851" s="178"/>
      <c r="Y851" s="179"/>
      <c r="Z851" s="179"/>
      <c r="AA851" s="178"/>
      <c r="AB851" s="178"/>
      <c r="AC851" s="210" t="s">
        <v>16</v>
      </c>
      <c r="AD851" s="179"/>
      <c r="AE851" s="179"/>
      <c r="AF851" s="178"/>
      <c r="AG851" s="178"/>
    </row>
    <row r="852" customHeight="1" spans="1:33">
      <c r="A852" s="228"/>
      <c r="B852" s="178"/>
      <c r="C852" s="179"/>
      <c r="D852" s="250"/>
      <c r="E852" s="251"/>
      <c r="F852" s="235"/>
      <c r="G852" s="236"/>
      <c r="H852" s="297"/>
      <c r="I852" s="296"/>
      <c r="J852" s="297"/>
      <c r="K852" s="296"/>
      <c r="M852" s="199"/>
      <c r="N852" s="235"/>
      <c r="O852" s="296"/>
      <c r="P852" s="297"/>
      <c r="Q852" s="296"/>
      <c r="R852" s="297"/>
      <c r="S852" s="296"/>
      <c r="T852" s="297"/>
      <c r="U852" s="296"/>
      <c r="W852" s="206"/>
      <c r="X852" s="178"/>
      <c r="Y852" s="179"/>
      <c r="Z852" s="179"/>
      <c r="AA852" s="178"/>
      <c r="AB852" s="178"/>
      <c r="AC852" s="210"/>
      <c r="AD852" s="179"/>
      <c r="AE852" s="179"/>
      <c r="AF852" s="178"/>
      <c r="AG852" s="178"/>
    </row>
    <row r="853" customHeight="1" spans="1:33">
      <c r="A853" s="255" t="s">
        <v>217</v>
      </c>
      <c r="B853" s="181" t="s">
        <v>218</v>
      </c>
      <c r="C853" s="182"/>
      <c r="D853" s="313"/>
      <c r="E853" s="314"/>
      <c r="F853" s="313"/>
      <c r="G853" s="314"/>
      <c r="H853" s="313"/>
      <c r="I853" s="314"/>
      <c r="J853" s="313"/>
      <c r="K853" s="314"/>
      <c r="L853" s="181"/>
      <c r="M853" s="182"/>
      <c r="N853" s="313"/>
      <c r="O853" s="314"/>
      <c r="P853" s="313"/>
      <c r="Q853" s="314"/>
      <c r="R853" s="313"/>
      <c r="S853" s="314"/>
      <c r="T853" s="313"/>
      <c r="U853" s="314"/>
      <c r="W853" s="81" t="s">
        <v>219</v>
      </c>
      <c r="X853" s="298" t="s">
        <v>220</v>
      </c>
      <c r="Y853" s="220"/>
      <c r="Z853" s="220"/>
      <c r="AA853" s="298"/>
      <c r="AB853" s="298"/>
      <c r="AC853" s="298"/>
      <c r="AD853" s="220"/>
      <c r="AE853" s="220"/>
      <c r="AF853" s="298"/>
      <c r="AG853" s="298"/>
    </row>
    <row r="854" customHeight="1" spans="1:33">
      <c r="A854" s="256" t="s">
        <v>2</v>
      </c>
      <c r="B854" s="172" t="s">
        <v>3</v>
      </c>
      <c r="C854" s="173"/>
      <c r="D854" s="237"/>
      <c r="E854" s="238"/>
      <c r="F854" s="237"/>
      <c r="G854" s="238"/>
      <c r="H854" s="237"/>
      <c r="I854" s="238"/>
      <c r="J854" s="237"/>
      <c r="K854" s="279"/>
      <c r="L854" s="280" t="s">
        <v>107</v>
      </c>
      <c r="M854" s="173"/>
      <c r="N854" s="237"/>
      <c r="O854" s="238"/>
      <c r="P854" s="237"/>
      <c r="Q854" s="238"/>
      <c r="R854" s="237"/>
      <c r="S854" s="238"/>
      <c r="T854" s="237"/>
      <c r="U854" s="279"/>
      <c r="W854" s="299" t="s">
        <v>2</v>
      </c>
      <c r="X854" s="172" t="s">
        <v>3</v>
      </c>
      <c r="Y854" s="173"/>
      <c r="Z854" s="173"/>
      <c r="AA854" s="172"/>
      <c r="AB854" s="172"/>
      <c r="AC854" s="280" t="s">
        <v>107</v>
      </c>
      <c r="AD854" s="173"/>
      <c r="AE854" s="173"/>
      <c r="AF854" s="172"/>
      <c r="AG854" s="211"/>
    </row>
    <row r="855" customHeight="1" spans="1:33">
      <c r="A855" s="15"/>
      <c r="B855" s="175" t="s">
        <v>108</v>
      </c>
      <c r="C855" s="176" t="s">
        <v>62</v>
      </c>
      <c r="D855" s="239" t="s">
        <v>109</v>
      </c>
      <c r="E855" s="240" t="s">
        <v>63</v>
      </c>
      <c r="F855" s="239" t="s">
        <v>110</v>
      </c>
      <c r="G855" s="240" t="s">
        <v>64</v>
      </c>
      <c r="H855" s="239" t="s">
        <v>111</v>
      </c>
      <c r="I855" s="240" t="s">
        <v>65</v>
      </c>
      <c r="J855" s="239" t="s">
        <v>112</v>
      </c>
      <c r="K855" s="281" t="s">
        <v>66</v>
      </c>
      <c r="L855" s="175" t="s">
        <v>108</v>
      </c>
      <c r="M855" s="176" t="s">
        <v>62</v>
      </c>
      <c r="N855" s="239" t="s">
        <v>109</v>
      </c>
      <c r="O855" s="240" t="s">
        <v>63</v>
      </c>
      <c r="P855" s="239" t="s">
        <v>110</v>
      </c>
      <c r="Q855" s="240" t="s">
        <v>64</v>
      </c>
      <c r="R855" s="239" t="s">
        <v>111</v>
      </c>
      <c r="S855" s="240" t="s">
        <v>65</v>
      </c>
      <c r="T855" s="239" t="s">
        <v>112</v>
      </c>
      <c r="U855" s="281" t="s">
        <v>66</v>
      </c>
      <c r="W855" s="15"/>
      <c r="X855" s="175" t="s">
        <v>5</v>
      </c>
      <c r="Y855" s="176" t="s">
        <v>113</v>
      </c>
      <c r="Z855" s="176" t="s">
        <v>69</v>
      </c>
      <c r="AA855" s="175" t="s">
        <v>70</v>
      </c>
      <c r="AB855" s="304" t="s">
        <v>114</v>
      </c>
      <c r="AC855" s="209" t="s">
        <v>5</v>
      </c>
      <c r="AD855" s="176" t="s">
        <v>113</v>
      </c>
      <c r="AE855" s="176" t="s">
        <v>69</v>
      </c>
      <c r="AF855" s="175" t="s">
        <v>70</v>
      </c>
      <c r="AG855" s="212" t="s">
        <v>114</v>
      </c>
    </row>
    <row r="856" customHeight="1" spans="1:33">
      <c r="A856" s="15" t="s">
        <v>20</v>
      </c>
      <c r="B856" s="33">
        <f t="shared" ref="B856:M856" si="558">SUM(B857,B863,B876)</f>
        <v>3.39468246314918</v>
      </c>
      <c r="C856" s="16">
        <f t="shared" si="558"/>
        <v>5272.7393207876</v>
      </c>
      <c r="D856" s="241">
        <f t="shared" si="558"/>
        <v>0</v>
      </c>
      <c r="E856" s="242">
        <f t="shared" si="558"/>
        <v>0</v>
      </c>
      <c r="F856" s="241">
        <f t="shared" si="558"/>
        <v>3.39468246314918</v>
      </c>
      <c r="G856" s="242">
        <f t="shared" si="558"/>
        <v>5272.7393207876</v>
      </c>
      <c r="H856" s="241">
        <f t="shared" si="558"/>
        <v>0</v>
      </c>
      <c r="I856" s="242">
        <f t="shared" si="558"/>
        <v>0</v>
      </c>
      <c r="J856" s="241">
        <f t="shared" si="558"/>
        <v>0</v>
      </c>
      <c r="K856" s="242">
        <f t="shared" si="558"/>
        <v>0</v>
      </c>
      <c r="L856" s="33">
        <f t="shared" si="558"/>
        <v>3.2535314251804</v>
      </c>
      <c r="M856" s="16">
        <f t="shared" si="558"/>
        <v>5034.02675499961</v>
      </c>
      <c r="N856" s="282"/>
      <c r="O856" s="283"/>
      <c r="P856" s="282">
        <v>3.2535314251804</v>
      </c>
      <c r="Q856" s="283">
        <v>5034.02675499961</v>
      </c>
      <c r="R856" s="282"/>
      <c r="S856" s="283"/>
      <c r="T856" s="282"/>
      <c r="U856" s="300"/>
      <c r="W856" s="15" t="s">
        <v>20</v>
      </c>
      <c r="X856" s="33">
        <f t="shared" ref="X856:AB856" si="559">X857+X863+X876</f>
        <v>0</v>
      </c>
      <c r="Y856" s="16">
        <f t="shared" si="559"/>
        <v>0</v>
      </c>
      <c r="Z856" s="16">
        <f t="shared" si="559"/>
        <v>0</v>
      </c>
      <c r="AA856" s="33">
        <f t="shared" si="559"/>
        <v>0</v>
      </c>
      <c r="AB856" s="33">
        <f t="shared" si="559"/>
        <v>0</v>
      </c>
      <c r="AC856" s="66"/>
      <c r="AD856" s="17"/>
      <c r="AE856" s="17"/>
      <c r="AF856" s="66"/>
      <c r="AG856" s="214"/>
    </row>
    <row r="857" customHeight="1" spans="1:33">
      <c r="A857" s="257" t="s">
        <v>12</v>
      </c>
      <c r="B857" s="67">
        <f t="shared" ref="B857:B877" si="560">SUM(D857,F857,H857,J857)</f>
        <v>0</v>
      </c>
      <c r="C857" s="19">
        <f t="shared" ref="C857:C877" si="561">SUM(E857,G857,I857,K857)</f>
        <v>0</v>
      </c>
      <c r="D857" s="258">
        <f t="shared" ref="D857:K857" si="562">SUM(D858:D862)</f>
        <v>0</v>
      </c>
      <c r="E857" s="259">
        <f t="shared" si="562"/>
        <v>0</v>
      </c>
      <c r="F857" s="258">
        <f t="shared" si="562"/>
        <v>0</v>
      </c>
      <c r="G857" s="259">
        <f t="shared" si="562"/>
        <v>0</v>
      </c>
      <c r="H857" s="258">
        <f t="shared" si="562"/>
        <v>0</v>
      </c>
      <c r="I857" s="259">
        <f t="shared" si="562"/>
        <v>0</v>
      </c>
      <c r="J857" s="258">
        <f t="shared" si="562"/>
        <v>0</v>
      </c>
      <c r="K857" s="259">
        <f t="shared" si="562"/>
        <v>0</v>
      </c>
      <c r="L857" s="67">
        <f t="shared" ref="L857:L876" si="563">SUM(N857,P857,R857,T857)</f>
        <v>0</v>
      </c>
      <c r="M857" s="19">
        <f t="shared" ref="M857:M876" si="564">SUM(O857,Q857,S857,U857)</f>
        <v>0</v>
      </c>
      <c r="N857" s="258">
        <f t="shared" ref="N857:U857" si="565">SUM(N858:N862)</f>
        <v>0</v>
      </c>
      <c r="O857" s="259">
        <f t="shared" si="565"/>
        <v>0</v>
      </c>
      <c r="P857" s="258">
        <f t="shared" si="565"/>
        <v>0</v>
      </c>
      <c r="Q857" s="259">
        <f t="shared" si="565"/>
        <v>0</v>
      </c>
      <c r="R857" s="258">
        <f t="shared" si="565"/>
        <v>0</v>
      </c>
      <c r="S857" s="259">
        <f t="shared" si="565"/>
        <v>0</v>
      </c>
      <c r="T857" s="258">
        <f t="shared" si="565"/>
        <v>0</v>
      </c>
      <c r="U857" s="301">
        <f t="shared" si="565"/>
        <v>0</v>
      </c>
      <c r="W857" s="18" t="s">
        <v>12</v>
      </c>
      <c r="X857" s="67">
        <f t="shared" ref="X857:AG857" si="566">SUM(X858:X862)</f>
        <v>0</v>
      </c>
      <c r="Y857" s="19">
        <f t="shared" si="566"/>
        <v>0</v>
      </c>
      <c r="Z857" s="19">
        <f t="shared" si="566"/>
        <v>0</v>
      </c>
      <c r="AA857" s="67">
        <f t="shared" si="566"/>
        <v>0</v>
      </c>
      <c r="AB857" s="67">
        <f t="shared" si="566"/>
        <v>0</v>
      </c>
      <c r="AC857" s="67">
        <f t="shared" si="566"/>
        <v>0</v>
      </c>
      <c r="AD857" s="19">
        <f t="shared" si="566"/>
        <v>0</v>
      </c>
      <c r="AE857" s="19">
        <f t="shared" si="566"/>
        <v>0</v>
      </c>
      <c r="AF857" s="67">
        <f t="shared" si="566"/>
        <v>0</v>
      </c>
      <c r="AG857" s="215">
        <f t="shared" si="566"/>
        <v>0</v>
      </c>
    </row>
    <row r="858" customHeight="1" spans="1:33">
      <c r="A858" s="260"/>
      <c r="B858" s="67">
        <f t="shared" si="560"/>
        <v>0</v>
      </c>
      <c r="C858" s="19">
        <f t="shared" si="561"/>
        <v>0</v>
      </c>
      <c r="D858" s="261"/>
      <c r="E858" s="262"/>
      <c r="F858" s="263"/>
      <c r="G858" s="262"/>
      <c r="H858" s="261"/>
      <c r="I858" s="262"/>
      <c r="J858" s="261"/>
      <c r="K858" s="284"/>
      <c r="L858" s="67">
        <f t="shared" si="563"/>
        <v>0</v>
      </c>
      <c r="M858" s="19">
        <f t="shared" si="564"/>
        <v>0</v>
      </c>
      <c r="N858" s="261"/>
      <c r="O858" s="262"/>
      <c r="P858" s="263"/>
      <c r="Q858" s="262"/>
      <c r="R858" s="261"/>
      <c r="S858" s="262"/>
      <c r="T858" s="261"/>
      <c r="U858" s="284"/>
      <c r="W858" s="20"/>
      <c r="X858" s="68"/>
      <c r="Y858" s="21"/>
      <c r="Z858" s="21"/>
      <c r="AA858" s="68"/>
      <c r="AB858" s="184"/>
      <c r="AC858" s="68"/>
      <c r="AD858" s="21"/>
      <c r="AE858" s="21"/>
      <c r="AF858" s="68"/>
      <c r="AG858" s="184"/>
    </row>
    <row r="859" customHeight="1" spans="1:33">
      <c r="A859" s="260"/>
      <c r="B859" s="67">
        <f t="shared" si="560"/>
        <v>0</v>
      </c>
      <c r="C859" s="19">
        <f t="shared" si="561"/>
        <v>0</v>
      </c>
      <c r="D859" s="261"/>
      <c r="E859" s="262"/>
      <c r="F859" s="263"/>
      <c r="G859" s="262"/>
      <c r="H859" s="261"/>
      <c r="I859" s="262"/>
      <c r="J859" s="261"/>
      <c r="K859" s="284"/>
      <c r="L859" s="67">
        <f t="shared" si="563"/>
        <v>0</v>
      </c>
      <c r="M859" s="19">
        <f t="shared" si="564"/>
        <v>0</v>
      </c>
      <c r="N859" s="261"/>
      <c r="O859" s="262"/>
      <c r="P859" s="263"/>
      <c r="Q859" s="262"/>
      <c r="R859" s="261"/>
      <c r="S859" s="262"/>
      <c r="T859" s="261"/>
      <c r="U859" s="284"/>
      <c r="W859" s="20"/>
      <c r="X859" s="68"/>
      <c r="Y859" s="21"/>
      <c r="Z859" s="21"/>
      <c r="AA859" s="68"/>
      <c r="AB859" s="184"/>
      <c r="AC859" s="68"/>
      <c r="AD859" s="21"/>
      <c r="AE859" s="21"/>
      <c r="AF859" s="68"/>
      <c r="AG859" s="184"/>
    </row>
    <row r="860" customHeight="1" spans="1:33">
      <c r="A860" s="260"/>
      <c r="B860" s="67">
        <f t="shared" si="560"/>
        <v>0</v>
      </c>
      <c r="C860" s="19">
        <f t="shared" si="561"/>
        <v>0</v>
      </c>
      <c r="D860" s="261"/>
      <c r="E860" s="262"/>
      <c r="F860" s="263"/>
      <c r="G860" s="262"/>
      <c r="H860" s="261"/>
      <c r="I860" s="262"/>
      <c r="J860" s="261"/>
      <c r="K860" s="284"/>
      <c r="L860" s="67">
        <f t="shared" si="563"/>
        <v>0</v>
      </c>
      <c r="M860" s="19">
        <f t="shared" si="564"/>
        <v>0</v>
      </c>
      <c r="N860" s="261"/>
      <c r="O860" s="262"/>
      <c r="P860" s="263"/>
      <c r="Q860" s="262"/>
      <c r="R860" s="261"/>
      <c r="S860" s="262"/>
      <c r="T860" s="261"/>
      <c r="U860" s="284"/>
      <c r="W860" s="20"/>
      <c r="X860" s="68"/>
      <c r="Y860" s="21"/>
      <c r="Z860" s="21"/>
      <c r="AA860" s="68"/>
      <c r="AB860" s="184"/>
      <c r="AC860" s="68"/>
      <c r="AD860" s="21"/>
      <c r="AE860" s="21"/>
      <c r="AF860" s="68"/>
      <c r="AG860" s="184"/>
    </row>
    <row r="861" customHeight="1" spans="1:33">
      <c r="A861" s="260"/>
      <c r="B861" s="67">
        <f t="shared" si="560"/>
        <v>0</v>
      </c>
      <c r="C861" s="19">
        <f t="shared" si="561"/>
        <v>0</v>
      </c>
      <c r="D861" s="261"/>
      <c r="E861" s="262"/>
      <c r="F861" s="263"/>
      <c r="G861" s="262"/>
      <c r="H861" s="261"/>
      <c r="I861" s="262"/>
      <c r="J861" s="261"/>
      <c r="K861" s="284"/>
      <c r="L861" s="67">
        <f t="shared" si="563"/>
        <v>0</v>
      </c>
      <c r="M861" s="19">
        <f t="shared" si="564"/>
        <v>0</v>
      </c>
      <c r="N861" s="261"/>
      <c r="O861" s="262"/>
      <c r="P861" s="263"/>
      <c r="Q861" s="262"/>
      <c r="R861" s="261"/>
      <c r="S861" s="262"/>
      <c r="T861" s="261"/>
      <c r="U861" s="284"/>
      <c r="W861" s="20"/>
      <c r="X861" s="68"/>
      <c r="Y861" s="21"/>
      <c r="Z861" s="21"/>
      <c r="AA861" s="68"/>
      <c r="AB861" s="184"/>
      <c r="AC861" s="68"/>
      <c r="AD861" s="21"/>
      <c r="AE861" s="21"/>
      <c r="AF861" s="68"/>
      <c r="AG861" s="184"/>
    </row>
    <row r="862" customHeight="1" spans="1:33">
      <c r="A862" s="264"/>
      <c r="B862" s="185">
        <f t="shared" si="560"/>
        <v>0</v>
      </c>
      <c r="C862" s="70">
        <f t="shared" si="561"/>
        <v>0</v>
      </c>
      <c r="D862" s="265"/>
      <c r="E862" s="266"/>
      <c r="F862" s="267"/>
      <c r="G862" s="266"/>
      <c r="H862" s="265"/>
      <c r="I862" s="266"/>
      <c r="J862" s="265"/>
      <c r="K862" s="285"/>
      <c r="L862" s="185">
        <f t="shared" si="563"/>
        <v>0</v>
      </c>
      <c r="M862" s="70">
        <f t="shared" si="564"/>
        <v>0</v>
      </c>
      <c r="N862" s="286"/>
      <c r="O862" s="287"/>
      <c r="P862" s="288"/>
      <c r="Q862" s="287"/>
      <c r="R862" s="286"/>
      <c r="S862" s="287"/>
      <c r="T862" s="286"/>
      <c r="U862" s="302"/>
      <c r="W862" s="23"/>
      <c r="X862" s="72"/>
      <c r="Y862" s="24"/>
      <c r="Z862" s="24"/>
      <c r="AA862" s="72"/>
      <c r="AB862" s="197"/>
      <c r="AC862" s="72"/>
      <c r="AD862" s="24"/>
      <c r="AE862" s="24"/>
      <c r="AF862" s="72"/>
      <c r="AG862" s="197"/>
    </row>
    <row r="863" customHeight="1" spans="1:33">
      <c r="A863" s="268" t="s">
        <v>13</v>
      </c>
      <c r="B863" s="67">
        <f t="shared" si="560"/>
        <v>0</v>
      </c>
      <c r="C863" s="19">
        <f t="shared" si="561"/>
        <v>0</v>
      </c>
      <c r="D863" s="258">
        <f t="shared" ref="D863:K863" si="567">SUM(D864:D875)</f>
        <v>0</v>
      </c>
      <c r="E863" s="259">
        <f t="shared" si="567"/>
        <v>0</v>
      </c>
      <c r="F863" s="258">
        <f t="shared" si="567"/>
        <v>0</v>
      </c>
      <c r="G863" s="259">
        <f t="shared" si="567"/>
        <v>0</v>
      </c>
      <c r="H863" s="258">
        <f t="shared" si="567"/>
        <v>0</v>
      </c>
      <c r="I863" s="259">
        <f t="shared" si="567"/>
        <v>0</v>
      </c>
      <c r="J863" s="258">
        <f t="shared" si="567"/>
        <v>0</v>
      </c>
      <c r="K863" s="259">
        <f t="shared" si="567"/>
        <v>0</v>
      </c>
      <c r="L863" s="67">
        <f t="shared" si="563"/>
        <v>0</v>
      </c>
      <c r="M863" s="19">
        <f t="shared" si="564"/>
        <v>0</v>
      </c>
      <c r="N863" s="289">
        <f t="shared" ref="N863:U863" si="568">SUM(N864:N875)</f>
        <v>0</v>
      </c>
      <c r="O863" s="290">
        <f t="shared" si="568"/>
        <v>0</v>
      </c>
      <c r="P863" s="289">
        <f t="shared" si="568"/>
        <v>0</v>
      </c>
      <c r="Q863" s="290">
        <f t="shared" si="568"/>
        <v>0</v>
      </c>
      <c r="R863" s="289">
        <f t="shared" si="568"/>
        <v>0</v>
      </c>
      <c r="S863" s="290">
        <f t="shared" si="568"/>
        <v>0</v>
      </c>
      <c r="T863" s="289">
        <f t="shared" si="568"/>
        <v>0</v>
      </c>
      <c r="U863" s="303">
        <f t="shared" si="568"/>
        <v>0</v>
      </c>
      <c r="W863" s="26" t="s">
        <v>13</v>
      </c>
      <c r="X863" s="34">
        <f t="shared" ref="X863:AG863" si="569">SUM(X864:X875)</f>
        <v>0</v>
      </c>
      <c r="Y863" s="27">
        <f t="shared" si="569"/>
        <v>0</v>
      </c>
      <c r="Z863" s="27">
        <f t="shared" si="569"/>
        <v>0</v>
      </c>
      <c r="AA863" s="34">
        <f t="shared" si="569"/>
        <v>0</v>
      </c>
      <c r="AB863" s="34">
        <f t="shared" si="569"/>
        <v>0</v>
      </c>
      <c r="AC863" s="34">
        <f t="shared" si="569"/>
        <v>0</v>
      </c>
      <c r="AD863" s="27">
        <f t="shared" si="569"/>
        <v>0</v>
      </c>
      <c r="AE863" s="27">
        <f t="shared" si="569"/>
        <v>0</v>
      </c>
      <c r="AF863" s="34">
        <f t="shared" si="569"/>
        <v>0</v>
      </c>
      <c r="AG863" s="216">
        <f t="shared" si="569"/>
        <v>0</v>
      </c>
    </row>
    <row r="864" customHeight="1" spans="1:33">
      <c r="A864" s="260"/>
      <c r="B864" s="34">
        <f t="shared" si="560"/>
        <v>0</v>
      </c>
      <c r="C864" s="27">
        <f t="shared" si="561"/>
        <v>0</v>
      </c>
      <c r="D864" s="261"/>
      <c r="E864" s="262"/>
      <c r="F864" s="263"/>
      <c r="G864" s="262"/>
      <c r="H864" s="261"/>
      <c r="I864" s="262"/>
      <c r="J864" s="261"/>
      <c r="K864" s="284"/>
      <c r="L864" s="34">
        <f t="shared" si="563"/>
        <v>0</v>
      </c>
      <c r="M864" s="27">
        <f t="shared" si="564"/>
        <v>0</v>
      </c>
      <c r="N864" s="261"/>
      <c r="O864" s="262"/>
      <c r="P864" s="263"/>
      <c r="Q864" s="262"/>
      <c r="R864" s="261"/>
      <c r="S864" s="262"/>
      <c r="T864" s="261"/>
      <c r="U864" s="284"/>
      <c r="W864" s="20"/>
      <c r="X864" s="68"/>
      <c r="Y864" s="21"/>
      <c r="Z864" s="21"/>
      <c r="AA864" s="68"/>
      <c r="AB864" s="184"/>
      <c r="AC864" s="68"/>
      <c r="AD864" s="21"/>
      <c r="AE864" s="21"/>
      <c r="AF864" s="68"/>
      <c r="AG864" s="184"/>
    </row>
    <row r="865" customHeight="1" spans="1:33">
      <c r="A865" s="260"/>
      <c r="B865" s="34">
        <f t="shared" si="560"/>
        <v>0</v>
      </c>
      <c r="C865" s="27">
        <f t="shared" si="561"/>
        <v>0</v>
      </c>
      <c r="D865" s="261"/>
      <c r="E865" s="262"/>
      <c r="F865" s="263"/>
      <c r="G865" s="262"/>
      <c r="H865" s="261"/>
      <c r="I865" s="262"/>
      <c r="J865" s="261"/>
      <c r="K865" s="284"/>
      <c r="L865" s="34">
        <f t="shared" si="563"/>
        <v>0</v>
      </c>
      <c r="M865" s="27">
        <f t="shared" si="564"/>
        <v>0</v>
      </c>
      <c r="N865" s="261"/>
      <c r="O865" s="262"/>
      <c r="P865" s="263"/>
      <c r="Q865" s="262"/>
      <c r="R865" s="261"/>
      <c r="S865" s="262"/>
      <c r="T865" s="261"/>
      <c r="U865" s="284"/>
      <c r="W865" s="20"/>
      <c r="X865" s="68"/>
      <c r="Y865" s="21"/>
      <c r="Z865" s="21"/>
      <c r="AA865" s="68"/>
      <c r="AB865" s="184"/>
      <c r="AC865" s="68"/>
      <c r="AD865" s="21"/>
      <c r="AE865" s="21"/>
      <c r="AF865" s="68"/>
      <c r="AG865" s="184"/>
    </row>
    <row r="866" customHeight="1" spans="1:33">
      <c r="A866" s="260"/>
      <c r="B866" s="34">
        <f t="shared" si="560"/>
        <v>0</v>
      </c>
      <c r="C866" s="27">
        <f t="shared" si="561"/>
        <v>0</v>
      </c>
      <c r="D866" s="261"/>
      <c r="E866" s="262"/>
      <c r="F866" s="263"/>
      <c r="G866" s="262"/>
      <c r="H866" s="261"/>
      <c r="I866" s="262"/>
      <c r="J866" s="261"/>
      <c r="K866" s="284"/>
      <c r="L866" s="34">
        <f t="shared" si="563"/>
        <v>0</v>
      </c>
      <c r="M866" s="27">
        <f t="shared" si="564"/>
        <v>0</v>
      </c>
      <c r="N866" s="261"/>
      <c r="O866" s="262"/>
      <c r="P866" s="291"/>
      <c r="Q866" s="262"/>
      <c r="R866" s="261"/>
      <c r="S866" s="262"/>
      <c r="T866" s="261"/>
      <c r="U866" s="284"/>
      <c r="W866" s="20"/>
      <c r="X866" s="68"/>
      <c r="Y866" s="21"/>
      <c r="Z866" s="21"/>
      <c r="AA866" s="68"/>
      <c r="AB866" s="184"/>
      <c r="AC866" s="68"/>
      <c r="AD866" s="21"/>
      <c r="AE866" s="21"/>
      <c r="AF866" s="68"/>
      <c r="AG866" s="184"/>
    </row>
    <row r="867" customHeight="1" spans="2:33">
      <c r="B867" s="34">
        <f t="shared" si="560"/>
        <v>0</v>
      </c>
      <c r="C867" s="27">
        <f t="shared" si="561"/>
        <v>0</v>
      </c>
      <c r="D867" s="261"/>
      <c r="E867" s="262"/>
      <c r="F867" s="263"/>
      <c r="G867" s="262"/>
      <c r="H867" s="261"/>
      <c r="I867" s="262"/>
      <c r="J867" s="261"/>
      <c r="K867" s="284"/>
      <c r="L867" s="34">
        <f t="shared" si="563"/>
        <v>0</v>
      </c>
      <c r="M867" s="27">
        <f t="shared" si="564"/>
        <v>0</v>
      </c>
      <c r="N867" s="261"/>
      <c r="O867" s="262"/>
      <c r="P867" s="263"/>
      <c r="Q867" s="262"/>
      <c r="R867" s="261"/>
      <c r="S867" s="262"/>
      <c r="T867" s="261"/>
      <c r="U867" s="284"/>
      <c r="X867" s="68"/>
      <c r="Y867" s="21"/>
      <c r="Z867" s="21"/>
      <c r="AA867" s="68"/>
      <c r="AB867" s="184"/>
      <c r="AC867" s="68"/>
      <c r="AD867" s="21"/>
      <c r="AE867" s="21"/>
      <c r="AF867" s="68"/>
      <c r="AG867" s="184"/>
    </row>
    <row r="868" customHeight="1" spans="1:33">
      <c r="A868" s="260"/>
      <c r="B868" s="34">
        <f t="shared" si="560"/>
        <v>0</v>
      </c>
      <c r="C868" s="27">
        <f t="shared" si="561"/>
        <v>0</v>
      </c>
      <c r="D868" s="261"/>
      <c r="E868" s="262"/>
      <c r="F868" s="263"/>
      <c r="G868" s="262"/>
      <c r="H868" s="261"/>
      <c r="I868" s="262"/>
      <c r="J868" s="261"/>
      <c r="K868" s="284"/>
      <c r="L868" s="34">
        <f t="shared" si="563"/>
        <v>0</v>
      </c>
      <c r="M868" s="27">
        <f t="shared" si="564"/>
        <v>0</v>
      </c>
      <c r="N868" s="261"/>
      <c r="O868" s="262"/>
      <c r="P868" s="263"/>
      <c r="Q868" s="262"/>
      <c r="R868" s="261"/>
      <c r="S868" s="262"/>
      <c r="T868" s="261"/>
      <c r="U868" s="284"/>
      <c r="W868" s="20"/>
      <c r="X868" s="68"/>
      <c r="Y868" s="21"/>
      <c r="Z868" s="21"/>
      <c r="AA868" s="68"/>
      <c r="AB868" s="184"/>
      <c r="AC868" s="68"/>
      <c r="AD868" s="21"/>
      <c r="AE868" s="21"/>
      <c r="AF868" s="68"/>
      <c r="AG868" s="184"/>
    </row>
    <row r="869" customHeight="1" spans="1:33">
      <c r="A869" s="260"/>
      <c r="B869" s="34">
        <f t="shared" si="560"/>
        <v>0</v>
      </c>
      <c r="C869" s="27">
        <f t="shared" si="561"/>
        <v>0</v>
      </c>
      <c r="D869" s="261"/>
      <c r="E869" s="262"/>
      <c r="F869" s="263"/>
      <c r="G869" s="262"/>
      <c r="H869" s="261"/>
      <c r="I869" s="262"/>
      <c r="J869" s="261"/>
      <c r="K869" s="284"/>
      <c r="L869" s="34">
        <f t="shared" si="563"/>
        <v>0</v>
      </c>
      <c r="M869" s="27">
        <f t="shared" si="564"/>
        <v>0</v>
      </c>
      <c r="N869" s="261"/>
      <c r="O869" s="262"/>
      <c r="P869" s="263"/>
      <c r="Q869" s="262"/>
      <c r="R869" s="261"/>
      <c r="S869" s="262"/>
      <c r="T869" s="261"/>
      <c r="U869" s="284"/>
      <c r="W869" s="20"/>
      <c r="X869" s="68"/>
      <c r="Y869" s="21"/>
      <c r="Z869" s="21"/>
      <c r="AA869" s="68"/>
      <c r="AB869" s="184"/>
      <c r="AC869" s="68"/>
      <c r="AD869" s="21"/>
      <c r="AE869" s="21"/>
      <c r="AF869" s="68"/>
      <c r="AG869" s="184"/>
    </row>
    <row r="870" customHeight="1" spans="1:33">
      <c r="A870" s="260"/>
      <c r="B870" s="34">
        <f t="shared" si="560"/>
        <v>0</v>
      </c>
      <c r="C870" s="27">
        <f t="shared" si="561"/>
        <v>0</v>
      </c>
      <c r="D870" s="261"/>
      <c r="E870" s="262"/>
      <c r="F870" s="263"/>
      <c r="G870" s="262"/>
      <c r="H870" s="261"/>
      <c r="I870" s="262"/>
      <c r="J870" s="261"/>
      <c r="K870" s="284"/>
      <c r="L870" s="34">
        <f t="shared" si="563"/>
        <v>0</v>
      </c>
      <c r="M870" s="27">
        <f t="shared" si="564"/>
        <v>0</v>
      </c>
      <c r="N870" s="261"/>
      <c r="O870" s="262"/>
      <c r="P870" s="263"/>
      <c r="Q870" s="262"/>
      <c r="R870" s="261"/>
      <c r="S870" s="262"/>
      <c r="T870" s="261"/>
      <c r="U870" s="284"/>
      <c r="W870" s="20"/>
      <c r="X870" s="68"/>
      <c r="Y870" s="21"/>
      <c r="Z870" s="21"/>
      <c r="AA870" s="68"/>
      <c r="AB870" s="184"/>
      <c r="AC870" s="68"/>
      <c r="AD870" s="21"/>
      <c r="AE870" s="21"/>
      <c r="AF870" s="68"/>
      <c r="AG870" s="184"/>
    </row>
    <row r="871" customHeight="1" spans="1:33">
      <c r="A871" s="260"/>
      <c r="B871" s="34">
        <f t="shared" si="560"/>
        <v>0</v>
      </c>
      <c r="C871" s="27">
        <f t="shared" si="561"/>
        <v>0</v>
      </c>
      <c r="D871" s="261"/>
      <c r="E871" s="262"/>
      <c r="F871" s="263"/>
      <c r="G871" s="262"/>
      <c r="H871" s="261"/>
      <c r="I871" s="262"/>
      <c r="J871" s="261"/>
      <c r="K871" s="292"/>
      <c r="L871" s="34">
        <f t="shared" si="563"/>
        <v>0</v>
      </c>
      <c r="M871" s="27">
        <f t="shared" si="564"/>
        <v>0</v>
      </c>
      <c r="N871" s="261"/>
      <c r="O871" s="262"/>
      <c r="P871" s="263"/>
      <c r="Q871" s="262"/>
      <c r="R871" s="261"/>
      <c r="S871" s="262"/>
      <c r="T871" s="261"/>
      <c r="U871" s="284"/>
      <c r="W871" s="20"/>
      <c r="X871" s="68"/>
      <c r="Y871" s="21"/>
      <c r="Z871" s="21"/>
      <c r="AA871" s="68"/>
      <c r="AB871" s="184"/>
      <c r="AC871" s="68"/>
      <c r="AD871" s="21"/>
      <c r="AE871" s="21"/>
      <c r="AF871" s="68"/>
      <c r="AG871" s="184"/>
    </row>
    <row r="872" customHeight="1" spans="1:33">
      <c r="A872" s="269"/>
      <c r="B872" s="34">
        <f t="shared" si="560"/>
        <v>0</v>
      </c>
      <c r="C872" s="27">
        <f t="shared" si="561"/>
        <v>0</v>
      </c>
      <c r="D872" s="270"/>
      <c r="E872" s="262"/>
      <c r="F872" s="263"/>
      <c r="G872" s="271"/>
      <c r="H872" s="270"/>
      <c r="I872" s="271"/>
      <c r="J872" s="261"/>
      <c r="K872" s="284"/>
      <c r="L872" s="34">
        <f t="shared" si="563"/>
        <v>0</v>
      </c>
      <c r="M872" s="27">
        <f t="shared" si="564"/>
        <v>0</v>
      </c>
      <c r="N872" s="270"/>
      <c r="O872" s="262"/>
      <c r="P872" s="263"/>
      <c r="Q872" s="271"/>
      <c r="R872" s="270"/>
      <c r="S872" s="271"/>
      <c r="T872" s="261"/>
      <c r="U872" s="284"/>
      <c r="W872" s="28"/>
      <c r="X872" s="74"/>
      <c r="Y872" s="29"/>
      <c r="Z872" s="29"/>
      <c r="AA872" s="68"/>
      <c r="AB872" s="184"/>
      <c r="AC872" s="74"/>
      <c r="AD872" s="29"/>
      <c r="AE872" s="29"/>
      <c r="AF872" s="68"/>
      <c r="AG872" s="184"/>
    </row>
    <row r="873" customHeight="1" spans="1:33">
      <c r="A873" s="260"/>
      <c r="B873" s="34">
        <f t="shared" si="560"/>
        <v>0</v>
      </c>
      <c r="C873" s="27">
        <f t="shared" si="561"/>
        <v>0</v>
      </c>
      <c r="D873" s="261"/>
      <c r="E873" s="262"/>
      <c r="F873" s="263"/>
      <c r="G873" s="262"/>
      <c r="H873" s="261"/>
      <c r="I873" s="262"/>
      <c r="J873" s="261"/>
      <c r="K873" s="284"/>
      <c r="L873" s="34">
        <f t="shared" si="563"/>
        <v>0</v>
      </c>
      <c r="M873" s="27">
        <f t="shared" si="564"/>
        <v>0</v>
      </c>
      <c r="N873" s="261"/>
      <c r="O873" s="262"/>
      <c r="P873" s="263"/>
      <c r="Q873" s="262"/>
      <c r="R873" s="261"/>
      <c r="S873" s="262"/>
      <c r="T873" s="261"/>
      <c r="U873" s="284"/>
      <c r="W873" s="20"/>
      <c r="X873" s="68"/>
      <c r="Y873" s="21"/>
      <c r="Z873" s="21"/>
      <c r="AA873" s="68"/>
      <c r="AB873" s="184"/>
      <c r="AC873" s="68"/>
      <c r="AD873" s="21"/>
      <c r="AE873" s="21"/>
      <c r="AF873" s="68"/>
      <c r="AG873" s="184"/>
    </row>
    <row r="874" customHeight="1" spans="1:33">
      <c r="A874" s="260"/>
      <c r="B874" s="34">
        <f t="shared" si="560"/>
        <v>0</v>
      </c>
      <c r="C874" s="27">
        <f t="shared" si="561"/>
        <v>0</v>
      </c>
      <c r="D874" s="261"/>
      <c r="E874" s="262"/>
      <c r="F874" s="263"/>
      <c r="G874" s="262"/>
      <c r="H874" s="261"/>
      <c r="I874" s="262"/>
      <c r="J874" s="261"/>
      <c r="K874" s="284"/>
      <c r="L874" s="34">
        <f t="shared" si="563"/>
        <v>0</v>
      </c>
      <c r="M874" s="27">
        <f t="shared" si="564"/>
        <v>0</v>
      </c>
      <c r="N874" s="261"/>
      <c r="O874" s="262"/>
      <c r="P874" s="263"/>
      <c r="Q874" s="262"/>
      <c r="R874" s="261"/>
      <c r="S874" s="262"/>
      <c r="T874" s="261"/>
      <c r="U874" s="284"/>
      <c r="W874" s="20"/>
      <c r="X874" s="68"/>
      <c r="Y874" s="21"/>
      <c r="Z874" s="21"/>
      <c r="AA874" s="68"/>
      <c r="AB874" s="184"/>
      <c r="AC874" s="68"/>
      <c r="AD874" s="21"/>
      <c r="AE874" s="21"/>
      <c r="AF874" s="68"/>
      <c r="AG874" s="184"/>
    </row>
    <row r="875" customHeight="1" spans="1:33">
      <c r="A875" s="264"/>
      <c r="B875" s="272">
        <f t="shared" si="560"/>
        <v>0</v>
      </c>
      <c r="C875" s="273">
        <f t="shared" si="561"/>
        <v>0</v>
      </c>
      <c r="D875" s="265"/>
      <c r="E875" s="266"/>
      <c r="F875" s="267"/>
      <c r="G875" s="266"/>
      <c r="H875" s="265"/>
      <c r="I875" s="266"/>
      <c r="J875" s="265"/>
      <c r="K875" s="285"/>
      <c r="L875" s="272">
        <f t="shared" si="563"/>
        <v>0</v>
      </c>
      <c r="M875" s="273">
        <f t="shared" si="564"/>
        <v>0</v>
      </c>
      <c r="N875" s="286"/>
      <c r="O875" s="287"/>
      <c r="P875" s="288"/>
      <c r="Q875" s="287"/>
      <c r="R875" s="286"/>
      <c r="S875" s="287"/>
      <c r="T875" s="286"/>
      <c r="U875" s="302"/>
      <c r="W875" s="23"/>
      <c r="X875" s="72"/>
      <c r="Y875" s="24"/>
      <c r="Z875" s="24"/>
      <c r="AA875" s="72"/>
      <c r="AB875" s="197"/>
      <c r="AC875" s="72"/>
      <c r="AD875" s="24"/>
      <c r="AE875" s="24"/>
      <c r="AF875" s="72"/>
      <c r="AG875" s="197"/>
    </row>
    <row r="876" customHeight="1" spans="1:33">
      <c r="A876" s="268" t="s">
        <v>21</v>
      </c>
      <c r="B876" s="274">
        <f t="shared" si="560"/>
        <v>3.39468246314918</v>
      </c>
      <c r="C876" s="275">
        <f t="shared" si="561"/>
        <v>5272.7393207876</v>
      </c>
      <c r="D876" s="276"/>
      <c r="E876" s="277"/>
      <c r="F876" s="276">
        <v>3.39468246314918</v>
      </c>
      <c r="G876" s="277">
        <v>5272.7393207876</v>
      </c>
      <c r="H876" s="276"/>
      <c r="I876" s="277"/>
      <c r="J876" s="276"/>
      <c r="K876" s="277"/>
      <c r="L876" s="274">
        <f t="shared" si="563"/>
        <v>3.2535314251804</v>
      </c>
      <c r="M876" s="275">
        <f t="shared" si="564"/>
        <v>5034.02675499961</v>
      </c>
      <c r="N876" s="289">
        <f t="shared" ref="N876:U876" si="570">N856-N857-N863</f>
        <v>0</v>
      </c>
      <c r="O876" s="290">
        <f t="shared" si="570"/>
        <v>0</v>
      </c>
      <c r="P876" s="289">
        <f t="shared" si="570"/>
        <v>3.2535314251804</v>
      </c>
      <c r="Q876" s="290">
        <f t="shared" si="570"/>
        <v>5034.02675499961</v>
      </c>
      <c r="R876" s="289">
        <f t="shared" si="570"/>
        <v>0</v>
      </c>
      <c r="S876" s="290">
        <f t="shared" si="570"/>
        <v>0</v>
      </c>
      <c r="T876" s="289">
        <f t="shared" si="570"/>
        <v>0</v>
      </c>
      <c r="U876" s="303">
        <f t="shared" si="570"/>
        <v>0</v>
      </c>
      <c r="W876" s="26" t="s">
        <v>21</v>
      </c>
      <c r="X876" s="85"/>
      <c r="Y876" s="30"/>
      <c r="Z876" s="30"/>
      <c r="AA876" s="85"/>
      <c r="AB876" s="85"/>
      <c r="AC876" s="34">
        <f t="shared" ref="AC876:AG876" si="571">AC856-AC857-AC863</f>
        <v>0</v>
      </c>
      <c r="AD876" s="27">
        <f t="shared" si="571"/>
        <v>0</v>
      </c>
      <c r="AE876" s="27">
        <f t="shared" si="571"/>
        <v>0</v>
      </c>
      <c r="AF876" s="34">
        <f t="shared" si="571"/>
        <v>0</v>
      </c>
      <c r="AG876" s="216">
        <f t="shared" si="571"/>
        <v>0</v>
      </c>
    </row>
    <row r="877" s="213" customFormat="1" customHeight="1" spans="1:33">
      <c r="A877" s="244" t="s">
        <v>22</v>
      </c>
      <c r="B877" s="34" t="e">
        <f t="shared" si="560"/>
        <v>#DIV/0!</v>
      </c>
      <c r="C877" s="27" t="e">
        <f t="shared" si="561"/>
        <v>#DIV/0!</v>
      </c>
      <c r="D877" s="245" t="e">
        <f t="shared" ref="D877:K877" si="572">N876*(D878+100)/100</f>
        <v>#DIV/0!</v>
      </c>
      <c r="E877" s="246" t="e">
        <f t="shared" si="572"/>
        <v>#DIV/0!</v>
      </c>
      <c r="F877" s="245">
        <f t="shared" si="572"/>
        <v>3.39468246314918</v>
      </c>
      <c r="G877" s="246">
        <f t="shared" si="572"/>
        <v>5272.7393207876</v>
      </c>
      <c r="H877" s="245" t="e">
        <f t="shared" si="572"/>
        <v>#DIV/0!</v>
      </c>
      <c r="I877" s="246" t="e">
        <f t="shared" si="572"/>
        <v>#DIV/0!</v>
      </c>
      <c r="J877" s="245" t="e">
        <f t="shared" si="572"/>
        <v>#DIV/0!</v>
      </c>
      <c r="K877" s="246" t="e">
        <f t="shared" si="572"/>
        <v>#DIV/0!</v>
      </c>
      <c r="L877" s="59" t="s">
        <v>10</v>
      </c>
      <c r="M877" s="59" t="s">
        <v>10</v>
      </c>
      <c r="N877" s="245" t="s">
        <v>10</v>
      </c>
      <c r="O877" s="246" t="s">
        <v>10</v>
      </c>
      <c r="P877" s="245" t="s">
        <v>10</v>
      </c>
      <c r="Q877" s="246" t="s">
        <v>10</v>
      </c>
      <c r="R877" s="245" t="s">
        <v>10</v>
      </c>
      <c r="S877" s="246" t="s">
        <v>10</v>
      </c>
      <c r="T877" s="245" t="s">
        <v>10</v>
      </c>
      <c r="U877" s="294" t="s">
        <v>10</v>
      </c>
      <c r="V877" s="170"/>
      <c r="W877" s="31" t="s">
        <v>22</v>
      </c>
      <c r="X877" s="59" t="e">
        <f t="shared" ref="X877:AB877" si="573">AC876*(X878+100)/100</f>
        <v>#DIV/0!</v>
      </c>
      <c r="Y877" s="32" t="e">
        <f t="shared" si="573"/>
        <v>#DIV/0!</v>
      </c>
      <c r="Z877" s="32" t="e">
        <f t="shared" si="573"/>
        <v>#DIV/0!</v>
      </c>
      <c r="AA877" s="59" t="e">
        <f t="shared" si="573"/>
        <v>#DIV/0!</v>
      </c>
      <c r="AB877" s="59" t="e">
        <f t="shared" si="573"/>
        <v>#DIV/0!</v>
      </c>
      <c r="AC877" s="33" t="s">
        <v>10</v>
      </c>
      <c r="AD877" s="33" t="s">
        <v>10</v>
      </c>
      <c r="AE877" s="33" t="s">
        <v>10</v>
      </c>
      <c r="AF877" s="33" t="s">
        <v>10</v>
      </c>
      <c r="AG877" s="44" t="s">
        <v>10</v>
      </c>
    </row>
    <row r="878" s="213" customFormat="1" customHeight="1" spans="1:33">
      <c r="A878" s="244" t="s">
        <v>23</v>
      </c>
      <c r="B878" s="34">
        <f t="shared" ref="B878:K878" si="574">SUM(B879:B888)/SUM(L879:L888)*100-100</f>
        <v>4.33839479392624</v>
      </c>
      <c r="C878" s="34">
        <f t="shared" si="574"/>
        <v>4.74198047419804</v>
      </c>
      <c r="D878" s="289" t="e">
        <f t="shared" si="574"/>
        <v>#DIV/0!</v>
      </c>
      <c r="E878" s="290" t="e">
        <f t="shared" si="574"/>
        <v>#DIV/0!</v>
      </c>
      <c r="F878" s="289">
        <f t="shared" si="574"/>
        <v>4.33839479392624</v>
      </c>
      <c r="G878" s="290">
        <f t="shared" si="574"/>
        <v>4.74198047419804</v>
      </c>
      <c r="H878" s="289" t="e">
        <f t="shared" si="574"/>
        <v>#DIV/0!</v>
      </c>
      <c r="I878" s="290" t="e">
        <f t="shared" si="574"/>
        <v>#DIV/0!</v>
      </c>
      <c r="J878" s="289" t="e">
        <f t="shared" si="574"/>
        <v>#DIV/0!</v>
      </c>
      <c r="K878" s="290" t="e">
        <f t="shared" si="574"/>
        <v>#DIV/0!</v>
      </c>
      <c r="L878" s="59" t="s">
        <v>10</v>
      </c>
      <c r="M878" s="59" t="s">
        <v>10</v>
      </c>
      <c r="N878" s="245" t="s">
        <v>10</v>
      </c>
      <c r="O878" s="246" t="s">
        <v>10</v>
      </c>
      <c r="P878" s="245" t="s">
        <v>10</v>
      </c>
      <c r="Q878" s="246" t="s">
        <v>10</v>
      </c>
      <c r="R878" s="245" t="s">
        <v>10</v>
      </c>
      <c r="S878" s="246" t="s">
        <v>10</v>
      </c>
      <c r="T878" s="245" t="s">
        <v>10</v>
      </c>
      <c r="U878" s="294" t="s">
        <v>10</v>
      </c>
      <c r="V878" s="170"/>
      <c r="W878" s="31" t="s">
        <v>23</v>
      </c>
      <c r="X878" s="34" t="e">
        <f t="shared" ref="X878:AB878" si="575">SUM(X879:X888)/SUM(AC879:AC888)*100-100</f>
        <v>#DIV/0!</v>
      </c>
      <c r="Y878" s="34" t="e">
        <f t="shared" si="575"/>
        <v>#DIV/0!</v>
      </c>
      <c r="Z878" s="34" t="e">
        <f t="shared" si="575"/>
        <v>#DIV/0!</v>
      </c>
      <c r="AA878" s="34" t="e">
        <f t="shared" si="575"/>
        <v>#DIV/0!</v>
      </c>
      <c r="AB878" s="34" t="e">
        <f t="shared" si="575"/>
        <v>#DIV/0!</v>
      </c>
      <c r="AC878" s="33" t="s">
        <v>10</v>
      </c>
      <c r="AD878" s="33" t="s">
        <v>10</v>
      </c>
      <c r="AE878" s="33" t="s">
        <v>10</v>
      </c>
      <c r="AF878" s="33" t="s">
        <v>10</v>
      </c>
      <c r="AG878" s="44" t="s">
        <v>10</v>
      </c>
    </row>
    <row r="879" customHeight="1" spans="1:33">
      <c r="A879" s="260" t="s">
        <v>97</v>
      </c>
      <c r="B879" s="34">
        <f t="shared" ref="B879:B888" si="576">SUM(D879,F879,H879,J879)</f>
        <v>0.067</v>
      </c>
      <c r="C879" s="27">
        <f t="shared" ref="C879:C888" si="577">SUM(E879,G879,I879,K879)</f>
        <v>103</v>
      </c>
      <c r="D879" s="261"/>
      <c r="E879" s="262"/>
      <c r="F879" s="263">
        <v>0.067</v>
      </c>
      <c r="G879" s="262">
        <v>103</v>
      </c>
      <c r="H879" s="261"/>
      <c r="I879" s="262"/>
      <c r="J879" s="261"/>
      <c r="K879" s="284"/>
      <c r="L879" s="34">
        <f t="shared" ref="L879:L888" si="578">SUM(N879,P879,R879,T879)</f>
        <v>0.062</v>
      </c>
      <c r="M879" s="27">
        <f t="shared" ref="M879:M888" si="579">SUM(O879,Q879,S879,U879)</f>
        <v>95</v>
      </c>
      <c r="N879" s="261"/>
      <c r="O879" s="262"/>
      <c r="P879" s="263">
        <v>0.062</v>
      </c>
      <c r="Q879" s="262">
        <v>95</v>
      </c>
      <c r="R879" s="261"/>
      <c r="S879" s="262"/>
      <c r="T879" s="261"/>
      <c r="U879" s="284"/>
      <c r="W879" s="20"/>
      <c r="X879" s="68"/>
      <c r="Y879" s="21"/>
      <c r="Z879" s="21"/>
      <c r="AA879" s="68"/>
      <c r="AB879" s="184"/>
      <c r="AC879" s="68"/>
      <c r="AD879" s="21"/>
      <c r="AE879" s="21"/>
      <c r="AF879" s="68"/>
      <c r="AG879" s="184"/>
    </row>
    <row r="880" customHeight="1" spans="1:33">
      <c r="A880" s="260" t="s">
        <v>98</v>
      </c>
      <c r="B880" s="34">
        <f t="shared" si="576"/>
        <v>0.08</v>
      </c>
      <c r="C880" s="27">
        <f t="shared" si="577"/>
        <v>123</v>
      </c>
      <c r="D880" s="261"/>
      <c r="E880" s="262"/>
      <c r="F880" s="263">
        <v>0.08</v>
      </c>
      <c r="G880" s="262">
        <v>123</v>
      </c>
      <c r="H880" s="261"/>
      <c r="I880" s="262"/>
      <c r="J880" s="261"/>
      <c r="K880" s="284"/>
      <c r="L880" s="34">
        <f t="shared" si="578"/>
        <v>0.075</v>
      </c>
      <c r="M880" s="27">
        <f t="shared" si="579"/>
        <v>114</v>
      </c>
      <c r="N880" s="261"/>
      <c r="O880" s="262"/>
      <c r="P880" s="263">
        <v>0.075</v>
      </c>
      <c r="Q880" s="262">
        <v>114</v>
      </c>
      <c r="R880" s="261"/>
      <c r="S880" s="262"/>
      <c r="T880" s="261"/>
      <c r="U880" s="284"/>
      <c r="W880" s="20"/>
      <c r="X880" s="68"/>
      <c r="Y880" s="21"/>
      <c r="Z880" s="21"/>
      <c r="AA880" s="68"/>
      <c r="AB880" s="184"/>
      <c r="AC880" s="68"/>
      <c r="AD880" s="21"/>
      <c r="AE880" s="21"/>
      <c r="AF880" s="68"/>
      <c r="AG880" s="184"/>
    </row>
    <row r="881" customHeight="1" spans="1:33">
      <c r="A881" s="260" t="s">
        <v>99</v>
      </c>
      <c r="B881" s="34">
        <f t="shared" si="576"/>
        <v>0.07</v>
      </c>
      <c r="C881" s="27">
        <f t="shared" si="577"/>
        <v>109</v>
      </c>
      <c r="D881" s="261"/>
      <c r="E881" s="262"/>
      <c r="F881" s="263">
        <v>0.07</v>
      </c>
      <c r="G881" s="262">
        <v>109</v>
      </c>
      <c r="H881" s="261"/>
      <c r="I881" s="262"/>
      <c r="J881" s="261"/>
      <c r="K881" s="284"/>
      <c r="L881" s="34">
        <f t="shared" si="578"/>
        <v>0.069</v>
      </c>
      <c r="M881" s="27">
        <f t="shared" si="579"/>
        <v>107</v>
      </c>
      <c r="N881" s="261"/>
      <c r="O881" s="262"/>
      <c r="P881" s="263">
        <v>0.069</v>
      </c>
      <c r="Q881" s="262">
        <v>107</v>
      </c>
      <c r="R881" s="261"/>
      <c r="S881" s="262"/>
      <c r="T881" s="261"/>
      <c r="U881" s="284"/>
      <c r="W881" s="20"/>
      <c r="X881" s="68"/>
      <c r="Y881" s="21"/>
      <c r="Z881" s="21"/>
      <c r="AA881" s="68"/>
      <c r="AB881" s="184"/>
      <c r="AC881" s="68"/>
      <c r="AD881" s="21"/>
      <c r="AE881" s="21"/>
      <c r="AF881" s="68"/>
      <c r="AG881" s="184"/>
    </row>
    <row r="882" customHeight="1" spans="1:33">
      <c r="A882" s="260" t="s">
        <v>100</v>
      </c>
      <c r="B882" s="34">
        <f t="shared" si="576"/>
        <v>0.102</v>
      </c>
      <c r="C882" s="27">
        <f t="shared" si="577"/>
        <v>160</v>
      </c>
      <c r="D882" s="261"/>
      <c r="E882" s="262"/>
      <c r="F882" s="263">
        <v>0.102</v>
      </c>
      <c r="G882" s="262">
        <v>160</v>
      </c>
      <c r="H882" s="261"/>
      <c r="I882" s="262"/>
      <c r="J882" s="261"/>
      <c r="K882" s="284"/>
      <c r="L882" s="34">
        <f t="shared" si="578"/>
        <v>0.1</v>
      </c>
      <c r="M882" s="27">
        <f t="shared" si="579"/>
        <v>156</v>
      </c>
      <c r="N882" s="261"/>
      <c r="O882" s="262"/>
      <c r="P882" s="263">
        <v>0.1</v>
      </c>
      <c r="Q882" s="262">
        <v>156</v>
      </c>
      <c r="R882" s="261"/>
      <c r="S882" s="262"/>
      <c r="T882" s="261"/>
      <c r="U882" s="284"/>
      <c r="W882" s="20"/>
      <c r="X882" s="68"/>
      <c r="Y882" s="21"/>
      <c r="Z882" s="21"/>
      <c r="AA882" s="68"/>
      <c r="AB882" s="184"/>
      <c r="AC882" s="68"/>
      <c r="AD882" s="21"/>
      <c r="AE882" s="21"/>
      <c r="AF882" s="68"/>
      <c r="AG882" s="184"/>
    </row>
    <row r="883" customHeight="1" spans="1:33">
      <c r="A883" s="260" t="s">
        <v>101</v>
      </c>
      <c r="B883" s="34">
        <f t="shared" si="576"/>
        <v>0.087</v>
      </c>
      <c r="C883" s="27">
        <f t="shared" si="577"/>
        <v>136</v>
      </c>
      <c r="D883" s="261"/>
      <c r="E883" s="262"/>
      <c r="F883" s="263">
        <v>0.087</v>
      </c>
      <c r="G883" s="262">
        <v>136</v>
      </c>
      <c r="H883" s="261"/>
      <c r="I883" s="262"/>
      <c r="J883" s="261"/>
      <c r="K883" s="284"/>
      <c r="L883" s="34">
        <f t="shared" si="578"/>
        <v>0.083</v>
      </c>
      <c r="M883" s="27">
        <f t="shared" si="579"/>
        <v>130</v>
      </c>
      <c r="N883" s="261"/>
      <c r="O883" s="262"/>
      <c r="P883" s="263">
        <v>0.083</v>
      </c>
      <c r="Q883" s="262">
        <v>130</v>
      </c>
      <c r="R883" s="261"/>
      <c r="S883" s="262"/>
      <c r="T883" s="261"/>
      <c r="U883" s="284"/>
      <c r="W883" s="20"/>
      <c r="X883" s="68"/>
      <c r="Y883" s="21"/>
      <c r="Z883" s="21"/>
      <c r="AA883" s="68"/>
      <c r="AB883" s="184"/>
      <c r="AC883" s="68"/>
      <c r="AD883" s="21"/>
      <c r="AE883" s="21"/>
      <c r="AF883" s="68"/>
      <c r="AG883" s="184"/>
    </row>
    <row r="884" customHeight="1" spans="1:33">
      <c r="A884" s="260" t="s">
        <v>102</v>
      </c>
      <c r="B884" s="34">
        <f t="shared" si="576"/>
        <v>0.075</v>
      </c>
      <c r="C884" s="27">
        <f t="shared" si="577"/>
        <v>120</v>
      </c>
      <c r="D884" s="261"/>
      <c r="E884" s="262"/>
      <c r="F884" s="263">
        <v>0.075</v>
      </c>
      <c r="G884" s="262">
        <v>120</v>
      </c>
      <c r="H884" s="261"/>
      <c r="I884" s="262"/>
      <c r="J884" s="261"/>
      <c r="K884" s="284"/>
      <c r="L884" s="34">
        <f t="shared" si="578"/>
        <v>0.072</v>
      </c>
      <c r="M884" s="27">
        <f t="shared" si="579"/>
        <v>115</v>
      </c>
      <c r="N884" s="261"/>
      <c r="O884" s="262"/>
      <c r="P884" s="263">
        <v>0.072</v>
      </c>
      <c r="Q884" s="262">
        <v>115</v>
      </c>
      <c r="R884" s="261"/>
      <c r="S884" s="262"/>
      <c r="T884" s="261"/>
      <c r="U884" s="284"/>
      <c r="W884" s="20"/>
      <c r="X884" s="68"/>
      <c r="Y884" s="21"/>
      <c r="Z884" s="21"/>
      <c r="AA884" s="68"/>
      <c r="AB884" s="184"/>
      <c r="AC884" s="68"/>
      <c r="AD884" s="21"/>
      <c r="AE884" s="21"/>
      <c r="AF884" s="68"/>
      <c r="AG884" s="184"/>
    </row>
    <row r="885" customHeight="1" spans="1:33">
      <c r="A885" s="269"/>
      <c r="B885" s="34">
        <f t="shared" si="576"/>
        <v>0</v>
      </c>
      <c r="C885" s="27">
        <f t="shared" si="577"/>
        <v>0</v>
      </c>
      <c r="D885" s="270"/>
      <c r="E885" s="262"/>
      <c r="F885" s="263"/>
      <c r="G885" s="271"/>
      <c r="H885" s="270"/>
      <c r="I885" s="271"/>
      <c r="J885" s="261"/>
      <c r="K885" s="284"/>
      <c r="L885" s="34">
        <f t="shared" si="578"/>
        <v>0</v>
      </c>
      <c r="M885" s="27">
        <f t="shared" si="579"/>
        <v>0</v>
      </c>
      <c r="N885" s="270"/>
      <c r="O885" s="262"/>
      <c r="P885" s="263"/>
      <c r="Q885" s="271"/>
      <c r="R885" s="270"/>
      <c r="S885" s="271"/>
      <c r="T885" s="261"/>
      <c r="U885" s="284"/>
      <c r="W885" s="28"/>
      <c r="X885" s="74"/>
      <c r="Y885" s="29"/>
      <c r="Z885" s="29"/>
      <c r="AA885" s="68"/>
      <c r="AB885" s="184"/>
      <c r="AC885" s="74"/>
      <c r="AD885" s="29"/>
      <c r="AE885" s="29"/>
      <c r="AF885" s="68"/>
      <c r="AG885" s="184"/>
    </row>
    <row r="886" customHeight="1" spans="1:33">
      <c r="A886" s="260"/>
      <c r="B886" s="34">
        <f t="shared" si="576"/>
        <v>0</v>
      </c>
      <c r="C886" s="27">
        <f t="shared" si="577"/>
        <v>0</v>
      </c>
      <c r="D886" s="261"/>
      <c r="E886" s="262"/>
      <c r="F886" s="263"/>
      <c r="G886" s="262"/>
      <c r="H886" s="261"/>
      <c r="I886" s="262"/>
      <c r="J886" s="261"/>
      <c r="K886" s="284"/>
      <c r="L886" s="34">
        <f t="shared" si="578"/>
        <v>0</v>
      </c>
      <c r="M886" s="27">
        <f t="shared" si="579"/>
        <v>0</v>
      </c>
      <c r="N886" s="261"/>
      <c r="O886" s="262"/>
      <c r="P886" s="263"/>
      <c r="Q886" s="262"/>
      <c r="R886" s="261"/>
      <c r="S886" s="262"/>
      <c r="T886" s="261"/>
      <c r="U886" s="284"/>
      <c r="W886" s="20"/>
      <c r="X886" s="68"/>
      <c r="Y886" s="21"/>
      <c r="Z886" s="21"/>
      <c r="AA886" s="68"/>
      <c r="AB886" s="184"/>
      <c r="AC886" s="68"/>
      <c r="AD886" s="21"/>
      <c r="AE886" s="21"/>
      <c r="AF886" s="68"/>
      <c r="AG886" s="184"/>
    </row>
    <row r="887" customHeight="1" spans="1:33">
      <c r="A887" s="260"/>
      <c r="B887" s="34">
        <f t="shared" si="576"/>
        <v>0</v>
      </c>
      <c r="C887" s="27">
        <f t="shared" si="577"/>
        <v>0</v>
      </c>
      <c r="D887" s="261"/>
      <c r="E887" s="262"/>
      <c r="F887" s="263"/>
      <c r="G887" s="262"/>
      <c r="H887" s="261"/>
      <c r="I887" s="262"/>
      <c r="J887" s="261"/>
      <c r="K887" s="284"/>
      <c r="L887" s="34">
        <f t="shared" si="578"/>
        <v>0</v>
      </c>
      <c r="M887" s="27">
        <f t="shared" si="579"/>
        <v>0</v>
      </c>
      <c r="N887" s="261"/>
      <c r="O887" s="262"/>
      <c r="P887" s="263"/>
      <c r="Q887" s="262"/>
      <c r="R887" s="261"/>
      <c r="S887" s="262"/>
      <c r="T887" s="261"/>
      <c r="U887" s="284"/>
      <c r="W887" s="20"/>
      <c r="X887" s="68"/>
      <c r="Y887" s="21"/>
      <c r="Z887" s="21"/>
      <c r="AA887" s="68"/>
      <c r="AB887" s="184"/>
      <c r="AC887" s="68"/>
      <c r="AD887" s="21"/>
      <c r="AE887" s="21"/>
      <c r="AF887" s="68"/>
      <c r="AG887" s="184"/>
    </row>
    <row r="888" customHeight="1" spans="1:33">
      <c r="A888" s="307"/>
      <c r="B888" s="308">
        <f t="shared" si="576"/>
        <v>0</v>
      </c>
      <c r="C888" s="309">
        <f t="shared" si="577"/>
        <v>0</v>
      </c>
      <c r="D888" s="310"/>
      <c r="E888" s="311"/>
      <c r="F888" s="312"/>
      <c r="G888" s="311"/>
      <c r="H888" s="310"/>
      <c r="I888" s="311"/>
      <c r="J888" s="310"/>
      <c r="K888" s="317"/>
      <c r="L888" s="308">
        <f t="shared" si="578"/>
        <v>0</v>
      </c>
      <c r="M888" s="309">
        <f t="shared" si="579"/>
        <v>0</v>
      </c>
      <c r="N888" s="310"/>
      <c r="O888" s="311"/>
      <c r="P888" s="318"/>
      <c r="Q888" s="311"/>
      <c r="R888" s="310"/>
      <c r="S888" s="311"/>
      <c r="T888" s="310"/>
      <c r="U888" s="317"/>
      <c r="W888" s="35"/>
      <c r="X888" s="77"/>
      <c r="Y888" s="36"/>
      <c r="Z888" s="36"/>
      <c r="AA888" s="77"/>
      <c r="AB888" s="189"/>
      <c r="AC888" s="77"/>
      <c r="AD888" s="36"/>
      <c r="AE888" s="36"/>
      <c r="AF888" s="77"/>
      <c r="AG888" s="189"/>
    </row>
    <row r="889" customHeight="1" spans="1:33">
      <c r="A889" s="228" t="s">
        <v>115</v>
      </c>
      <c r="B889" s="178"/>
      <c r="C889" s="179"/>
      <c r="D889" s="250"/>
      <c r="E889" s="251"/>
      <c r="F889" s="250"/>
      <c r="G889" s="251"/>
      <c r="H889" s="250"/>
      <c r="I889" s="251"/>
      <c r="J889" s="250"/>
      <c r="K889" s="251" t="s">
        <v>16</v>
      </c>
      <c r="L889" s="190"/>
      <c r="M889" s="179"/>
      <c r="N889" s="250"/>
      <c r="O889" s="251"/>
      <c r="P889" s="250"/>
      <c r="Q889" s="251"/>
      <c r="R889" s="250"/>
      <c r="S889" s="296"/>
      <c r="T889" s="297"/>
      <c r="U889" s="296"/>
      <c r="W889" s="206" t="s">
        <v>15</v>
      </c>
      <c r="X889" s="178"/>
      <c r="Y889" s="179"/>
      <c r="Z889" s="179"/>
      <c r="AA889" s="178"/>
      <c r="AB889" s="178"/>
      <c r="AC889" s="210" t="s">
        <v>16</v>
      </c>
      <c r="AD889" s="179"/>
      <c r="AE889" s="179"/>
      <c r="AF889" s="178"/>
      <c r="AG889" s="178"/>
    </row>
    <row r="890" customHeight="1" spans="1:33">
      <c r="A890" s="228"/>
      <c r="B890" s="178"/>
      <c r="C890" s="179"/>
      <c r="D890" s="250"/>
      <c r="E890" s="251"/>
      <c r="F890" s="235"/>
      <c r="G890" s="236"/>
      <c r="H890" s="297"/>
      <c r="I890" s="296"/>
      <c r="J890" s="297"/>
      <c r="K890" s="296"/>
      <c r="M890" s="199"/>
      <c r="N890" s="235"/>
      <c r="O890" s="296"/>
      <c r="P890" s="297"/>
      <c r="Q890" s="296"/>
      <c r="R890" s="297"/>
      <c r="S890" s="296"/>
      <c r="T890" s="297"/>
      <c r="U890" s="296"/>
      <c r="W890" s="206"/>
      <c r="X890" s="178"/>
      <c r="Y890" s="179"/>
      <c r="Z890" s="179"/>
      <c r="AA890" s="178"/>
      <c r="AB890" s="178"/>
      <c r="AC890" s="210"/>
      <c r="AD890" s="179"/>
      <c r="AE890" s="179"/>
      <c r="AF890" s="178"/>
      <c r="AG890" s="178"/>
    </row>
    <row r="891" customHeight="1" spans="1:33">
      <c r="A891" s="8" t="s">
        <v>221</v>
      </c>
      <c r="B891" s="49"/>
      <c r="C891" s="9"/>
      <c r="D891" s="233"/>
      <c r="E891" s="234"/>
      <c r="F891" s="233"/>
      <c r="G891" s="234"/>
      <c r="H891" s="233"/>
      <c r="I891" s="234"/>
      <c r="J891" s="233"/>
      <c r="K891" s="234"/>
      <c r="L891" s="49"/>
      <c r="M891" s="9"/>
      <c r="N891" s="233"/>
      <c r="O891" s="234"/>
      <c r="P891" s="233"/>
      <c r="Q891" s="234"/>
      <c r="R891" s="233"/>
      <c r="S891" s="234"/>
      <c r="T891" s="233"/>
      <c r="U891" s="234"/>
      <c r="W891" s="335" t="s">
        <v>222</v>
      </c>
      <c r="X891" s="336"/>
      <c r="Y891" s="338"/>
      <c r="Z891" s="338"/>
      <c r="AA891" s="336"/>
      <c r="AB891" s="336"/>
      <c r="AC891" s="339"/>
      <c r="AD891" s="340"/>
      <c r="AE891" s="342"/>
      <c r="AF891" s="341"/>
      <c r="AG891" s="341"/>
    </row>
    <row r="892" customHeight="1" spans="1:33">
      <c r="A892" s="255" t="s">
        <v>223</v>
      </c>
      <c r="B892" s="190"/>
      <c r="C892" s="191"/>
      <c r="D892" s="235"/>
      <c r="E892" s="236"/>
      <c r="F892" s="235"/>
      <c r="G892" s="236"/>
      <c r="H892" s="235"/>
      <c r="I892" s="236"/>
      <c r="J892" s="235"/>
      <c r="K892" s="278"/>
      <c r="L892" s="190"/>
      <c r="M892" s="191"/>
      <c r="N892" s="235"/>
      <c r="O892" s="236"/>
      <c r="P892" s="235"/>
      <c r="Q892" s="236"/>
      <c r="R892" s="235"/>
      <c r="S892" s="236"/>
      <c r="T892" s="235"/>
      <c r="U892" s="236"/>
      <c r="W892" s="81" t="s">
        <v>224</v>
      </c>
      <c r="X892" s="324"/>
      <c r="Y892" s="325"/>
      <c r="Z892" s="325"/>
      <c r="AA892" s="324"/>
      <c r="AB892" s="324"/>
      <c r="AC892" s="324"/>
      <c r="AD892" s="325"/>
      <c r="AE892" s="325"/>
      <c r="AF892" s="324"/>
      <c r="AG892" s="324"/>
    </row>
    <row r="893" customHeight="1" spans="1:33">
      <c r="A893" s="171" t="s">
        <v>2</v>
      </c>
      <c r="B893" s="172" t="s">
        <v>3</v>
      </c>
      <c r="C893" s="173"/>
      <c r="D893" s="237"/>
      <c r="E893" s="238"/>
      <c r="F893" s="237"/>
      <c r="G893" s="238"/>
      <c r="H893" s="237"/>
      <c r="I893" s="238"/>
      <c r="J893" s="237"/>
      <c r="K893" s="279"/>
      <c r="L893" s="280" t="s">
        <v>107</v>
      </c>
      <c r="M893" s="173"/>
      <c r="N893" s="237"/>
      <c r="O893" s="238"/>
      <c r="P893" s="237"/>
      <c r="Q893" s="238"/>
      <c r="R893" s="237"/>
      <c r="S893" s="238"/>
      <c r="T893" s="237"/>
      <c r="U893" s="279"/>
      <c r="W893" s="171" t="s">
        <v>2</v>
      </c>
      <c r="X893" s="172" t="s">
        <v>3</v>
      </c>
      <c r="Y893" s="173"/>
      <c r="Z893" s="173"/>
      <c r="AA893" s="172"/>
      <c r="AB893" s="172"/>
      <c r="AC893" s="280" t="s">
        <v>107</v>
      </c>
      <c r="AD893" s="173"/>
      <c r="AE893" s="173"/>
      <c r="AF893" s="172"/>
      <c r="AG893" s="211"/>
    </row>
    <row r="894" customHeight="1" spans="1:33">
      <c r="A894" s="174"/>
      <c r="B894" s="175" t="s">
        <v>108</v>
      </c>
      <c r="C894" s="176" t="s">
        <v>62</v>
      </c>
      <c r="D894" s="239" t="s">
        <v>109</v>
      </c>
      <c r="E894" s="240" t="s">
        <v>63</v>
      </c>
      <c r="F894" s="239" t="s">
        <v>110</v>
      </c>
      <c r="G894" s="240" t="s">
        <v>64</v>
      </c>
      <c r="H894" s="239" t="s">
        <v>111</v>
      </c>
      <c r="I894" s="240" t="s">
        <v>65</v>
      </c>
      <c r="J894" s="239" t="s">
        <v>112</v>
      </c>
      <c r="K894" s="281" t="s">
        <v>66</v>
      </c>
      <c r="L894" s="175" t="s">
        <v>108</v>
      </c>
      <c r="M894" s="176" t="s">
        <v>62</v>
      </c>
      <c r="N894" s="239" t="s">
        <v>109</v>
      </c>
      <c r="O894" s="240" t="s">
        <v>63</v>
      </c>
      <c r="P894" s="239" t="s">
        <v>110</v>
      </c>
      <c r="Q894" s="240" t="s">
        <v>64</v>
      </c>
      <c r="R894" s="239" t="s">
        <v>111</v>
      </c>
      <c r="S894" s="240" t="s">
        <v>65</v>
      </c>
      <c r="T894" s="239" t="s">
        <v>112</v>
      </c>
      <c r="U894" s="281" t="s">
        <v>66</v>
      </c>
      <c r="W894" s="174"/>
      <c r="X894" s="175" t="s">
        <v>5</v>
      </c>
      <c r="Y894" s="176" t="s">
        <v>113</v>
      </c>
      <c r="Z894" s="176" t="s">
        <v>69</v>
      </c>
      <c r="AA894" s="175" t="s">
        <v>70</v>
      </c>
      <c r="AB894" s="304" t="s">
        <v>114</v>
      </c>
      <c r="AC894" s="209" t="s">
        <v>5</v>
      </c>
      <c r="AD894" s="176" t="s">
        <v>113</v>
      </c>
      <c r="AE894" s="176" t="s">
        <v>69</v>
      </c>
      <c r="AF894" s="175" t="s">
        <v>70</v>
      </c>
      <c r="AG894" s="212" t="s">
        <v>114</v>
      </c>
    </row>
    <row r="895" customHeight="1" spans="1:33">
      <c r="A895" s="15" t="s">
        <v>8</v>
      </c>
      <c r="B895" s="33">
        <f>SUM(B912,B950,B988,B1026)</f>
        <v>77.7950738600036</v>
      </c>
      <c r="C895" s="16">
        <f t="shared" ref="C895:U895" si="580">SUM(C912,C950,C988,C1026)</f>
        <v>131612.818166475</v>
      </c>
      <c r="D895" s="241">
        <f t="shared" si="580"/>
        <v>0</v>
      </c>
      <c r="E895" s="242">
        <f t="shared" si="580"/>
        <v>0</v>
      </c>
      <c r="F895" s="241">
        <f t="shared" si="580"/>
        <v>77.7950738600036</v>
      </c>
      <c r="G895" s="242">
        <f t="shared" si="580"/>
        <v>131612.818166475</v>
      </c>
      <c r="H895" s="241">
        <f t="shared" si="580"/>
        <v>0</v>
      </c>
      <c r="I895" s="242">
        <f t="shared" si="580"/>
        <v>0</v>
      </c>
      <c r="J895" s="241">
        <f t="shared" si="580"/>
        <v>0</v>
      </c>
      <c r="K895" s="242">
        <f t="shared" si="580"/>
        <v>0</v>
      </c>
      <c r="L895" s="33">
        <f t="shared" si="580"/>
        <v>78.5567550264662</v>
      </c>
      <c r="M895" s="16">
        <f t="shared" si="580"/>
        <v>129459.872183442</v>
      </c>
      <c r="N895" s="241">
        <f t="shared" si="580"/>
        <v>3.73090909090908</v>
      </c>
      <c r="O895" s="242">
        <f t="shared" si="580"/>
        <v>3565.08833922261</v>
      </c>
      <c r="P895" s="241">
        <f t="shared" si="580"/>
        <v>74.8258459355571</v>
      </c>
      <c r="Q895" s="242">
        <f t="shared" si="580"/>
        <v>125894.78384422</v>
      </c>
      <c r="R895" s="241">
        <f t="shared" si="580"/>
        <v>0</v>
      </c>
      <c r="S895" s="242">
        <f t="shared" si="580"/>
        <v>0</v>
      </c>
      <c r="T895" s="241">
        <f t="shared" si="580"/>
        <v>0</v>
      </c>
      <c r="U895" s="293">
        <f t="shared" si="580"/>
        <v>0</v>
      </c>
      <c r="W895" s="15" t="s">
        <v>8</v>
      </c>
      <c r="X895" s="33">
        <f>SUM(X912,X950,X988,X1026)</f>
        <v>0</v>
      </c>
      <c r="Y895" s="16">
        <f t="shared" ref="Y895:AG895" si="581">SUM(Y912,Y950,Y988,Y1026)</f>
        <v>0</v>
      </c>
      <c r="Z895" s="16">
        <f t="shared" si="581"/>
        <v>0</v>
      </c>
      <c r="AA895" s="33">
        <f t="shared" si="581"/>
        <v>0</v>
      </c>
      <c r="AB895" s="33">
        <f t="shared" si="581"/>
        <v>0</v>
      </c>
      <c r="AC895" s="33">
        <f t="shared" si="581"/>
        <v>0</v>
      </c>
      <c r="AD895" s="16">
        <f t="shared" si="581"/>
        <v>0</v>
      </c>
      <c r="AE895" s="16">
        <f t="shared" si="581"/>
        <v>0</v>
      </c>
      <c r="AF895" s="33">
        <f t="shared" si="581"/>
        <v>0</v>
      </c>
      <c r="AG895" s="44">
        <f t="shared" si="581"/>
        <v>0</v>
      </c>
    </row>
    <row r="896" s="168" customFormat="1" customHeight="1" spans="1:33">
      <c r="A896" s="243" t="s">
        <v>9</v>
      </c>
      <c r="B896" s="33" t="s">
        <v>10</v>
      </c>
      <c r="C896" s="33">
        <f>C895/B895</f>
        <v>1691.78858809646</v>
      </c>
      <c r="D896" s="241" t="s">
        <v>10</v>
      </c>
      <c r="E896" s="242" t="e">
        <f t="shared" ref="D896:U896" si="582">E895/D895</f>
        <v>#DIV/0!</v>
      </c>
      <c r="F896" s="241" t="s">
        <v>10</v>
      </c>
      <c r="G896" s="242">
        <f t="shared" si="582"/>
        <v>1691.78858809646</v>
      </c>
      <c r="H896" s="241" t="s">
        <v>10</v>
      </c>
      <c r="I896" s="242" t="e">
        <f t="shared" si="582"/>
        <v>#DIV/0!</v>
      </c>
      <c r="J896" s="241" t="s">
        <v>10</v>
      </c>
      <c r="K896" s="242" t="e">
        <f t="shared" si="582"/>
        <v>#DIV/0!</v>
      </c>
      <c r="L896" s="33" t="s">
        <v>10</v>
      </c>
      <c r="M896" s="33">
        <f t="shared" si="582"/>
        <v>1647.97886750575</v>
      </c>
      <c r="N896" s="241" t="s">
        <v>10</v>
      </c>
      <c r="O896" s="242">
        <f t="shared" si="582"/>
        <v>955.554866750702</v>
      </c>
      <c r="P896" s="241" t="s">
        <v>10</v>
      </c>
      <c r="Q896" s="242">
        <f t="shared" si="582"/>
        <v>1682.50398335149</v>
      </c>
      <c r="R896" s="241" t="s">
        <v>10</v>
      </c>
      <c r="S896" s="242" t="e">
        <f t="shared" si="582"/>
        <v>#DIV/0!</v>
      </c>
      <c r="T896" s="241" t="s">
        <v>10</v>
      </c>
      <c r="U896" s="293" t="e">
        <f t="shared" si="582"/>
        <v>#DIV/0!</v>
      </c>
      <c r="V896" s="205"/>
      <c r="W896" s="58" t="s">
        <v>9</v>
      </c>
      <c r="X896" s="33" t="s">
        <v>10</v>
      </c>
      <c r="Y896" s="33" t="e">
        <f>Y895/X895</f>
        <v>#DIV/0!</v>
      </c>
      <c r="Z896" s="33" t="s">
        <v>10</v>
      </c>
      <c r="AA896" s="33" t="s">
        <v>10</v>
      </c>
      <c r="AB896" s="33" t="s">
        <v>10</v>
      </c>
      <c r="AC896" s="33" t="s">
        <v>10</v>
      </c>
      <c r="AD896" s="33" t="e">
        <f>AD895/AC895</f>
        <v>#DIV/0!</v>
      </c>
      <c r="AE896" s="33" t="s">
        <v>10</v>
      </c>
      <c r="AF896" s="33" t="s">
        <v>10</v>
      </c>
      <c r="AG896" s="44" t="s">
        <v>10</v>
      </c>
    </row>
    <row r="897" s="168" customFormat="1" customHeight="1" spans="1:35">
      <c r="A897" s="243" t="s">
        <v>11</v>
      </c>
      <c r="B897" s="33">
        <f>(B895/L895-1)*100</f>
        <v>-0.969593469340668</v>
      </c>
      <c r="C897" s="33">
        <f t="shared" ref="C897:U897" si="583">(C895/M895-1)*100</f>
        <v>1.66302186671587</v>
      </c>
      <c r="D897" s="241">
        <f t="shared" si="583"/>
        <v>-100</v>
      </c>
      <c r="E897" s="242">
        <f t="shared" si="583"/>
        <v>-100</v>
      </c>
      <c r="F897" s="241">
        <f t="shared" si="583"/>
        <v>3.96818490632731</v>
      </c>
      <c r="G897" s="242">
        <f t="shared" si="583"/>
        <v>4.54191519906884</v>
      </c>
      <c r="H897" s="241" t="e">
        <f t="shared" si="583"/>
        <v>#DIV/0!</v>
      </c>
      <c r="I897" s="242" t="e">
        <f t="shared" si="583"/>
        <v>#DIV/0!</v>
      </c>
      <c r="J897" s="241" t="e">
        <f t="shared" si="583"/>
        <v>#DIV/0!</v>
      </c>
      <c r="K897" s="242" t="e">
        <f t="shared" si="583"/>
        <v>#DIV/0!</v>
      </c>
      <c r="L897" s="33" t="s">
        <v>10</v>
      </c>
      <c r="M897" s="33" t="s">
        <v>10</v>
      </c>
      <c r="N897" s="241" t="s">
        <v>10</v>
      </c>
      <c r="O897" s="242" t="s">
        <v>10</v>
      </c>
      <c r="P897" s="241" t="s">
        <v>10</v>
      </c>
      <c r="Q897" s="242" t="s">
        <v>10</v>
      </c>
      <c r="R897" s="241" t="s">
        <v>10</v>
      </c>
      <c r="S897" s="242" t="s">
        <v>10</v>
      </c>
      <c r="T897" s="241" t="s">
        <v>10</v>
      </c>
      <c r="U897" s="293" t="s">
        <v>10</v>
      </c>
      <c r="V897" s="205"/>
      <c r="W897" s="58" t="s">
        <v>11</v>
      </c>
      <c r="X897" s="33" t="e">
        <f>(X895/AC895-1)*100</f>
        <v>#DIV/0!</v>
      </c>
      <c r="Y897" s="33" t="e">
        <f t="shared" ref="Y897:AG897" si="584">(Y895/AD895-1)*100</f>
        <v>#DIV/0!</v>
      </c>
      <c r="Z897" s="33" t="e">
        <f t="shared" si="584"/>
        <v>#DIV/0!</v>
      </c>
      <c r="AA897" s="33" t="e">
        <f t="shared" si="584"/>
        <v>#DIV/0!</v>
      </c>
      <c r="AB897" s="33" t="e">
        <f t="shared" si="584"/>
        <v>#DIV/0!</v>
      </c>
      <c r="AC897" s="33" t="s">
        <v>10</v>
      </c>
      <c r="AD897" s="33" t="s">
        <v>10</v>
      </c>
      <c r="AE897" s="33" t="s">
        <v>10</v>
      </c>
      <c r="AF897" s="33" t="s">
        <v>10</v>
      </c>
      <c r="AG897" s="44" t="s">
        <v>10</v>
      </c>
      <c r="AI897" s="47"/>
    </row>
    <row r="898" customHeight="1" spans="1:33">
      <c r="A898" s="244" t="s">
        <v>12</v>
      </c>
      <c r="B898" s="59">
        <f>SUM(B913,B951,B989,B1027)</f>
        <v>0</v>
      </c>
      <c r="C898" s="32">
        <f t="shared" ref="C898:U898" si="585">SUM(C913,C951,C989,C1027)</f>
        <v>0</v>
      </c>
      <c r="D898" s="245">
        <f t="shared" si="585"/>
        <v>0</v>
      </c>
      <c r="E898" s="246">
        <f t="shared" si="585"/>
        <v>0</v>
      </c>
      <c r="F898" s="245">
        <f t="shared" si="585"/>
        <v>0</v>
      </c>
      <c r="G898" s="246">
        <f t="shared" si="585"/>
        <v>0</v>
      </c>
      <c r="H898" s="245">
        <f t="shared" si="585"/>
        <v>0</v>
      </c>
      <c r="I898" s="246">
        <f t="shared" si="585"/>
        <v>0</v>
      </c>
      <c r="J898" s="245">
        <f t="shared" si="585"/>
        <v>0</v>
      </c>
      <c r="K898" s="246">
        <f t="shared" si="585"/>
        <v>0</v>
      </c>
      <c r="L898" s="59">
        <f t="shared" si="585"/>
        <v>0</v>
      </c>
      <c r="M898" s="32">
        <f t="shared" si="585"/>
        <v>0</v>
      </c>
      <c r="N898" s="245">
        <f t="shared" si="585"/>
        <v>0</v>
      </c>
      <c r="O898" s="246">
        <f t="shared" si="585"/>
        <v>0</v>
      </c>
      <c r="P898" s="245">
        <f t="shared" si="585"/>
        <v>0</v>
      </c>
      <c r="Q898" s="246">
        <f t="shared" si="585"/>
        <v>0</v>
      </c>
      <c r="R898" s="245">
        <f t="shared" si="585"/>
        <v>0</v>
      </c>
      <c r="S898" s="246">
        <f t="shared" si="585"/>
        <v>0</v>
      </c>
      <c r="T898" s="245">
        <f t="shared" si="585"/>
        <v>0</v>
      </c>
      <c r="U898" s="294">
        <f t="shared" si="585"/>
        <v>0</v>
      </c>
      <c r="W898" s="31" t="s">
        <v>12</v>
      </c>
      <c r="X898" s="59">
        <f>SUM(X913,X951,X989,X1027)</f>
        <v>0</v>
      </c>
      <c r="Y898" s="32">
        <f t="shared" ref="Y898:AG898" si="586">SUM(Y913,Y951,Y989,Y1027)</f>
        <v>0</v>
      </c>
      <c r="Z898" s="32">
        <f t="shared" si="586"/>
        <v>0</v>
      </c>
      <c r="AA898" s="59">
        <f t="shared" si="586"/>
        <v>0</v>
      </c>
      <c r="AB898" s="59">
        <f t="shared" si="586"/>
        <v>0</v>
      </c>
      <c r="AC898" s="59">
        <f t="shared" si="586"/>
        <v>0</v>
      </c>
      <c r="AD898" s="32">
        <f t="shared" si="586"/>
        <v>0</v>
      </c>
      <c r="AE898" s="32">
        <f t="shared" si="586"/>
        <v>0</v>
      </c>
      <c r="AF898" s="59">
        <f t="shared" si="586"/>
        <v>0</v>
      </c>
      <c r="AG898" s="91">
        <f t="shared" si="586"/>
        <v>0</v>
      </c>
    </row>
    <row r="899" s="168" customFormat="1" customHeight="1" spans="1:33">
      <c r="A899" s="243" t="s">
        <v>9</v>
      </c>
      <c r="B899" s="33" t="s">
        <v>10</v>
      </c>
      <c r="C899" s="59" t="e">
        <f>C898/B898</f>
        <v>#DIV/0!</v>
      </c>
      <c r="D899" s="241" t="s">
        <v>10</v>
      </c>
      <c r="E899" s="246" t="e">
        <f t="shared" ref="D899:U899" si="587">E898/D898</f>
        <v>#DIV/0!</v>
      </c>
      <c r="F899" s="241" t="s">
        <v>10</v>
      </c>
      <c r="G899" s="246" t="e">
        <f t="shared" si="587"/>
        <v>#DIV/0!</v>
      </c>
      <c r="H899" s="241" t="s">
        <v>10</v>
      </c>
      <c r="I899" s="246" t="e">
        <f t="shared" si="587"/>
        <v>#DIV/0!</v>
      </c>
      <c r="J899" s="241" t="s">
        <v>10</v>
      </c>
      <c r="K899" s="246" t="e">
        <f t="shared" si="587"/>
        <v>#DIV/0!</v>
      </c>
      <c r="L899" s="33" t="s">
        <v>10</v>
      </c>
      <c r="M899" s="59" t="e">
        <f t="shared" si="587"/>
        <v>#DIV/0!</v>
      </c>
      <c r="N899" s="241" t="s">
        <v>10</v>
      </c>
      <c r="O899" s="246" t="e">
        <f t="shared" si="587"/>
        <v>#DIV/0!</v>
      </c>
      <c r="P899" s="241" t="s">
        <v>10</v>
      </c>
      <c r="Q899" s="246" t="e">
        <f t="shared" si="587"/>
        <v>#DIV/0!</v>
      </c>
      <c r="R899" s="241" t="s">
        <v>10</v>
      </c>
      <c r="S899" s="246" t="e">
        <f t="shared" si="587"/>
        <v>#DIV/0!</v>
      </c>
      <c r="T899" s="241" t="s">
        <v>10</v>
      </c>
      <c r="U899" s="294" t="e">
        <f t="shared" si="587"/>
        <v>#DIV/0!</v>
      </c>
      <c r="V899" s="205"/>
      <c r="W899" s="58" t="s">
        <v>9</v>
      </c>
      <c r="X899" s="33" t="s">
        <v>10</v>
      </c>
      <c r="Y899" s="33" t="e">
        <f>Y898/X898</f>
        <v>#DIV/0!</v>
      </c>
      <c r="Z899" s="33" t="s">
        <v>10</v>
      </c>
      <c r="AA899" s="33" t="s">
        <v>10</v>
      </c>
      <c r="AB899" s="33" t="s">
        <v>10</v>
      </c>
      <c r="AC899" s="33" t="s">
        <v>10</v>
      </c>
      <c r="AD899" s="33" t="e">
        <f>AD898/AC898</f>
        <v>#DIV/0!</v>
      </c>
      <c r="AE899" s="33" t="s">
        <v>10</v>
      </c>
      <c r="AF899" s="33" t="s">
        <v>10</v>
      </c>
      <c r="AG899" s="44" t="s">
        <v>10</v>
      </c>
    </row>
    <row r="900" s="168" customFormat="1" customHeight="1" spans="1:33">
      <c r="A900" s="243" t="s">
        <v>11</v>
      </c>
      <c r="B900" s="59" t="e">
        <f>(B898/L898-1)*100</f>
        <v>#DIV/0!</v>
      </c>
      <c r="C900" s="59" t="e">
        <f t="shared" ref="C900:K900" si="588">(C898/M898-1)*100</f>
        <v>#DIV/0!</v>
      </c>
      <c r="D900" s="245" t="e">
        <f t="shared" si="588"/>
        <v>#DIV/0!</v>
      </c>
      <c r="E900" s="246" t="e">
        <f t="shared" si="588"/>
        <v>#DIV/0!</v>
      </c>
      <c r="F900" s="245" t="e">
        <f t="shared" si="588"/>
        <v>#DIV/0!</v>
      </c>
      <c r="G900" s="246" t="e">
        <f t="shared" si="588"/>
        <v>#DIV/0!</v>
      </c>
      <c r="H900" s="245" t="e">
        <f t="shared" si="588"/>
        <v>#DIV/0!</v>
      </c>
      <c r="I900" s="246" t="e">
        <f t="shared" si="588"/>
        <v>#DIV/0!</v>
      </c>
      <c r="J900" s="245" t="e">
        <f t="shared" si="588"/>
        <v>#DIV/0!</v>
      </c>
      <c r="K900" s="246" t="e">
        <f t="shared" si="588"/>
        <v>#DIV/0!</v>
      </c>
      <c r="L900" s="33" t="s">
        <v>10</v>
      </c>
      <c r="M900" s="33" t="s">
        <v>10</v>
      </c>
      <c r="N900" s="241" t="s">
        <v>10</v>
      </c>
      <c r="O900" s="242" t="s">
        <v>10</v>
      </c>
      <c r="P900" s="241" t="s">
        <v>10</v>
      </c>
      <c r="Q900" s="242" t="s">
        <v>10</v>
      </c>
      <c r="R900" s="241" t="s">
        <v>10</v>
      </c>
      <c r="S900" s="242" t="s">
        <v>10</v>
      </c>
      <c r="T900" s="241" t="s">
        <v>10</v>
      </c>
      <c r="U900" s="293" t="s">
        <v>10</v>
      </c>
      <c r="V900" s="205"/>
      <c r="W900" s="58" t="s">
        <v>11</v>
      </c>
      <c r="X900" s="33" t="e">
        <f>(X898/AC898-1)*100</f>
        <v>#DIV/0!</v>
      </c>
      <c r="Y900" s="33" t="e">
        <f t="shared" ref="Y900:AG900" si="589">(Y898/AD898-1)*100</f>
        <v>#DIV/0!</v>
      </c>
      <c r="Z900" s="33" t="e">
        <f t="shared" si="589"/>
        <v>#DIV/0!</v>
      </c>
      <c r="AA900" s="33" t="e">
        <f t="shared" si="589"/>
        <v>#DIV/0!</v>
      </c>
      <c r="AB900" s="33" t="e">
        <f t="shared" si="589"/>
        <v>#DIV/0!</v>
      </c>
      <c r="AC900" s="33" t="s">
        <v>10</v>
      </c>
      <c r="AD900" s="33" t="s">
        <v>10</v>
      </c>
      <c r="AE900" s="33" t="s">
        <v>10</v>
      </c>
      <c r="AF900" s="33" t="s">
        <v>10</v>
      </c>
      <c r="AG900" s="44" t="s">
        <v>10</v>
      </c>
    </row>
    <row r="901" customHeight="1" spans="1:33">
      <c r="A901" s="244" t="s">
        <v>13</v>
      </c>
      <c r="B901" s="59">
        <f>SUM(B919,B957,B995,B1033)</f>
        <v>0</v>
      </c>
      <c r="C901" s="32">
        <f t="shared" ref="C901:U901" si="590">SUM(C919,C957,C995,C1033)</f>
        <v>0</v>
      </c>
      <c r="D901" s="245">
        <f t="shared" si="590"/>
        <v>0</v>
      </c>
      <c r="E901" s="246">
        <f t="shared" si="590"/>
        <v>0</v>
      </c>
      <c r="F901" s="245">
        <f t="shared" si="590"/>
        <v>0</v>
      </c>
      <c r="G901" s="246">
        <f t="shared" si="590"/>
        <v>0</v>
      </c>
      <c r="H901" s="245">
        <f t="shared" si="590"/>
        <v>0</v>
      </c>
      <c r="I901" s="246">
        <f t="shared" si="590"/>
        <v>0</v>
      </c>
      <c r="J901" s="245">
        <f t="shared" si="590"/>
        <v>0</v>
      </c>
      <c r="K901" s="246">
        <f t="shared" si="590"/>
        <v>0</v>
      </c>
      <c r="L901" s="59">
        <f t="shared" si="590"/>
        <v>0</v>
      </c>
      <c r="M901" s="32">
        <f t="shared" si="590"/>
        <v>0</v>
      </c>
      <c r="N901" s="245">
        <f t="shared" si="590"/>
        <v>0</v>
      </c>
      <c r="O901" s="246">
        <f t="shared" si="590"/>
        <v>0</v>
      </c>
      <c r="P901" s="245">
        <f t="shared" si="590"/>
        <v>0</v>
      </c>
      <c r="Q901" s="246">
        <f t="shared" si="590"/>
        <v>0</v>
      </c>
      <c r="R901" s="245">
        <f t="shared" si="590"/>
        <v>0</v>
      </c>
      <c r="S901" s="246">
        <f t="shared" si="590"/>
        <v>0</v>
      </c>
      <c r="T901" s="245">
        <f t="shared" si="590"/>
        <v>0</v>
      </c>
      <c r="U901" s="294">
        <f t="shared" si="590"/>
        <v>0</v>
      </c>
      <c r="W901" s="31" t="s">
        <v>13</v>
      </c>
      <c r="X901" s="59">
        <f>SUM(X919,X957,X995,X1033)</f>
        <v>0</v>
      </c>
      <c r="Y901" s="32">
        <f t="shared" ref="Y901:AG901" si="591">SUM(Y919,Y957,Y995,Y1033)</f>
        <v>0</v>
      </c>
      <c r="Z901" s="32">
        <f t="shared" si="591"/>
        <v>0</v>
      </c>
      <c r="AA901" s="59">
        <f t="shared" si="591"/>
        <v>0</v>
      </c>
      <c r="AB901" s="59">
        <f t="shared" si="591"/>
        <v>0</v>
      </c>
      <c r="AC901" s="59">
        <f t="shared" si="591"/>
        <v>0</v>
      </c>
      <c r="AD901" s="32">
        <f t="shared" si="591"/>
        <v>0</v>
      </c>
      <c r="AE901" s="32">
        <f t="shared" si="591"/>
        <v>0</v>
      </c>
      <c r="AF901" s="59">
        <f t="shared" si="591"/>
        <v>0</v>
      </c>
      <c r="AG901" s="91">
        <f t="shared" si="591"/>
        <v>0</v>
      </c>
    </row>
    <row r="902" s="168" customFormat="1" customHeight="1" spans="1:33">
      <c r="A902" s="243" t="s">
        <v>9</v>
      </c>
      <c r="B902" s="33" t="s">
        <v>10</v>
      </c>
      <c r="C902" s="59" t="e">
        <f>C901/B901</f>
        <v>#DIV/0!</v>
      </c>
      <c r="D902" s="241" t="s">
        <v>10</v>
      </c>
      <c r="E902" s="246" t="e">
        <f t="shared" ref="D902:U902" si="592">E901/D901</f>
        <v>#DIV/0!</v>
      </c>
      <c r="F902" s="241" t="s">
        <v>10</v>
      </c>
      <c r="G902" s="246" t="e">
        <f t="shared" si="592"/>
        <v>#DIV/0!</v>
      </c>
      <c r="H902" s="241" t="s">
        <v>10</v>
      </c>
      <c r="I902" s="246" t="e">
        <f t="shared" si="592"/>
        <v>#DIV/0!</v>
      </c>
      <c r="J902" s="241" t="s">
        <v>10</v>
      </c>
      <c r="K902" s="246" t="e">
        <f t="shared" si="592"/>
        <v>#DIV/0!</v>
      </c>
      <c r="L902" s="33" t="s">
        <v>10</v>
      </c>
      <c r="M902" s="59" t="e">
        <f t="shared" si="592"/>
        <v>#DIV/0!</v>
      </c>
      <c r="N902" s="241" t="s">
        <v>10</v>
      </c>
      <c r="O902" s="246" t="e">
        <f t="shared" si="592"/>
        <v>#DIV/0!</v>
      </c>
      <c r="P902" s="241" t="s">
        <v>10</v>
      </c>
      <c r="Q902" s="246" t="e">
        <f t="shared" si="592"/>
        <v>#DIV/0!</v>
      </c>
      <c r="R902" s="241" t="s">
        <v>10</v>
      </c>
      <c r="S902" s="246" t="e">
        <f t="shared" si="592"/>
        <v>#DIV/0!</v>
      </c>
      <c r="T902" s="241" t="s">
        <v>10</v>
      </c>
      <c r="U902" s="294" t="e">
        <f t="shared" si="592"/>
        <v>#DIV/0!</v>
      </c>
      <c r="V902" s="205"/>
      <c r="W902" s="58" t="s">
        <v>9</v>
      </c>
      <c r="X902" s="33" t="s">
        <v>10</v>
      </c>
      <c r="Y902" s="33" t="e">
        <f>Y901/X901</f>
        <v>#DIV/0!</v>
      </c>
      <c r="Z902" s="33" t="s">
        <v>10</v>
      </c>
      <c r="AA902" s="33" t="s">
        <v>10</v>
      </c>
      <c r="AB902" s="33" t="s">
        <v>10</v>
      </c>
      <c r="AC902" s="33" t="s">
        <v>10</v>
      </c>
      <c r="AD902" s="33" t="e">
        <f>AD901/AC901</f>
        <v>#DIV/0!</v>
      </c>
      <c r="AE902" s="33" t="s">
        <v>10</v>
      </c>
      <c r="AF902" s="33" t="s">
        <v>10</v>
      </c>
      <c r="AG902" s="44" t="s">
        <v>10</v>
      </c>
    </row>
    <row r="903" s="168" customFormat="1" customHeight="1" spans="1:33">
      <c r="A903" s="243" t="s">
        <v>11</v>
      </c>
      <c r="B903" s="59" t="e">
        <f>(B901/L901-1)*100</f>
        <v>#DIV/0!</v>
      </c>
      <c r="C903" s="59" t="e">
        <f t="shared" ref="C903:K903" si="593">(C901/M901-1)*100</f>
        <v>#DIV/0!</v>
      </c>
      <c r="D903" s="245" t="e">
        <f t="shared" si="593"/>
        <v>#DIV/0!</v>
      </c>
      <c r="E903" s="246" t="e">
        <f t="shared" si="593"/>
        <v>#DIV/0!</v>
      </c>
      <c r="F903" s="245" t="e">
        <f t="shared" si="593"/>
        <v>#DIV/0!</v>
      </c>
      <c r="G903" s="246" t="e">
        <f t="shared" si="593"/>
        <v>#DIV/0!</v>
      </c>
      <c r="H903" s="245" t="e">
        <f t="shared" si="593"/>
        <v>#DIV/0!</v>
      </c>
      <c r="I903" s="246" t="e">
        <f t="shared" si="593"/>
        <v>#DIV/0!</v>
      </c>
      <c r="J903" s="245" t="e">
        <f t="shared" si="593"/>
        <v>#DIV/0!</v>
      </c>
      <c r="K903" s="246" t="e">
        <f t="shared" si="593"/>
        <v>#DIV/0!</v>
      </c>
      <c r="L903" s="33" t="s">
        <v>10</v>
      </c>
      <c r="M903" s="33" t="s">
        <v>10</v>
      </c>
      <c r="N903" s="241" t="s">
        <v>10</v>
      </c>
      <c r="O903" s="242" t="s">
        <v>10</v>
      </c>
      <c r="P903" s="241" t="s">
        <v>10</v>
      </c>
      <c r="Q903" s="242" t="s">
        <v>10</v>
      </c>
      <c r="R903" s="241" t="s">
        <v>10</v>
      </c>
      <c r="S903" s="242" t="s">
        <v>10</v>
      </c>
      <c r="T903" s="241" t="s">
        <v>10</v>
      </c>
      <c r="U903" s="293" t="s">
        <v>10</v>
      </c>
      <c r="V903" s="205"/>
      <c r="W903" s="58" t="s">
        <v>11</v>
      </c>
      <c r="X903" s="33" t="e">
        <f>(X901/AC901-1)*100</f>
        <v>#DIV/0!</v>
      </c>
      <c r="Y903" s="33" t="e">
        <f t="shared" ref="Y903:AG903" si="594">(Y901/AD901-1)*100</f>
        <v>#DIV/0!</v>
      </c>
      <c r="Z903" s="33" t="e">
        <f t="shared" si="594"/>
        <v>#DIV/0!</v>
      </c>
      <c r="AA903" s="33" t="e">
        <f t="shared" si="594"/>
        <v>#DIV/0!</v>
      </c>
      <c r="AB903" s="33" t="e">
        <f t="shared" si="594"/>
        <v>#DIV/0!</v>
      </c>
      <c r="AC903" s="33" t="s">
        <v>10</v>
      </c>
      <c r="AD903" s="33" t="s">
        <v>10</v>
      </c>
      <c r="AE903" s="33" t="s">
        <v>10</v>
      </c>
      <c r="AF903" s="33" t="s">
        <v>10</v>
      </c>
      <c r="AG903" s="44" t="s">
        <v>10</v>
      </c>
    </row>
    <row r="904" customHeight="1" spans="1:33">
      <c r="A904" s="244" t="s">
        <v>14</v>
      </c>
      <c r="B904" s="59">
        <f>SUM(B932,B970,B1008,B1046)</f>
        <v>77.7950738600036</v>
      </c>
      <c r="C904" s="32">
        <f t="shared" ref="C904:U904" si="595">SUM(C932,C970,C1008,C1046)</f>
        <v>131612.818166475</v>
      </c>
      <c r="D904" s="245">
        <f t="shared" si="595"/>
        <v>0</v>
      </c>
      <c r="E904" s="246">
        <f t="shared" si="595"/>
        <v>0</v>
      </c>
      <c r="F904" s="245">
        <f t="shared" si="595"/>
        <v>77.7950738600036</v>
      </c>
      <c r="G904" s="246">
        <f t="shared" si="595"/>
        <v>131612.818166475</v>
      </c>
      <c r="H904" s="245">
        <f t="shared" si="595"/>
        <v>0</v>
      </c>
      <c r="I904" s="246">
        <f t="shared" si="595"/>
        <v>0</v>
      </c>
      <c r="J904" s="245">
        <f t="shared" si="595"/>
        <v>0</v>
      </c>
      <c r="K904" s="246">
        <f t="shared" si="595"/>
        <v>0</v>
      </c>
      <c r="L904" s="59">
        <f t="shared" si="595"/>
        <v>78.5567550264662</v>
      </c>
      <c r="M904" s="32">
        <f t="shared" si="595"/>
        <v>129459.872183442</v>
      </c>
      <c r="N904" s="245">
        <f t="shared" si="595"/>
        <v>3.73090909090908</v>
      </c>
      <c r="O904" s="343">
        <f t="shared" si="595"/>
        <v>3565.08833922261</v>
      </c>
      <c r="P904" s="245">
        <f t="shared" si="595"/>
        <v>74.8258459355571</v>
      </c>
      <c r="Q904" s="246">
        <f t="shared" si="595"/>
        <v>125894.78384422</v>
      </c>
      <c r="R904" s="245">
        <f t="shared" si="595"/>
        <v>0</v>
      </c>
      <c r="S904" s="246">
        <f t="shared" si="595"/>
        <v>0</v>
      </c>
      <c r="T904" s="245">
        <f t="shared" si="595"/>
        <v>0</v>
      </c>
      <c r="U904" s="294">
        <f t="shared" si="595"/>
        <v>0</v>
      </c>
      <c r="W904" s="31" t="s">
        <v>14</v>
      </c>
      <c r="X904" s="59">
        <f>SUM(X932,X970,X1008,X1046)</f>
        <v>0</v>
      </c>
      <c r="Y904" s="32">
        <f t="shared" ref="Y904:AG904" si="596">SUM(Y932,Y970,Y1008,Y1046)</f>
        <v>0</v>
      </c>
      <c r="Z904" s="32">
        <f t="shared" si="596"/>
        <v>0</v>
      </c>
      <c r="AA904" s="59">
        <f t="shared" si="596"/>
        <v>0</v>
      </c>
      <c r="AB904" s="59">
        <f t="shared" si="596"/>
        <v>0</v>
      </c>
      <c r="AC904" s="59">
        <f t="shared" si="596"/>
        <v>0</v>
      </c>
      <c r="AD904" s="32">
        <f t="shared" si="596"/>
        <v>0</v>
      </c>
      <c r="AE904" s="32">
        <f t="shared" si="596"/>
        <v>0</v>
      </c>
      <c r="AF904" s="59">
        <f t="shared" si="596"/>
        <v>0</v>
      </c>
      <c r="AG904" s="91">
        <f t="shared" si="596"/>
        <v>0</v>
      </c>
    </row>
    <row r="905" s="168" customFormat="1" customHeight="1" spans="1:33">
      <c r="A905" s="243" t="s">
        <v>9</v>
      </c>
      <c r="B905" s="33" t="s">
        <v>10</v>
      </c>
      <c r="C905" s="59">
        <f>C904/B904</f>
        <v>1691.78858809646</v>
      </c>
      <c r="D905" s="241" t="s">
        <v>10</v>
      </c>
      <c r="E905" s="246" t="e">
        <f t="shared" ref="D905:U905" si="597">E904/D904</f>
        <v>#DIV/0!</v>
      </c>
      <c r="F905" s="241" t="s">
        <v>10</v>
      </c>
      <c r="G905" s="246">
        <f t="shared" si="597"/>
        <v>1691.78858809646</v>
      </c>
      <c r="H905" s="241" t="s">
        <v>10</v>
      </c>
      <c r="I905" s="246" t="e">
        <f t="shared" si="597"/>
        <v>#DIV/0!</v>
      </c>
      <c r="J905" s="241" t="s">
        <v>10</v>
      </c>
      <c r="K905" s="246" t="e">
        <f t="shared" si="597"/>
        <v>#DIV/0!</v>
      </c>
      <c r="L905" s="33" t="s">
        <v>10</v>
      </c>
      <c r="M905" s="59">
        <f t="shared" si="597"/>
        <v>1647.97886750575</v>
      </c>
      <c r="N905" s="241" t="s">
        <v>10</v>
      </c>
      <c r="O905" s="246">
        <f t="shared" si="597"/>
        <v>955.554866750702</v>
      </c>
      <c r="P905" s="241" t="s">
        <v>10</v>
      </c>
      <c r="Q905" s="246">
        <f t="shared" si="597"/>
        <v>1682.50398335149</v>
      </c>
      <c r="R905" s="241" t="s">
        <v>10</v>
      </c>
      <c r="S905" s="246" t="e">
        <f t="shared" si="597"/>
        <v>#DIV/0!</v>
      </c>
      <c r="T905" s="241" t="s">
        <v>10</v>
      </c>
      <c r="U905" s="294" t="e">
        <f t="shared" si="597"/>
        <v>#DIV/0!</v>
      </c>
      <c r="V905" s="205"/>
      <c r="W905" s="58" t="s">
        <v>9</v>
      </c>
      <c r="X905" s="33" t="s">
        <v>10</v>
      </c>
      <c r="Y905" s="33" t="e">
        <f>Y904/X904</f>
        <v>#DIV/0!</v>
      </c>
      <c r="Z905" s="33" t="s">
        <v>10</v>
      </c>
      <c r="AA905" s="33" t="s">
        <v>10</v>
      </c>
      <c r="AB905" s="33" t="s">
        <v>10</v>
      </c>
      <c r="AC905" s="33" t="s">
        <v>10</v>
      </c>
      <c r="AD905" s="33" t="e">
        <f>AD904/AC904</f>
        <v>#DIV/0!</v>
      </c>
      <c r="AE905" s="33" t="s">
        <v>10</v>
      </c>
      <c r="AF905" s="33" t="s">
        <v>10</v>
      </c>
      <c r="AG905" s="44" t="s">
        <v>10</v>
      </c>
    </row>
    <row r="906" s="168" customFormat="1" customHeight="1" spans="1:33">
      <c r="A906" s="247" t="s">
        <v>11</v>
      </c>
      <c r="B906" s="151">
        <f>(B904/L904-1)*100</f>
        <v>-0.969593469340668</v>
      </c>
      <c r="C906" s="151">
        <f t="shared" ref="C906:K906" si="598">(C904/M904-1)*100</f>
        <v>1.66302186671587</v>
      </c>
      <c r="D906" s="248">
        <f t="shared" si="598"/>
        <v>-100</v>
      </c>
      <c r="E906" s="249">
        <f t="shared" si="598"/>
        <v>-100</v>
      </c>
      <c r="F906" s="248">
        <f t="shared" si="598"/>
        <v>3.96818490632735</v>
      </c>
      <c r="G906" s="249">
        <f t="shared" si="598"/>
        <v>4.54191519906899</v>
      </c>
      <c r="H906" s="248" t="e">
        <f t="shared" si="598"/>
        <v>#DIV/0!</v>
      </c>
      <c r="I906" s="249" t="e">
        <f t="shared" si="598"/>
        <v>#DIV/0!</v>
      </c>
      <c r="J906" s="248" t="e">
        <f t="shared" si="598"/>
        <v>#DIV/0!</v>
      </c>
      <c r="K906" s="249" t="e">
        <f t="shared" si="598"/>
        <v>#DIV/0!</v>
      </c>
      <c r="L906" s="151" t="s">
        <v>10</v>
      </c>
      <c r="M906" s="151" t="s">
        <v>10</v>
      </c>
      <c r="N906" s="248" t="s">
        <v>10</v>
      </c>
      <c r="O906" s="249" t="s">
        <v>10</v>
      </c>
      <c r="P906" s="248" t="s">
        <v>10</v>
      </c>
      <c r="Q906" s="249" t="s">
        <v>10</v>
      </c>
      <c r="R906" s="248" t="s">
        <v>10</v>
      </c>
      <c r="S906" s="249" t="s">
        <v>10</v>
      </c>
      <c r="T906" s="248" t="s">
        <v>10</v>
      </c>
      <c r="U906" s="295" t="s">
        <v>10</v>
      </c>
      <c r="V906" s="205"/>
      <c r="W906" s="61" t="s">
        <v>11</v>
      </c>
      <c r="X906" s="62" t="e">
        <f>(X904/AC904-1)*100</f>
        <v>#DIV/0!</v>
      </c>
      <c r="Y906" s="62" t="e">
        <f t="shared" ref="Y906:AG906" si="599">(Y904/AD904-1)*100</f>
        <v>#DIV/0!</v>
      </c>
      <c r="Z906" s="62" t="e">
        <f t="shared" si="599"/>
        <v>#DIV/0!</v>
      </c>
      <c r="AA906" s="62" t="e">
        <f t="shared" si="599"/>
        <v>#DIV/0!</v>
      </c>
      <c r="AB906" s="62" t="e">
        <f t="shared" si="599"/>
        <v>#DIV/0!</v>
      </c>
      <c r="AC906" s="62" t="s">
        <v>10</v>
      </c>
      <c r="AD906" s="62" t="s">
        <v>10</v>
      </c>
      <c r="AE906" s="62" t="s">
        <v>10</v>
      </c>
      <c r="AF906" s="62" t="s">
        <v>10</v>
      </c>
      <c r="AG906" s="63" t="s">
        <v>10</v>
      </c>
    </row>
    <row r="907" customHeight="1" spans="1:33">
      <c r="A907" s="228" t="s">
        <v>115</v>
      </c>
      <c r="B907" s="178"/>
      <c r="C907" s="179"/>
      <c r="D907" s="250"/>
      <c r="E907" s="251"/>
      <c r="F907" s="250"/>
      <c r="G907" s="251"/>
      <c r="H907" s="250"/>
      <c r="I907" s="251"/>
      <c r="J907" s="250"/>
      <c r="K907" s="251" t="s">
        <v>16</v>
      </c>
      <c r="L907" s="190"/>
      <c r="M907" s="179"/>
      <c r="N907" s="250"/>
      <c r="O907" s="251"/>
      <c r="P907" s="250"/>
      <c r="Q907" s="251"/>
      <c r="R907" s="250"/>
      <c r="S907" s="296"/>
      <c r="T907" s="297"/>
      <c r="U907" s="296"/>
      <c r="W907" s="228" t="s">
        <v>116</v>
      </c>
      <c r="X907" s="178"/>
      <c r="Y907" s="179"/>
      <c r="Z907" s="179"/>
      <c r="AA907" s="178"/>
      <c r="AB907" s="178"/>
      <c r="AC907" s="178" t="s">
        <v>16</v>
      </c>
      <c r="AD907" s="199"/>
      <c r="AE907" s="199"/>
      <c r="AF907" s="192"/>
      <c r="AG907" s="192"/>
    </row>
    <row r="908" customHeight="1" spans="1:23">
      <c r="A908" s="252"/>
      <c r="W908" s="166"/>
    </row>
    <row r="909" customHeight="1" spans="1:33">
      <c r="A909" s="255" t="s">
        <v>225</v>
      </c>
      <c r="B909" s="181" t="s">
        <v>226</v>
      </c>
      <c r="C909" s="182"/>
      <c r="D909" s="313"/>
      <c r="E909" s="314"/>
      <c r="F909" s="313"/>
      <c r="G909" s="314"/>
      <c r="H909" s="313"/>
      <c r="I909" s="314"/>
      <c r="J909" s="313"/>
      <c r="K909" s="314"/>
      <c r="L909" s="181"/>
      <c r="M909" s="182"/>
      <c r="N909" s="313"/>
      <c r="O909" s="314"/>
      <c r="P909" s="313"/>
      <c r="Q909" s="314"/>
      <c r="R909" s="313"/>
      <c r="S909" s="314"/>
      <c r="T909" s="313"/>
      <c r="U909" s="314"/>
      <c r="W909" s="81" t="s">
        <v>227</v>
      </c>
      <c r="X909" s="298" t="s">
        <v>228</v>
      </c>
      <c r="Y909" s="220"/>
      <c r="Z909" s="220"/>
      <c r="AA909" s="298"/>
      <c r="AB909" s="298"/>
      <c r="AC909" s="298"/>
      <c r="AD909" s="220"/>
      <c r="AE909" s="220"/>
      <c r="AF909" s="298"/>
      <c r="AG909" s="298"/>
    </row>
    <row r="910" customHeight="1" spans="1:33">
      <c r="A910" s="256" t="s">
        <v>2</v>
      </c>
      <c r="B910" s="172" t="s">
        <v>3</v>
      </c>
      <c r="C910" s="173"/>
      <c r="D910" s="237"/>
      <c r="E910" s="238"/>
      <c r="F910" s="237"/>
      <c r="G910" s="238"/>
      <c r="H910" s="237"/>
      <c r="I910" s="238"/>
      <c r="J910" s="237"/>
      <c r="K910" s="279"/>
      <c r="L910" s="280" t="s">
        <v>107</v>
      </c>
      <c r="M910" s="173"/>
      <c r="N910" s="237"/>
      <c r="O910" s="238"/>
      <c r="P910" s="237"/>
      <c r="Q910" s="238"/>
      <c r="R910" s="237"/>
      <c r="S910" s="238"/>
      <c r="T910" s="237"/>
      <c r="U910" s="279"/>
      <c r="W910" s="299" t="s">
        <v>2</v>
      </c>
      <c r="X910" s="172" t="s">
        <v>3</v>
      </c>
      <c r="Y910" s="173"/>
      <c r="Z910" s="173"/>
      <c r="AA910" s="172"/>
      <c r="AB910" s="172"/>
      <c r="AC910" s="280" t="s">
        <v>107</v>
      </c>
      <c r="AD910" s="173"/>
      <c r="AE910" s="173"/>
      <c r="AF910" s="172"/>
      <c r="AG910" s="211"/>
    </row>
    <row r="911" customHeight="1" spans="1:33">
      <c r="A911" s="15"/>
      <c r="B911" s="175" t="s">
        <v>108</v>
      </c>
      <c r="C911" s="176" t="s">
        <v>62</v>
      </c>
      <c r="D911" s="239" t="s">
        <v>109</v>
      </c>
      <c r="E911" s="240" t="s">
        <v>63</v>
      </c>
      <c r="F911" s="239" t="s">
        <v>110</v>
      </c>
      <c r="G911" s="240" t="s">
        <v>64</v>
      </c>
      <c r="H911" s="239" t="s">
        <v>111</v>
      </c>
      <c r="I911" s="240" t="s">
        <v>65</v>
      </c>
      <c r="J911" s="239" t="s">
        <v>112</v>
      </c>
      <c r="K911" s="281" t="s">
        <v>66</v>
      </c>
      <c r="L911" s="175" t="s">
        <v>108</v>
      </c>
      <c r="M911" s="176" t="s">
        <v>62</v>
      </c>
      <c r="N911" s="239" t="s">
        <v>109</v>
      </c>
      <c r="O911" s="240" t="s">
        <v>63</v>
      </c>
      <c r="P911" s="239" t="s">
        <v>110</v>
      </c>
      <c r="Q911" s="240" t="s">
        <v>64</v>
      </c>
      <c r="R911" s="239" t="s">
        <v>111</v>
      </c>
      <c r="S911" s="240" t="s">
        <v>65</v>
      </c>
      <c r="T911" s="239" t="s">
        <v>112</v>
      </c>
      <c r="U911" s="281" t="s">
        <v>66</v>
      </c>
      <c r="W911" s="15"/>
      <c r="X911" s="175" t="s">
        <v>5</v>
      </c>
      <c r="Y911" s="176" t="s">
        <v>113</v>
      </c>
      <c r="Z911" s="176" t="s">
        <v>69</v>
      </c>
      <c r="AA911" s="175" t="s">
        <v>70</v>
      </c>
      <c r="AB911" s="304" t="s">
        <v>114</v>
      </c>
      <c r="AC911" s="209" t="s">
        <v>5</v>
      </c>
      <c r="AD911" s="176" t="s">
        <v>113</v>
      </c>
      <c r="AE911" s="176" t="s">
        <v>69</v>
      </c>
      <c r="AF911" s="175" t="s">
        <v>70</v>
      </c>
      <c r="AG911" s="212" t="s">
        <v>114</v>
      </c>
    </row>
    <row r="912" customHeight="1" spans="1:33">
      <c r="A912" s="15" t="s">
        <v>20</v>
      </c>
      <c r="B912" s="33">
        <f t="shared" ref="B912:M912" si="600">SUM(B913,B919,B932)</f>
        <v>21.8923642994473</v>
      </c>
      <c r="C912" s="16">
        <f t="shared" si="600"/>
        <v>45753.8853724766</v>
      </c>
      <c r="D912" s="241">
        <f t="shared" si="600"/>
        <v>0</v>
      </c>
      <c r="E912" s="242">
        <f t="shared" si="600"/>
        <v>0</v>
      </c>
      <c r="F912" s="241">
        <f t="shared" si="600"/>
        <v>21.8923642994473</v>
      </c>
      <c r="G912" s="242">
        <f t="shared" si="600"/>
        <v>45753.8853724766</v>
      </c>
      <c r="H912" s="241">
        <f t="shared" si="600"/>
        <v>0</v>
      </c>
      <c r="I912" s="242">
        <f t="shared" si="600"/>
        <v>0</v>
      </c>
      <c r="J912" s="241">
        <f t="shared" si="600"/>
        <v>0</v>
      </c>
      <c r="K912" s="242">
        <f t="shared" si="600"/>
        <v>0</v>
      </c>
      <c r="L912" s="33">
        <f t="shared" si="600"/>
        <v>21.0541431438378</v>
      </c>
      <c r="M912" s="16">
        <f t="shared" si="600"/>
        <v>43660.5703554352</v>
      </c>
      <c r="N912" s="282"/>
      <c r="O912" s="283"/>
      <c r="P912" s="282">
        <v>21.0541431438378</v>
      </c>
      <c r="Q912" s="283">
        <v>43660.5703554352</v>
      </c>
      <c r="R912" s="282"/>
      <c r="S912" s="283"/>
      <c r="T912" s="282"/>
      <c r="U912" s="300"/>
      <c r="W912" s="15" t="s">
        <v>20</v>
      </c>
      <c r="X912" s="33">
        <f t="shared" ref="X912:AB912" si="601">X913+X919+X932</f>
        <v>0</v>
      </c>
      <c r="Y912" s="16">
        <f t="shared" si="601"/>
        <v>0</v>
      </c>
      <c r="Z912" s="16">
        <f t="shared" si="601"/>
        <v>0</v>
      </c>
      <c r="AA912" s="33">
        <f t="shared" si="601"/>
        <v>0</v>
      </c>
      <c r="AB912" s="33">
        <f t="shared" si="601"/>
        <v>0</v>
      </c>
      <c r="AC912" s="66"/>
      <c r="AD912" s="17"/>
      <c r="AE912" s="17"/>
      <c r="AF912" s="66"/>
      <c r="AG912" s="214"/>
    </row>
    <row r="913" customHeight="1" spans="1:33">
      <c r="A913" s="257" t="s">
        <v>12</v>
      </c>
      <c r="B913" s="67">
        <f t="shared" ref="B913:B933" si="602">SUM(D913,F913,H913,J913)</f>
        <v>0</v>
      </c>
      <c r="C913" s="19">
        <f t="shared" ref="C913:C933" si="603">SUM(E913,G913,I913,K913)</f>
        <v>0</v>
      </c>
      <c r="D913" s="258">
        <f t="shared" ref="D913:K913" si="604">SUM(D914:D918)</f>
        <v>0</v>
      </c>
      <c r="E913" s="259">
        <f t="shared" si="604"/>
        <v>0</v>
      </c>
      <c r="F913" s="258">
        <f t="shared" si="604"/>
        <v>0</v>
      </c>
      <c r="G913" s="259">
        <f t="shared" si="604"/>
        <v>0</v>
      </c>
      <c r="H913" s="258">
        <f t="shared" si="604"/>
        <v>0</v>
      </c>
      <c r="I913" s="259">
        <f t="shared" si="604"/>
        <v>0</v>
      </c>
      <c r="J913" s="258">
        <f t="shared" si="604"/>
        <v>0</v>
      </c>
      <c r="K913" s="259">
        <f t="shared" si="604"/>
        <v>0</v>
      </c>
      <c r="L913" s="67">
        <f t="shared" ref="L913:L932" si="605">SUM(N913,P913,R913,T913)</f>
        <v>0</v>
      </c>
      <c r="M913" s="19">
        <f t="shared" ref="M913:M932" si="606">SUM(O913,Q913,S913,U913)</f>
        <v>0</v>
      </c>
      <c r="N913" s="258">
        <f t="shared" ref="N913:U913" si="607">SUM(N914:N918)</f>
        <v>0</v>
      </c>
      <c r="O913" s="259">
        <f t="shared" si="607"/>
        <v>0</v>
      </c>
      <c r="P913" s="258">
        <f t="shared" si="607"/>
        <v>0</v>
      </c>
      <c r="Q913" s="259">
        <f t="shared" si="607"/>
        <v>0</v>
      </c>
      <c r="R913" s="258">
        <f t="shared" si="607"/>
        <v>0</v>
      </c>
      <c r="S913" s="259">
        <f t="shared" si="607"/>
        <v>0</v>
      </c>
      <c r="T913" s="258">
        <f t="shared" si="607"/>
        <v>0</v>
      </c>
      <c r="U913" s="301">
        <f t="shared" si="607"/>
        <v>0</v>
      </c>
      <c r="W913" s="18" t="s">
        <v>12</v>
      </c>
      <c r="X913" s="67">
        <f t="shared" ref="X913:AG913" si="608">SUM(X914:X918)</f>
        <v>0</v>
      </c>
      <c r="Y913" s="19">
        <f t="shared" si="608"/>
        <v>0</v>
      </c>
      <c r="Z913" s="19">
        <f t="shared" si="608"/>
        <v>0</v>
      </c>
      <c r="AA913" s="67">
        <f t="shared" si="608"/>
        <v>0</v>
      </c>
      <c r="AB913" s="67">
        <f t="shared" si="608"/>
        <v>0</v>
      </c>
      <c r="AC913" s="67">
        <f t="shared" si="608"/>
        <v>0</v>
      </c>
      <c r="AD913" s="19">
        <f t="shared" si="608"/>
        <v>0</v>
      </c>
      <c r="AE913" s="19">
        <f t="shared" si="608"/>
        <v>0</v>
      </c>
      <c r="AF913" s="67">
        <f t="shared" si="608"/>
        <v>0</v>
      </c>
      <c r="AG913" s="215">
        <f t="shared" si="608"/>
        <v>0</v>
      </c>
    </row>
    <row r="914" customHeight="1" spans="1:33">
      <c r="A914" s="260"/>
      <c r="B914" s="67">
        <f t="shared" si="602"/>
        <v>0</v>
      </c>
      <c r="C914" s="19">
        <f t="shared" si="603"/>
        <v>0</v>
      </c>
      <c r="D914" s="261"/>
      <c r="E914" s="262"/>
      <c r="F914" s="263"/>
      <c r="G914" s="262"/>
      <c r="H914" s="261"/>
      <c r="I914" s="262"/>
      <c r="J914" s="261"/>
      <c r="K914" s="284"/>
      <c r="L914" s="67">
        <f t="shared" si="605"/>
        <v>0</v>
      </c>
      <c r="M914" s="19">
        <f t="shared" si="606"/>
        <v>0</v>
      </c>
      <c r="N914" s="261"/>
      <c r="O914" s="262"/>
      <c r="P914" s="263"/>
      <c r="Q914" s="262"/>
      <c r="R914" s="261"/>
      <c r="S914" s="262"/>
      <c r="T914" s="261"/>
      <c r="U914" s="284"/>
      <c r="W914" s="20"/>
      <c r="X914" s="68"/>
      <c r="Y914" s="21"/>
      <c r="Z914" s="21"/>
      <c r="AA914" s="68"/>
      <c r="AB914" s="184"/>
      <c r="AC914" s="68"/>
      <c r="AD914" s="21"/>
      <c r="AE914" s="21"/>
      <c r="AF914" s="68"/>
      <c r="AG914" s="184"/>
    </row>
    <row r="915" customHeight="1" spans="1:33">
      <c r="A915" s="260"/>
      <c r="B915" s="67">
        <f t="shared" si="602"/>
        <v>0</v>
      </c>
      <c r="C915" s="19">
        <f t="shared" si="603"/>
        <v>0</v>
      </c>
      <c r="D915" s="261"/>
      <c r="E915" s="262"/>
      <c r="F915" s="263"/>
      <c r="G915" s="262"/>
      <c r="H915" s="261"/>
      <c r="I915" s="262"/>
      <c r="J915" s="261"/>
      <c r="K915" s="284"/>
      <c r="L915" s="67">
        <f t="shared" si="605"/>
        <v>0</v>
      </c>
      <c r="M915" s="19">
        <f t="shared" si="606"/>
        <v>0</v>
      </c>
      <c r="N915" s="261"/>
      <c r="O915" s="262"/>
      <c r="P915" s="263"/>
      <c r="Q915" s="262"/>
      <c r="R915" s="261"/>
      <c r="S915" s="262"/>
      <c r="T915" s="261"/>
      <c r="U915" s="284"/>
      <c r="W915" s="20"/>
      <c r="X915" s="68"/>
      <c r="Y915" s="21"/>
      <c r="Z915" s="21"/>
      <c r="AA915" s="68"/>
      <c r="AB915" s="184"/>
      <c r="AC915" s="68"/>
      <c r="AD915" s="21"/>
      <c r="AE915" s="21"/>
      <c r="AF915" s="68"/>
      <c r="AG915" s="184"/>
    </row>
    <row r="916" customHeight="1" spans="1:33">
      <c r="A916" s="260"/>
      <c r="B916" s="67">
        <f t="shared" si="602"/>
        <v>0</v>
      </c>
      <c r="C916" s="19">
        <f t="shared" si="603"/>
        <v>0</v>
      </c>
      <c r="D916" s="261"/>
      <c r="E916" s="262"/>
      <c r="F916" s="263"/>
      <c r="G916" s="262"/>
      <c r="H916" s="261"/>
      <c r="I916" s="262"/>
      <c r="J916" s="261"/>
      <c r="K916" s="284"/>
      <c r="L916" s="67">
        <f t="shared" si="605"/>
        <v>0</v>
      </c>
      <c r="M916" s="19">
        <f t="shared" si="606"/>
        <v>0</v>
      </c>
      <c r="N916" s="261"/>
      <c r="O916" s="262"/>
      <c r="P916" s="263"/>
      <c r="Q916" s="262"/>
      <c r="R916" s="261"/>
      <c r="S916" s="262"/>
      <c r="T916" s="261"/>
      <c r="U916" s="284"/>
      <c r="W916" s="20"/>
      <c r="X916" s="68"/>
      <c r="Y916" s="21"/>
      <c r="Z916" s="21"/>
      <c r="AA916" s="68"/>
      <c r="AB916" s="184"/>
      <c r="AC916" s="68"/>
      <c r="AD916" s="21"/>
      <c r="AE916" s="21"/>
      <c r="AF916" s="68"/>
      <c r="AG916" s="184"/>
    </row>
    <row r="917" customHeight="1" spans="1:33">
      <c r="A917" s="260"/>
      <c r="B917" s="67">
        <f t="shared" si="602"/>
        <v>0</v>
      </c>
      <c r="C917" s="19">
        <f t="shared" si="603"/>
        <v>0</v>
      </c>
      <c r="D917" s="261"/>
      <c r="E917" s="262"/>
      <c r="F917" s="263"/>
      <c r="G917" s="262"/>
      <c r="H917" s="261"/>
      <c r="I917" s="262"/>
      <c r="J917" s="261"/>
      <c r="K917" s="284"/>
      <c r="L917" s="67">
        <f t="shared" si="605"/>
        <v>0</v>
      </c>
      <c r="M917" s="19">
        <f t="shared" si="606"/>
        <v>0</v>
      </c>
      <c r="N917" s="261"/>
      <c r="O917" s="262"/>
      <c r="P917" s="263"/>
      <c r="Q917" s="262"/>
      <c r="R917" s="261"/>
      <c r="S917" s="262"/>
      <c r="T917" s="261"/>
      <c r="U917" s="284"/>
      <c r="W917" s="20"/>
      <c r="X917" s="68"/>
      <c r="Y917" s="21"/>
      <c r="Z917" s="21"/>
      <c r="AA917" s="68"/>
      <c r="AB917" s="184"/>
      <c r="AC917" s="68"/>
      <c r="AD917" s="21"/>
      <c r="AE917" s="21"/>
      <c r="AF917" s="68"/>
      <c r="AG917" s="184"/>
    </row>
    <row r="918" customHeight="1" spans="1:33">
      <c r="A918" s="264"/>
      <c r="B918" s="185">
        <f t="shared" si="602"/>
        <v>0</v>
      </c>
      <c r="C918" s="70">
        <f t="shared" si="603"/>
        <v>0</v>
      </c>
      <c r="D918" s="265"/>
      <c r="E918" s="266"/>
      <c r="F918" s="267"/>
      <c r="G918" s="266"/>
      <c r="H918" s="265"/>
      <c r="I918" s="266"/>
      <c r="J918" s="265"/>
      <c r="K918" s="285"/>
      <c r="L918" s="185">
        <f t="shared" si="605"/>
        <v>0</v>
      </c>
      <c r="M918" s="70">
        <f t="shared" si="606"/>
        <v>0</v>
      </c>
      <c r="N918" s="286"/>
      <c r="O918" s="287"/>
      <c r="P918" s="288"/>
      <c r="Q918" s="287"/>
      <c r="R918" s="286"/>
      <c r="S918" s="287"/>
      <c r="T918" s="286"/>
      <c r="U918" s="302"/>
      <c r="W918" s="23"/>
      <c r="X918" s="72"/>
      <c r="Y918" s="24"/>
      <c r="Z918" s="24"/>
      <c r="AA918" s="72"/>
      <c r="AB918" s="197"/>
      <c r="AC918" s="72"/>
      <c r="AD918" s="24"/>
      <c r="AE918" s="24"/>
      <c r="AF918" s="72"/>
      <c r="AG918" s="197"/>
    </row>
    <row r="919" customHeight="1" spans="1:33">
      <c r="A919" s="268" t="s">
        <v>13</v>
      </c>
      <c r="B919" s="67">
        <f t="shared" si="602"/>
        <v>0</v>
      </c>
      <c r="C919" s="19">
        <f t="shared" si="603"/>
        <v>0</v>
      </c>
      <c r="D919" s="258">
        <f t="shared" ref="D919:K919" si="609">SUM(D920:D931)</f>
        <v>0</v>
      </c>
      <c r="E919" s="259">
        <f t="shared" si="609"/>
        <v>0</v>
      </c>
      <c r="F919" s="258">
        <f t="shared" si="609"/>
        <v>0</v>
      </c>
      <c r="G919" s="259">
        <f t="shared" si="609"/>
        <v>0</v>
      </c>
      <c r="H919" s="258">
        <f t="shared" si="609"/>
        <v>0</v>
      </c>
      <c r="I919" s="259">
        <f t="shared" si="609"/>
        <v>0</v>
      </c>
      <c r="J919" s="258">
        <f t="shared" si="609"/>
        <v>0</v>
      </c>
      <c r="K919" s="259">
        <f t="shared" si="609"/>
        <v>0</v>
      </c>
      <c r="L919" s="67">
        <f t="shared" si="605"/>
        <v>0</v>
      </c>
      <c r="M919" s="19">
        <f t="shared" si="606"/>
        <v>0</v>
      </c>
      <c r="N919" s="289">
        <f t="shared" ref="N919:U919" si="610">SUM(N920:N931)</f>
        <v>0</v>
      </c>
      <c r="O919" s="290">
        <f t="shared" si="610"/>
        <v>0</v>
      </c>
      <c r="P919" s="289">
        <f t="shared" si="610"/>
        <v>0</v>
      </c>
      <c r="Q919" s="290">
        <f t="shared" si="610"/>
        <v>0</v>
      </c>
      <c r="R919" s="289">
        <f t="shared" si="610"/>
        <v>0</v>
      </c>
      <c r="S919" s="290">
        <f t="shared" si="610"/>
        <v>0</v>
      </c>
      <c r="T919" s="289">
        <f t="shared" si="610"/>
        <v>0</v>
      </c>
      <c r="U919" s="303">
        <f t="shared" si="610"/>
        <v>0</v>
      </c>
      <c r="W919" s="26" t="s">
        <v>13</v>
      </c>
      <c r="X919" s="34">
        <f t="shared" ref="X919:AG919" si="611">SUM(X920:X931)</f>
        <v>0</v>
      </c>
      <c r="Y919" s="27">
        <f t="shared" si="611"/>
        <v>0</v>
      </c>
      <c r="Z919" s="27">
        <f t="shared" si="611"/>
        <v>0</v>
      </c>
      <c r="AA919" s="34">
        <f t="shared" si="611"/>
        <v>0</v>
      </c>
      <c r="AB919" s="34">
        <f t="shared" si="611"/>
        <v>0</v>
      </c>
      <c r="AC919" s="34">
        <f t="shared" si="611"/>
        <v>0</v>
      </c>
      <c r="AD919" s="27">
        <f t="shared" si="611"/>
        <v>0</v>
      </c>
      <c r="AE919" s="27">
        <f t="shared" si="611"/>
        <v>0</v>
      </c>
      <c r="AF919" s="34">
        <f t="shared" si="611"/>
        <v>0</v>
      </c>
      <c r="AG919" s="216">
        <f t="shared" si="611"/>
        <v>0</v>
      </c>
    </row>
    <row r="920" customHeight="1" spans="1:33">
      <c r="A920" s="260"/>
      <c r="B920" s="34">
        <f t="shared" si="602"/>
        <v>0</v>
      </c>
      <c r="C920" s="27">
        <f t="shared" si="603"/>
        <v>0</v>
      </c>
      <c r="D920" s="261"/>
      <c r="E920" s="262"/>
      <c r="F920" s="263"/>
      <c r="G920" s="262"/>
      <c r="H920" s="261"/>
      <c r="I920" s="262"/>
      <c r="J920" s="261"/>
      <c r="K920" s="284"/>
      <c r="L920" s="34">
        <f t="shared" si="605"/>
        <v>0</v>
      </c>
      <c r="M920" s="27">
        <f t="shared" si="606"/>
        <v>0</v>
      </c>
      <c r="N920" s="261"/>
      <c r="O920" s="262"/>
      <c r="P920" s="263"/>
      <c r="Q920" s="262"/>
      <c r="R920" s="261"/>
      <c r="S920" s="262"/>
      <c r="T920" s="261"/>
      <c r="U920" s="284"/>
      <c r="W920" s="20"/>
      <c r="X920" s="68"/>
      <c r="Y920" s="21"/>
      <c r="Z920" s="21"/>
      <c r="AA920" s="68"/>
      <c r="AB920" s="184"/>
      <c r="AC920" s="68"/>
      <c r="AD920" s="21"/>
      <c r="AE920" s="21"/>
      <c r="AF920" s="68"/>
      <c r="AG920" s="184"/>
    </row>
    <row r="921" customHeight="1" spans="1:33">
      <c r="A921" s="260"/>
      <c r="B921" s="34">
        <f t="shared" si="602"/>
        <v>0</v>
      </c>
      <c r="C921" s="27">
        <f t="shared" si="603"/>
        <v>0</v>
      </c>
      <c r="D921" s="261"/>
      <c r="E921" s="262"/>
      <c r="F921" s="263"/>
      <c r="G921" s="262"/>
      <c r="H921" s="261"/>
      <c r="I921" s="262"/>
      <c r="J921" s="261"/>
      <c r="K921" s="284"/>
      <c r="L921" s="34">
        <f t="shared" si="605"/>
        <v>0</v>
      </c>
      <c r="M921" s="27">
        <f t="shared" si="606"/>
        <v>0</v>
      </c>
      <c r="N921" s="261"/>
      <c r="O921" s="262"/>
      <c r="P921" s="263"/>
      <c r="Q921" s="262"/>
      <c r="R921" s="261"/>
      <c r="S921" s="262"/>
      <c r="T921" s="261"/>
      <c r="U921" s="284"/>
      <c r="W921" s="20"/>
      <c r="X921" s="68"/>
      <c r="Y921" s="21"/>
      <c r="Z921" s="21"/>
      <c r="AA921" s="68"/>
      <c r="AB921" s="184"/>
      <c r="AC921" s="68"/>
      <c r="AD921" s="21"/>
      <c r="AE921" s="21"/>
      <c r="AF921" s="68"/>
      <c r="AG921" s="184"/>
    </row>
    <row r="922" customHeight="1" spans="1:33">
      <c r="A922" s="260"/>
      <c r="B922" s="34">
        <f t="shared" si="602"/>
        <v>0</v>
      </c>
      <c r="C922" s="27">
        <f t="shared" si="603"/>
        <v>0</v>
      </c>
      <c r="D922" s="261"/>
      <c r="E922" s="262"/>
      <c r="F922" s="263"/>
      <c r="G922" s="262"/>
      <c r="H922" s="261"/>
      <c r="I922" s="262"/>
      <c r="J922" s="261"/>
      <c r="K922" s="284"/>
      <c r="L922" s="34">
        <f t="shared" si="605"/>
        <v>0</v>
      </c>
      <c r="M922" s="27">
        <f t="shared" si="606"/>
        <v>0</v>
      </c>
      <c r="N922" s="261"/>
      <c r="O922" s="262"/>
      <c r="P922" s="291"/>
      <c r="Q922" s="262"/>
      <c r="R922" s="261"/>
      <c r="S922" s="262"/>
      <c r="T922" s="261"/>
      <c r="U922" s="284"/>
      <c r="W922" s="20"/>
      <c r="X922" s="68"/>
      <c r="Y922" s="21"/>
      <c r="Z922" s="21"/>
      <c r="AA922" s="68"/>
      <c r="AB922" s="184"/>
      <c r="AC922" s="68"/>
      <c r="AD922" s="21"/>
      <c r="AE922" s="21"/>
      <c r="AF922" s="68"/>
      <c r="AG922" s="184"/>
    </row>
    <row r="923" customHeight="1" spans="2:33">
      <c r="B923" s="34">
        <f t="shared" si="602"/>
        <v>0</v>
      </c>
      <c r="C923" s="27">
        <f t="shared" si="603"/>
        <v>0</v>
      </c>
      <c r="D923" s="261"/>
      <c r="E923" s="262"/>
      <c r="F923" s="263"/>
      <c r="G923" s="262"/>
      <c r="H923" s="261"/>
      <c r="I923" s="262"/>
      <c r="J923" s="261"/>
      <c r="K923" s="284"/>
      <c r="L923" s="34">
        <f t="shared" si="605"/>
        <v>0</v>
      </c>
      <c r="M923" s="27">
        <f t="shared" si="606"/>
        <v>0</v>
      </c>
      <c r="N923" s="261"/>
      <c r="O923" s="262"/>
      <c r="P923" s="263"/>
      <c r="Q923" s="262"/>
      <c r="R923" s="261"/>
      <c r="S923" s="262"/>
      <c r="T923" s="261"/>
      <c r="U923" s="284"/>
      <c r="X923" s="68"/>
      <c r="Y923" s="21"/>
      <c r="Z923" s="21"/>
      <c r="AA923" s="68"/>
      <c r="AB923" s="184"/>
      <c r="AC923" s="68"/>
      <c r="AD923" s="21"/>
      <c r="AE923" s="21"/>
      <c r="AF923" s="68"/>
      <c r="AG923" s="184"/>
    </row>
    <row r="924" customHeight="1" spans="1:33">
      <c r="A924" s="260"/>
      <c r="B924" s="34">
        <f t="shared" si="602"/>
        <v>0</v>
      </c>
      <c r="C924" s="27">
        <f t="shared" si="603"/>
        <v>0</v>
      </c>
      <c r="D924" s="261"/>
      <c r="E924" s="262"/>
      <c r="F924" s="263"/>
      <c r="G924" s="262"/>
      <c r="H924" s="261"/>
      <c r="I924" s="262"/>
      <c r="J924" s="261"/>
      <c r="K924" s="284"/>
      <c r="L924" s="34">
        <f t="shared" si="605"/>
        <v>0</v>
      </c>
      <c r="M924" s="27">
        <f t="shared" si="606"/>
        <v>0</v>
      </c>
      <c r="N924" s="261"/>
      <c r="O924" s="262"/>
      <c r="P924" s="263"/>
      <c r="Q924" s="262"/>
      <c r="R924" s="261"/>
      <c r="S924" s="262"/>
      <c r="T924" s="261"/>
      <c r="U924" s="284"/>
      <c r="W924" s="20"/>
      <c r="X924" s="68"/>
      <c r="Y924" s="21"/>
      <c r="Z924" s="21"/>
      <c r="AA924" s="68"/>
      <c r="AB924" s="184"/>
      <c r="AC924" s="68"/>
      <c r="AD924" s="21"/>
      <c r="AE924" s="21"/>
      <c r="AF924" s="68"/>
      <c r="AG924" s="184"/>
    </row>
    <row r="925" customHeight="1" spans="1:37">
      <c r="A925" s="260"/>
      <c r="B925" s="34">
        <f t="shared" si="602"/>
        <v>0</v>
      </c>
      <c r="C925" s="27">
        <f t="shared" si="603"/>
        <v>0</v>
      </c>
      <c r="D925" s="261"/>
      <c r="E925" s="262"/>
      <c r="F925" s="263"/>
      <c r="G925" s="262"/>
      <c r="H925" s="261"/>
      <c r="I925" s="262"/>
      <c r="J925" s="261"/>
      <c r="K925" s="284"/>
      <c r="L925" s="34">
        <f t="shared" si="605"/>
        <v>0</v>
      </c>
      <c r="M925" s="27">
        <f t="shared" si="606"/>
        <v>0</v>
      </c>
      <c r="N925" s="261"/>
      <c r="O925" s="262"/>
      <c r="P925" s="263"/>
      <c r="Q925" s="262"/>
      <c r="R925" s="261"/>
      <c r="S925" s="262"/>
      <c r="T925" s="261"/>
      <c r="U925" s="284"/>
      <c r="W925" s="20"/>
      <c r="X925" s="68"/>
      <c r="Y925" s="21"/>
      <c r="Z925" s="21"/>
      <c r="AA925" s="68"/>
      <c r="AB925" s="184"/>
      <c r="AC925" s="68"/>
      <c r="AD925" s="21"/>
      <c r="AE925" s="21"/>
      <c r="AF925" s="68"/>
      <c r="AG925" s="184"/>
      <c r="AK925" s="4"/>
    </row>
    <row r="926" customHeight="1" spans="1:33">
      <c r="A926" s="260"/>
      <c r="B926" s="34">
        <f t="shared" si="602"/>
        <v>0</v>
      </c>
      <c r="C926" s="27">
        <f t="shared" si="603"/>
        <v>0</v>
      </c>
      <c r="D926" s="261"/>
      <c r="E926" s="262"/>
      <c r="F926" s="263"/>
      <c r="G926" s="262"/>
      <c r="H926" s="261"/>
      <c r="I926" s="262"/>
      <c r="J926" s="261"/>
      <c r="K926" s="284"/>
      <c r="L926" s="34">
        <f t="shared" si="605"/>
        <v>0</v>
      </c>
      <c r="M926" s="27">
        <f t="shared" si="606"/>
        <v>0</v>
      </c>
      <c r="N926" s="261"/>
      <c r="O926" s="262"/>
      <c r="P926" s="263"/>
      <c r="Q926" s="262"/>
      <c r="R926" s="261"/>
      <c r="S926" s="262"/>
      <c r="T926" s="261"/>
      <c r="U926" s="284"/>
      <c r="W926" s="20"/>
      <c r="X926" s="68"/>
      <c r="Y926" s="21"/>
      <c r="Z926" s="21"/>
      <c r="AA926" s="68"/>
      <c r="AB926" s="184"/>
      <c r="AC926" s="68"/>
      <c r="AD926" s="21"/>
      <c r="AE926" s="21"/>
      <c r="AF926" s="68"/>
      <c r="AG926" s="184"/>
    </row>
    <row r="927" customHeight="1" spans="1:33">
      <c r="A927" s="260"/>
      <c r="B927" s="34">
        <f t="shared" si="602"/>
        <v>0</v>
      </c>
      <c r="C927" s="27">
        <f t="shared" si="603"/>
        <v>0</v>
      </c>
      <c r="D927" s="261"/>
      <c r="E927" s="262"/>
      <c r="F927" s="263"/>
      <c r="G927" s="262"/>
      <c r="H927" s="261"/>
      <c r="I927" s="262"/>
      <c r="J927" s="261"/>
      <c r="K927" s="292"/>
      <c r="L927" s="34">
        <f t="shared" si="605"/>
        <v>0</v>
      </c>
      <c r="M927" s="27">
        <f t="shared" si="606"/>
        <v>0</v>
      </c>
      <c r="N927" s="261"/>
      <c r="O927" s="262"/>
      <c r="P927" s="263"/>
      <c r="Q927" s="262"/>
      <c r="R927" s="261"/>
      <c r="S927" s="262"/>
      <c r="T927" s="261"/>
      <c r="U927" s="284"/>
      <c r="W927" s="20"/>
      <c r="X927" s="68"/>
      <c r="Y927" s="21"/>
      <c r="Z927" s="21"/>
      <c r="AA927" s="68"/>
      <c r="AB927" s="184"/>
      <c r="AC927" s="68"/>
      <c r="AD927" s="21"/>
      <c r="AE927" s="21"/>
      <c r="AF927" s="68"/>
      <c r="AG927" s="184"/>
    </row>
    <row r="928" customHeight="1" spans="1:33">
      <c r="A928" s="269"/>
      <c r="B928" s="34">
        <f t="shared" si="602"/>
        <v>0</v>
      </c>
      <c r="C928" s="27">
        <f t="shared" si="603"/>
        <v>0</v>
      </c>
      <c r="D928" s="270"/>
      <c r="E928" s="262"/>
      <c r="F928" s="263"/>
      <c r="G928" s="271"/>
      <c r="H928" s="270"/>
      <c r="I928" s="271"/>
      <c r="J928" s="261"/>
      <c r="K928" s="284"/>
      <c r="L928" s="34">
        <f t="shared" si="605"/>
        <v>0</v>
      </c>
      <c r="M928" s="27">
        <f t="shared" si="606"/>
        <v>0</v>
      </c>
      <c r="N928" s="270"/>
      <c r="O928" s="262"/>
      <c r="P928" s="263"/>
      <c r="Q928" s="271"/>
      <c r="R928" s="270"/>
      <c r="S928" s="271"/>
      <c r="T928" s="261"/>
      <c r="U928" s="284"/>
      <c r="W928" s="28"/>
      <c r="X928" s="74"/>
      <c r="Y928" s="29"/>
      <c r="Z928" s="29"/>
      <c r="AA928" s="68"/>
      <c r="AB928" s="184"/>
      <c r="AC928" s="74"/>
      <c r="AD928" s="29"/>
      <c r="AE928" s="29"/>
      <c r="AF928" s="68"/>
      <c r="AG928" s="184"/>
    </row>
    <row r="929" customHeight="1" spans="1:33">
      <c r="A929" s="260"/>
      <c r="B929" s="34">
        <f t="shared" si="602"/>
        <v>0</v>
      </c>
      <c r="C929" s="27">
        <f t="shared" si="603"/>
        <v>0</v>
      </c>
      <c r="D929" s="261"/>
      <c r="E929" s="262"/>
      <c r="F929" s="263"/>
      <c r="G929" s="262"/>
      <c r="H929" s="261"/>
      <c r="I929" s="262"/>
      <c r="J929" s="261"/>
      <c r="K929" s="284"/>
      <c r="L929" s="34">
        <f t="shared" si="605"/>
        <v>0</v>
      </c>
      <c r="M929" s="27">
        <f t="shared" si="606"/>
        <v>0</v>
      </c>
      <c r="N929" s="261"/>
      <c r="O929" s="262"/>
      <c r="P929" s="263"/>
      <c r="Q929" s="262"/>
      <c r="R929" s="261"/>
      <c r="S929" s="262"/>
      <c r="T929" s="261"/>
      <c r="U929" s="284"/>
      <c r="W929" s="20"/>
      <c r="X929" s="68"/>
      <c r="Y929" s="21"/>
      <c r="Z929" s="21"/>
      <c r="AA929" s="68"/>
      <c r="AB929" s="184"/>
      <c r="AC929" s="68"/>
      <c r="AD929" s="21"/>
      <c r="AE929" s="21"/>
      <c r="AF929" s="68"/>
      <c r="AG929" s="184"/>
    </row>
    <row r="930" customHeight="1" spans="1:33">
      <c r="A930" s="260"/>
      <c r="B930" s="34">
        <f t="shared" si="602"/>
        <v>0</v>
      </c>
      <c r="C930" s="27">
        <f t="shared" si="603"/>
        <v>0</v>
      </c>
      <c r="D930" s="261"/>
      <c r="E930" s="262"/>
      <c r="F930" s="263"/>
      <c r="G930" s="262"/>
      <c r="H930" s="261"/>
      <c r="I930" s="262"/>
      <c r="J930" s="261"/>
      <c r="K930" s="284"/>
      <c r="L930" s="34">
        <f t="shared" si="605"/>
        <v>0</v>
      </c>
      <c r="M930" s="27">
        <f t="shared" si="606"/>
        <v>0</v>
      </c>
      <c r="N930" s="261"/>
      <c r="O930" s="262"/>
      <c r="P930" s="263"/>
      <c r="Q930" s="262"/>
      <c r="R930" s="261"/>
      <c r="S930" s="262"/>
      <c r="T930" s="261"/>
      <c r="U930" s="284"/>
      <c r="W930" s="20"/>
      <c r="X930" s="68"/>
      <c r="Y930" s="21"/>
      <c r="Z930" s="21"/>
      <c r="AA930" s="68"/>
      <c r="AB930" s="184"/>
      <c r="AC930" s="68"/>
      <c r="AD930" s="21"/>
      <c r="AE930" s="21"/>
      <c r="AF930" s="68"/>
      <c r="AG930" s="184"/>
    </row>
    <row r="931" customHeight="1" spans="1:33">
      <c r="A931" s="264"/>
      <c r="B931" s="272">
        <f t="shared" si="602"/>
        <v>0</v>
      </c>
      <c r="C931" s="273">
        <f t="shared" si="603"/>
        <v>0</v>
      </c>
      <c r="D931" s="265"/>
      <c r="E931" s="266"/>
      <c r="F931" s="267"/>
      <c r="G931" s="266"/>
      <c r="H931" s="265"/>
      <c r="I931" s="266"/>
      <c r="J931" s="265"/>
      <c r="K931" s="285"/>
      <c r="L931" s="272">
        <f t="shared" si="605"/>
        <v>0</v>
      </c>
      <c r="M931" s="273">
        <f t="shared" si="606"/>
        <v>0</v>
      </c>
      <c r="N931" s="286"/>
      <c r="O931" s="287"/>
      <c r="P931" s="288"/>
      <c r="Q931" s="287"/>
      <c r="R931" s="286"/>
      <c r="S931" s="287"/>
      <c r="T931" s="286"/>
      <c r="U931" s="302"/>
      <c r="W931" s="23"/>
      <c r="X931" s="72"/>
      <c r="Y931" s="24"/>
      <c r="Z931" s="24"/>
      <c r="AA931" s="72"/>
      <c r="AB931" s="197"/>
      <c r="AC931" s="72"/>
      <c r="AD931" s="24"/>
      <c r="AE931" s="24"/>
      <c r="AF931" s="72"/>
      <c r="AG931" s="197"/>
    </row>
    <row r="932" customHeight="1" spans="1:33">
      <c r="A932" s="268" t="s">
        <v>21</v>
      </c>
      <c r="B932" s="274">
        <f t="shared" si="602"/>
        <v>21.8923642994473</v>
      </c>
      <c r="C932" s="275">
        <f t="shared" si="603"/>
        <v>45753.8853724766</v>
      </c>
      <c r="D932" s="276"/>
      <c r="E932" s="277"/>
      <c r="F932" s="276">
        <v>21.8923642994473</v>
      </c>
      <c r="G932" s="277">
        <v>45753.8853724766</v>
      </c>
      <c r="H932" s="276"/>
      <c r="I932" s="277"/>
      <c r="J932" s="276"/>
      <c r="K932" s="277"/>
      <c r="L932" s="274">
        <f t="shared" si="605"/>
        <v>21.0541431438378</v>
      </c>
      <c r="M932" s="275">
        <f t="shared" si="606"/>
        <v>43660.5703554352</v>
      </c>
      <c r="N932" s="289">
        <f t="shared" ref="N932:U932" si="612">N912-N913-N919</f>
        <v>0</v>
      </c>
      <c r="O932" s="290">
        <f t="shared" si="612"/>
        <v>0</v>
      </c>
      <c r="P932" s="289">
        <f t="shared" si="612"/>
        <v>21.0541431438378</v>
      </c>
      <c r="Q932" s="290">
        <f t="shared" si="612"/>
        <v>43660.5703554352</v>
      </c>
      <c r="R932" s="289">
        <f t="shared" si="612"/>
        <v>0</v>
      </c>
      <c r="S932" s="290">
        <f t="shared" si="612"/>
        <v>0</v>
      </c>
      <c r="T932" s="289">
        <f t="shared" si="612"/>
        <v>0</v>
      </c>
      <c r="U932" s="303">
        <f t="shared" si="612"/>
        <v>0</v>
      </c>
      <c r="W932" s="26" t="s">
        <v>21</v>
      </c>
      <c r="X932" s="85"/>
      <c r="Y932" s="30"/>
      <c r="Z932" s="30"/>
      <c r="AA932" s="85"/>
      <c r="AB932" s="85"/>
      <c r="AC932" s="34">
        <f t="shared" ref="AC932:AG932" si="613">AC912-AC913-AC919</f>
        <v>0</v>
      </c>
      <c r="AD932" s="27">
        <f t="shared" si="613"/>
        <v>0</v>
      </c>
      <c r="AE932" s="27">
        <f t="shared" si="613"/>
        <v>0</v>
      </c>
      <c r="AF932" s="34">
        <f t="shared" si="613"/>
        <v>0</v>
      </c>
      <c r="AG932" s="216">
        <f t="shared" si="613"/>
        <v>0</v>
      </c>
    </row>
    <row r="933" s="213" customFormat="1" customHeight="1" spans="1:33">
      <c r="A933" s="244" t="s">
        <v>22</v>
      </c>
      <c r="B933" s="34" t="e">
        <f t="shared" si="602"/>
        <v>#DIV/0!</v>
      </c>
      <c r="C933" s="27" t="e">
        <f t="shared" si="603"/>
        <v>#DIV/0!</v>
      </c>
      <c r="D933" s="245" t="e">
        <f>N932*(D934+100)/100</f>
        <v>#DIV/0!</v>
      </c>
      <c r="E933" s="246" t="e">
        <f>O932*(E934+100)/100</f>
        <v>#DIV/0!</v>
      </c>
      <c r="F933" s="245">
        <f>P932*(F934+100)/100</f>
        <v>21.8923642994473</v>
      </c>
      <c r="G933" s="246">
        <f t="shared" ref="D933:K933" si="614">Q932*(G934+100)/100</f>
        <v>45753.8853724766</v>
      </c>
      <c r="H933" s="245" t="e">
        <f t="shared" si="614"/>
        <v>#DIV/0!</v>
      </c>
      <c r="I933" s="246" t="e">
        <f t="shared" si="614"/>
        <v>#DIV/0!</v>
      </c>
      <c r="J933" s="245" t="e">
        <f t="shared" si="614"/>
        <v>#DIV/0!</v>
      </c>
      <c r="K933" s="246" t="e">
        <f t="shared" si="614"/>
        <v>#DIV/0!</v>
      </c>
      <c r="L933" s="59" t="s">
        <v>10</v>
      </c>
      <c r="M933" s="59" t="s">
        <v>10</v>
      </c>
      <c r="N933" s="245" t="s">
        <v>10</v>
      </c>
      <c r="O933" s="246" t="s">
        <v>10</v>
      </c>
      <c r="P933" s="245" t="s">
        <v>10</v>
      </c>
      <c r="Q933" s="246" t="s">
        <v>10</v>
      </c>
      <c r="R933" s="245" t="s">
        <v>10</v>
      </c>
      <c r="S933" s="246" t="s">
        <v>10</v>
      </c>
      <c r="T933" s="245" t="s">
        <v>10</v>
      </c>
      <c r="U933" s="294" t="s">
        <v>10</v>
      </c>
      <c r="V933" s="170"/>
      <c r="W933" s="31" t="s">
        <v>22</v>
      </c>
      <c r="X933" s="59" t="e">
        <f t="shared" ref="X933:AB933" si="615">AC932*(X934+100)/100</f>
        <v>#DIV/0!</v>
      </c>
      <c r="Y933" s="32" t="e">
        <f t="shared" si="615"/>
        <v>#DIV/0!</v>
      </c>
      <c r="Z933" s="32" t="e">
        <f t="shared" si="615"/>
        <v>#DIV/0!</v>
      </c>
      <c r="AA933" s="59" t="e">
        <f t="shared" si="615"/>
        <v>#DIV/0!</v>
      </c>
      <c r="AB933" s="59" t="e">
        <f t="shared" si="615"/>
        <v>#DIV/0!</v>
      </c>
      <c r="AC933" s="33" t="s">
        <v>10</v>
      </c>
      <c r="AD933" s="33" t="s">
        <v>10</v>
      </c>
      <c r="AE933" s="33" t="s">
        <v>10</v>
      </c>
      <c r="AF933" s="33" t="s">
        <v>10</v>
      </c>
      <c r="AG933" s="44" t="s">
        <v>10</v>
      </c>
    </row>
    <row r="934" s="213" customFormat="1" customHeight="1" spans="1:33">
      <c r="A934" s="244" t="s">
        <v>23</v>
      </c>
      <c r="B934" s="34">
        <f>SUM(B935:B944)/SUM(L935:L944)*100-100</f>
        <v>3.98126463700234</v>
      </c>
      <c r="C934" s="34">
        <f>SUM(C935:C944)/SUM(M935:M944)*100-100</f>
        <v>4.7945205479452</v>
      </c>
      <c r="D934" s="289" t="e">
        <f>SUM(D935:D944)/SUM(N935:N944)*100-100</f>
        <v>#DIV/0!</v>
      </c>
      <c r="E934" s="290" t="e">
        <f>SUM(E935:E944)/SUM(O935:O944)*100-100</f>
        <v>#DIV/0!</v>
      </c>
      <c r="F934" s="289">
        <f t="shared" ref="B934:K934" si="616">SUM(F935:F944)/SUM(P935:P944)*100-100</f>
        <v>3.98126463700234</v>
      </c>
      <c r="G934" s="290">
        <f t="shared" si="616"/>
        <v>4.7945205479452</v>
      </c>
      <c r="H934" s="289" t="e">
        <f t="shared" si="616"/>
        <v>#DIV/0!</v>
      </c>
      <c r="I934" s="290" t="e">
        <f t="shared" si="616"/>
        <v>#DIV/0!</v>
      </c>
      <c r="J934" s="289" t="e">
        <f t="shared" si="616"/>
        <v>#DIV/0!</v>
      </c>
      <c r="K934" s="290" t="e">
        <f t="shared" si="616"/>
        <v>#DIV/0!</v>
      </c>
      <c r="L934" s="59" t="s">
        <v>10</v>
      </c>
      <c r="M934" s="59" t="s">
        <v>10</v>
      </c>
      <c r="N934" s="245" t="s">
        <v>10</v>
      </c>
      <c r="O934" s="246" t="s">
        <v>10</v>
      </c>
      <c r="P934" s="245" t="s">
        <v>10</v>
      </c>
      <c r="Q934" s="246" t="s">
        <v>10</v>
      </c>
      <c r="R934" s="245" t="s">
        <v>10</v>
      </c>
      <c r="S934" s="246" t="s">
        <v>10</v>
      </c>
      <c r="T934" s="245" t="s">
        <v>10</v>
      </c>
      <c r="U934" s="294" t="s">
        <v>10</v>
      </c>
      <c r="V934" s="170"/>
      <c r="W934" s="31" t="s">
        <v>23</v>
      </c>
      <c r="X934" s="34" t="e">
        <f>SUM(X935:X944)/SUM(AC935:AC944)*100-100</f>
        <v>#DIV/0!</v>
      </c>
      <c r="Y934" s="34" t="e">
        <f t="shared" ref="X934:AB934" si="617">SUM(Y935:Y944)/SUM(AD935:AD944)*100-100</f>
        <v>#DIV/0!</v>
      </c>
      <c r="Z934" s="34" t="e">
        <f t="shared" si="617"/>
        <v>#DIV/0!</v>
      </c>
      <c r="AA934" s="34" t="e">
        <f t="shared" si="617"/>
        <v>#DIV/0!</v>
      </c>
      <c r="AB934" s="34" t="e">
        <f t="shared" si="617"/>
        <v>#DIV/0!</v>
      </c>
      <c r="AC934" s="33" t="s">
        <v>10</v>
      </c>
      <c r="AD934" s="33" t="s">
        <v>10</v>
      </c>
      <c r="AE934" s="33" t="s">
        <v>10</v>
      </c>
      <c r="AF934" s="33" t="s">
        <v>10</v>
      </c>
      <c r="AG934" s="44" t="s">
        <v>10</v>
      </c>
    </row>
    <row r="935" customHeight="1" spans="1:33">
      <c r="A935" s="260" t="s">
        <v>97</v>
      </c>
      <c r="B935" s="34">
        <f t="shared" ref="B935:B944" si="618">SUM(D935,F935,H935,J935)</f>
        <v>0.09</v>
      </c>
      <c r="C935" s="27">
        <f t="shared" ref="C935:C944" si="619">SUM(E935,G935,I935,K935)</f>
        <v>186</v>
      </c>
      <c r="D935" s="261"/>
      <c r="E935" s="262"/>
      <c r="F935" s="263">
        <v>0.09</v>
      </c>
      <c r="G935" s="262">
        <v>186</v>
      </c>
      <c r="H935" s="261"/>
      <c r="I935" s="262"/>
      <c r="J935" s="261"/>
      <c r="K935" s="284"/>
      <c r="L935" s="34">
        <f t="shared" ref="L935:L944" si="620">SUM(N935,P935,R935,T935)</f>
        <v>0.086</v>
      </c>
      <c r="M935" s="27">
        <f t="shared" ref="M935:M944" si="621">SUM(O935,Q935,S935,U935)</f>
        <v>178</v>
      </c>
      <c r="N935" s="261"/>
      <c r="O935" s="262"/>
      <c r="P935" s="263">
        <v>0.086</v>
      </c>
      <c r="Q935" s="262">
        <v>178</v>
      </c>
      <c r="R935" s="261"/>
      <c r="S935" s="262"/>
      <c r="T935" s="261"/>
      <c r="U935" s="284"/>
      <c r="W935" s="20"/>
      <c r="X935" s="68"/>
      <c r="Y935" s="21"/>
      <c r="Z935" s="21"/>
      <c r="AA935" s="68"/>
      <c r="AB935" s="184"/>
      <c r="AC935" s="68"/>
      <c r="AD935" s="21"/>
      <c r="AE935" s="21"/>
      <c r="AF935" s="68"/>
      <c r="AG935" s="184"/>
    </row>
    <row r="936" customHeight="1" spans="1:33">
      <c r="A936" s="260" t="s">
        <v>98</v>
      </c>
      <c r="B936" s="34">
        <f t="shared" si="618"/>
        <v>0.066</v>
      </c>
      <c r="C936" s="27">
        <f t="shared" si="619"/>
        <v>136</v>
      </c>
      <c r="D936" s="261"/>
      <c r="E936" s="262"/>
      <c r="F936" s="263">
        <v>0.066</v>
      </c>
      <c r="G936" s="262">
        <v>136</v>
      </c>
      <c r="H936" s="261"/>
      <c r="I936" s="262"/>
      <c r="J936" s="261"/>
      <c r="K936" s="284"/>
      <c r="L936" s="34">
        <f t="shared" si="620"/>
        <v>0.063</v>
      </c>
      <c r="M936" s="27">
        <f t="shared" si="621"/>
        <v>129</v>
      </c>
      <c r="N936" s="261"/>
      <c r="O936" s="262"/>
      <c r="P936" s="263">
        <v>0.063</v>
      </c>
      <c r="Q936" s="262">
        <v>129</v>
      </c>
      <c r="R936" s="261"/>
      <c r="S936" s="262"/>
      <c r="T936" s="261"/>
      <c r="U936" s="284"/>
      <c r="W936" s="20"/>
      <c r="X936" s="68"/>
      <c r="Y936" s="21"/>
      <c r="Z936" s="21"/>
      <c r="AA936" s="68"/>
      <c r="AB936" s="184"/>
      <c r="AC936" s="68"/>
      <c r="AD936" s="21"/>
      <c r="AE936" s="21"/>
      <c r="AF936" s="68"/>
      <c r="AG936" s="184"/>
    </row>
    <row r="937" customHeight="1" spans="1:33">
      <c r="A937" s="319" t="s">
        <v>99</v>
      </c>
      <c r="B937" s="34">
        <f t="shared" si="618"/>
        <v>0.075</v>
      </c>
      <c r="C937" s="27">
        <f t="shared" si="619"/>
        <v>154</v>
      </c>
      <c r="D937" s="261"/>
      <c r="E937" s="262"/>
      <c r="F937" s="263">
        <v>0.075</v>
      </c>
      <c r="G937" s="262">
        <v>154</v>
      </c>
      <c r="H937" s="261"/>
      <c r="I937" s="262"/>
      <c r="J937" s="261"/>
      <c r="K937" s="284"/>
      <c r="L937" s="34">
        <f t="shared" si="620"/>
        <v>0.072</v>
      </c>
      <c r="M937" s="27">
        <f t="shared" si="621"/>
        <v>145</v>
      </c>
      <c r="N937" s="261"/>
      <c r="O937" s="262"/>
      <c r="P937" s="263">
        <v>0.072</v>
      </c>
      <c r="Q937" s="262">
        <v>145</v>
      </c>
      <c r="R937" s="261"/>
      <c r="S937" s="262"/>
      <c r="T937" s="261"/>
      <c r="U937" s="284"/>
      <c r="W937" s="20"/>
      <c r="X937" s="68"/>
      <c r="Y937" s="21"/>
      <c r="Z937" s="21"/>
      <c r="AA937" s="68"/>
      <c r="AB937" s="184"/>
      <c r="AC937" s="68"/>
      <c r="AD937" s="21"/>
      <c r="AE937" s="21"/>
      <c r="AF937" s="68"/>
      <c r="AG937" s="184"/>
    </row>
    <row r="938" customHeight="1" spans="1:33">
      <c r="A938" s="260" t="s">
        <v>100</v>
      </c>
      <c r="B938" s="34">
        <f t="shared" si="618"/>
        <v>0.067</v>
      </c>
      <c r="C938" s="27">
        <f t="shared" si="619"/>
        <v>140</v>
      </c>
      <c r="D938" s="261"/>
      <c r="E938" s="262"/>
      <c r="F938" s="263">
        <v>0.067</v>
      </c>
      <c r="G938" s="262">
        <v>140</v>
      </c>
      <c r="H938" s="261"/>
      <c r="I938" s="262"/>
      <c r="J938" s="261"/>
      <c r="K938" s="284"/>
      <c r="L938" s="34">
        <f t="shared" si="620"/>
        <v>0.064</v>
      </c>
      <c r="M938" s="27">
        <f t="shared" si="621"/>
        <v>132</v>
      </c>
      <c r="N938" s="261"/>
      <c r="O938" s="262"/>
      <c r="P938" s="263">
        <v>0.064</v>
      </c>
      <c r="Q938" s="262">
        <v>132</v>
      </c>
      <c r="R938" s="261"/>
      <c r="S938" s="262"/>
      <c r="T938" s="261"/>
      <c r="U938" s="284"/>
      <c r="W938" s="20"/>
      <c r="X938" s="68"/>
      <c r="Y938" s="21"/>
      <c r="Z938" s="21"/>
      <c r="AA938" s="68"/>
      <c r="AB938" s="184"/>
      <c r="AC938" s="68"/>
      <c r="AD938" s="21"/>
      <c r="AE938" s="21"/>
      <c r="AF938" s="68"/>
      <c r="AG938" s="184"/>
    </row>
    <row r="939" customHeight="1" spans="1:33">
      <c r="A939" s="260" t="s">
        <v>101</v>
      </c>
      <c r="B939" s="34">
        <f t="shared" si="618"/>
        <v>0.08</v>
      </c>
      <c r="C939" s="27">
        <f t="shared" si="619"/>
        <v>165</v>
      </c>
      <c r="D939" s="261"/>
      <c r="E939" s="262"/>
      <c r="F939" s="263">
        <v>0.08</v>
      </c>
      <c r="G939" s="262">
        <v>165</v>
      </c>
      <c r="H939" s="261"/>
      <c r="I939" s="262"/>
      <c r="J939" s="261"/>
      <c r="K939" s="284"/>
      <c r="L939" s="34">
        <f t="shared" si="620"/>
        <v>0.079</v>
      </c>
      <c r="M939" s="27">
        <f t="shared" si="621"/>
        <v>162</v>
      </c>
      <c r="N939" s="261"/>
      <c r="O939" s="262"/>
      <c r="P939" s="263">
        <v>0.079</v>
      </c>
      <c r="Q939" s="262">
        <v>162</v>
      </c>
      <c r="R939" s="261"/>
      <c r="S939" s="262"/>
      <c r="T939" s="261"/>
      <c r="U939" s="284"/>
      <c r="W939" s="20"/>
      <c r="X939" s="68"/>
      <c r="Y939" s="21"/>
      <c r="Z939" s="21"/>
      <c r="AA939" s="68"/>
      <c r="AB939" s="184"/>
      <c r="AC939" s="68"/>
      <c r="AD939" s="21"/>
      <c r="AE939" s="21"/>
      <c r="AF939" s="68"/>
      <c r="AG939" s="184"/>
    </row>
    <row r="940" customHeight="1" spans="1:33">
      <c r="A940" s="260" t="s">
        <v>102</v>
      </c>
      <c r="B940" s="34">
        <f t="shared" si="618"/>
        <v>0.066</v>
      </c>
      <c r="C940" s="27">
        <f t="shared" si="619"/>
        <v>137</v>
      </c>
      <c r="D940" s="261"/>
      <c r="E940" s="262"/>
      <c r="F940" s="263">
        <v>0.066</v>
      </c>
      <c r="G940" s="262">
        <v>137</v>
      </c>
      <c r="H940" s="261"/>
      <c r="I940" s="262"/>
      <c r="J940" s="261"/>
      <c r="K940" s="284"/>
      <c r="L940" s="34">
        <f t="shared" si="620"/>
        <v>0.063</v>
      </c>
      <c r="M940" s="27">
        <f t="shared" si="621"/>
        <v>130</v>
      </c>
      <c r="N940" s="261"/>
      <c r="O940" s="262"/>
      <c r="P940" s="263">
        <v>0.063</v>
      </c>
      <c r="Q940" s="262">
        <v>130</v>
      </c>
      <c r="R940" s="261"/>
      <c r="S940" s="262"/>
      <c r="T940" s="261"/>
      <c r="U940" s="284"/>
      <c r="W940" s="20"/>
      <c r="X940" s="68"/>
      <c r="Y940" s="21"/>
      <c r="Z940" s="21"/>
      <c r="AA940" s="68"/>
      <c r="AB940" s="184"/>
      <c r="AC940" s="68"/>
      <c r="AD940" s="21"/>
      <c r="AE940" s="21"/>
      <c r="AF940" s="68"/>
      <c r="AG940" s="184"/>
    </row>
    <row r="941" customHeight="1" spans="1:33">
      <c r="A941" s="269"/>
      <c r="B941" s="34">
        <f t="shared" si="618"/>
        <v>0</v>
      </c>
      <c r="C941" s="27">
        <f t="shared" si="619"/>
        <v>0</v>
      </c>
      <c r="D941" s="270"/>
      <c r="E941" s="262"/>
      <c r="F941" s="263"/>
      <c r="G941" s="271"/>
      <c r="H941" s="270"/>
      <c r="I941" s="271"/>
      <c r="J941" s="261"/>
      <c r="K941" s="284"/>
      <c r="L941" s="34">
        <f t="shared" si="620"/>
        <v>0</v>
      </c>
      <c r="M941" s="27">
        <f t="shared" si="621"/>
        <v>0</v>
      </c>
      <c r="N941" s="270"/>
      <c r="O941" s="262"/>
      <c r="P941" s="263"/>
      <c r="Q941" s="271"/>
      <c r="R941" s="270"/>
      <c r="S941" s="271"/>
      <c r="T941" s="261"/>
      <c r="U941" s="284"/>
      <c r="W941" s="28"/>
      <c r="X941" s="74"/>
      <c r="Y941" s="29"/>
      <c r="Z941" s="29"/>
      <c r="AA941" s="68"/>
      <c r="AB941" s="184"/>
      <c r="AC941" s="74"/>
      <c r="AD941" s="29"/>
      <c r="AE941" s="29"/>
      <c r="AF941" s="68"/>
      <c r="AG941" s="184"/>
    </row>
    <row r="942" customHeight="1" spans="1:33">
      <c r="A942" s="260"/>
      <c r="B942" s="34">
        <f t="shared" si="618"/>
        <v>0</v>
      </c>
      <c r="C942" s="27">
        <f t="shared" si="619"/>
        <v>0</v>
      </c>
      <c r="D942" s="261"/>
      <c r="E942" s="262"/>
      <c r="F942" s="263"/>
      <c r="G942" s="262"/>
      <c r="H942" s="261"/>
      <c r="I942" s="262"/>
      <c r="J942" s="261"/>
      <c r="K942" s="284"/>
      <c r="L942" s="34">
        <f t="shared" si="620"/>
        <v>0</v>
      </c>
      <c r="M942" s="27">
        <f t="shared" si="621"/>
        <v>0</v>
      </c>
      <c r="N942" s="261"/>
      <c r="O942" s="262"/>
      <c r="P942" s="263"/>
      <c r="Q942" s="262"/>
      <c r="R942" s="261"/>
      <c r="S942" s="262"/>
      <c r="T942" s="261"/>
      <c r="U942" s="284"/>
      <c r="W942" s="20"/>
      <c r="X942" s="68"/>
      <c r="Y942" s="21"/>
      <c r="Z942" s="21"/>
      <c r="AA942" s="68"/>
      <c r="AB942" s="184"/>
      <c r="AC942" s="68"/>
      <c r="AD942" s="21"/>
      <c r="AE942" s="21"/>
      <c r="AF942" s="68"/>
      <c r="AG942" s="184"/>
    </row>
    <row r="943" customHeight="1" spans="1:33">
      <c r="A943" s="260"/>
      <c r="B943" s="34">
        <f t="shared" si="618"/>
        <v>0</v>
      </c>
      <c r="C943" s="27">
        <f t="shared" si="619"/>
        <v>0</v>
      </c>
      <c r="D943" s="261"/>
      <c r="E943" s="262"/>
      <c r="F943" s="263"/>
      <c r="G943" s="262"/>
      <c r="H943" s="261"/>
      <c r="I943" s="262"/>
      <c r="J943" s="261"/>
      <c r="K943" s="284"/>
      <c r="L943" s="34">
        <f t="shared" si="620"/>
        <v>0</v>
      </c>
      <c r="M943" s="27">
        <f t="shared" si="621"/>
        <v>0</v>
      </c>
      <c r="N943" s="261"/>
      <c r="O943" s="262"/>
      <c r="P943" s="263"/>
      <c r="Q943" s="262"/>
      <c r="R943" s="261"/>
      <c r="S943" s="262"/>
      <c r="T943" s="261"/>
      <c r="U943" s="284"/>
      <c r="W943" s="20"/>
      <c r="X943" s="68"/>
      <c r="Y943" s="21"/>
      <c r="Z943" s="21"/>
      <c r="AA943" s="68"/>
      <c r="AB943" s="184"/>
      <c r="AC943" s="68"/>
      <c r="AD943" s="21"/>
      <c r="AE943" s="21"/>
      <c r="AF943" s="68"/>
      <c r="AG943" s="184"/>
    </row>
    <row r="944" customHeight="1" spans="1:33">
      <c r="A944" s="307"/>
      <c r="B944" s="308">
        <f t="shared" si="618"/>
        <v>0</v>
      </c>
      <c r="C944" s="309">
        <f t="shared" si="619"/>
        <v>0</v>
      </c>
      <c r="D944" s="310"/>
      <c r="E944" s="311"/>
      <c r="F944" s="312"/>
      <c r="G944" s="311"/>
      <c r="H944" s="310"/>
      <c r="I944" s="311"/>
      <c r="J944" s="310"/>
      <c r="K944" s="317"/>
      <c r="L944" s="308">
        <f t="shared" si="620"/>
        <v>0</v>
      </c>
      <c r="M944" s="309">
        <f t="shared" si="621"/>
        <v>0</v>
      </c>
      <c r="N944" s="310"/>
      <c r="O944" s="311"/>
      <c r="P944" s="318"/>
      <c r="Q944" s="311"/>
      <c r="R944" s="310"/>
      <c r="S944" s="311"/>
      <c r="T944" s="310"/>
      <c r="U944" s="317"/>
      <c r="W944" s="35"/>
      <c r="X944" s="77"/>
      <c r="Y944" s="36"/>
      <c r="Z944" s="36"/>
      <c r="AA944" s="77"/>
      <c r="AB944" s="189"/>
      <c r="AC944" s="77"/>
      <c r="AD944" s="36"/>
      <c r="AE944" s="36"/>
      <c r="AF944" s="77"/>
      <c r="AG944" s="189"/>
    </row>
    <row r="945" customHeight="1" spans="1:33">
      <c r="A945" s="228" t="s">
        <v>115</v>
      </c>
      <c r="B945" s="178"/>
      <c r="C945" s="179"/>
      <c r="D945" s="250"/>
      <c r="E945" s="251"/>
      <c r="F945" s="250"/>
      <c r="G945" s="251"/>
      <c r="H945" s="250"/>
      <c r="I945" s="251"/>
      <c r="J945" s="250"/>
      <c r="K945" s="251" t="s">
        <v>16</v>
      </c>
      <c r="L945" s="190"/>
      <c r="M945" s="179"/>
      <c r="N945" s="250"/>
      <c r="O945" s="251"/>
      <c r="P945" s="250"/>
      <c r="Q945" s="251"/>
      <c r="R945" s="250"/>
      <c r="S945" s="296"/>
      <c r="T945" s="297"/>
      <c r="U945" s="296"/>
      <c r="W945" s="206" t="s">
        <v>15</v>
      </c>
      <c r="X945" s="178"/>
      <c r="Y945" s="179"/>
      <c r="Z945" s="179"/>
      <c r="AA945" s="178"/>
      <c r="AB945" s="178"/>
      <c r="AC945" s="210" t="s">
        <v>16</v>
      </c>
      <c r="AD945" s="179"/>
      <c r="AE945" s="179"/>
      <c r="AF945" s="178"/>
      <c r="AG945" s="178"/>
    </row>
    <row r="946" customHeight="1" spans="1:33">
      <c r="A946" s="228"/>
      <c r="B946" s="178"/>
      <c r="C946" s="179"/>
      <c r="D946" s="250"/>
      <c r="E946" s="251"/>
      <c r="F946" s="235"/>
      <c r="G946" s="236"/>
      <c r="H946" s="297"/>
      <c r="I946" s="296"/>
      <c r="J946" s="297"/>
      <c r="K946" s="296"/>
      <c r="M946" s="199"/>
      <c r="N946" s="235"/>
      <c r="O946" s="296"/>
      <c r="P946" s="297"/>
      <c r="Q946" s="296"/>
      <c r="R946" s="297"/>
      <c r="S946" s="296"/>
      <c r="T946" s="297"/>
      <c r="U946" s="296"/>
      <c r="W946" s="206"/>
      <c r="X946" s="178"/>
      <c r="Y946" s="179"/>
      <c r="Z946" s="179"/>
      <c r="AA946" s="178"/>
      <c r="AB946" s="178"/>
      <c r="AC946" s="210"/>
      <c r="AD946" s="179"/>
      <c r="AE946" s="179"/>
      <c r="AF946" s="178"/>
      <c r="AG946" s="178"/>
    </row>
    <row r="947" customHeight="1" spans="1:33">
      <c r="A947" s="255" t="s">
        <v>229</v>
      </c>
      <c r="B947" s="181" t="s">
        <v>230</v>
      </c>
      <c r="C947" s="182"/>
      <c r="D947" s="313"/>
      <c r="E947" s="314"/>
      <c r="F947" s="313"/>
      <c r="G947" s="314"/>
      <c r="H947" s="313"/>
      <c r="I947" s="314"/>
      <c r="J947" s="313"/>
      <c r="K947" s="314"/>
      <c r="L947" s="181"/>
      <c r="M947" s="182"/>
      <c r="N947" s="313"/>
      <c r="O947" s="314"/>
      <c r="P947" s="313"/>
      <c r="Q947" s="314"/>
      <c r="R947" s="313"/>
      <c r="S947" s="314"/>
      <c r="T947" s="313"/>
      <c r="U947" s="314"/>
      <c r="W947" s="81" t="s">
        <v>231</v>
      </c>
      <c r="X947" s="298" t="s">
        <v>232</v>
      </c>
      <c r="Y947" s="220"/>
      <c r="Z947" s="220"/>
      <c r="AA947" s="298"/>
      <c r="AB947" s="298"/>
      <c r="AC947" s="298"/>
      <c r="AD947" s="220"/>
      <c r="AE947" s="220"/>
      <c r="AF947" s="298"/>
      <c r="AG947" s="298"/>
    </row>
    <row r="948" customHeight="1" spans="1:33">
      <c r="A948" s="256" t="s">
        <v>2</v>
      </c>
      <c r="B948" s="172" t="s">
        <v>3</v>
      </c>
      <c r="C948" s="173"/>
      <c r="D948" s="237"/>
      <c r="E948" s="238"/>
      <c r="F948" s="237"/>
      <c r="G948" s="238"/>
      <c r="H948" s="237"/>
      <c r="I948" s="238"/>
      <c r="J948" s="237"/>
      <c r="K948" s="279"/>
      <c r="L948" s="280" t="s">
        <v>107</v>
      </c>
      <c r="M948" s="173"/>
      <c r="N948" s="237"/>
      <c r="O948" s="238"/>
      <c r="P948" s="237"/>
      <c r="Q948" s="238"/>
      <c r="R948" s="237"/>
      <c r="S948" s="238"/>
      <c r="T948" s="237"/>
      <c r="U948" s="279"/>
      <c r="W948" s="299" t="s">
        <v>2</v>
      </c>
      <c r="X948" s="172" t="s">
        <v>3</v>
      </c>
      <c r="Y948" s="173"/>
      <c r="Z948" s="173"/>
      <c r="AA948" s="172"/>
      <c r="AB948" s="172"/>
      <c r="AC948" s="280" t="s">
        <v>107</v>
      </c>
      <c r="AD948" s="173"/>
      <c r="AE948" s="173"/>
      <c r="AF948" s="172"/>
      <c r="AG948" s="211"/>
    </row>
    <row r="949" customHeight="1" spans="1:33">
      <c r="A949" s="15"/>
      <c r="B949" s="175" t="s">
        <v>108</v>
      </c>
      <c r="C949" s="176" t="s">
        <v>62</v>
      </c>
      <c r="D949" s="239" t="s">
        <v>109</v>
      </c>
      <c r="E949" s="240" t="s">
        <v>63</v>
      </c>
      <c r="F949" s="239" t="s">
        <v>110</v>
      </c>
      <c r="G949" s="240" t="s">
        <v>64</v>
      </c>
      <c r="H949" s="239" t="s">
        <v>111</v>
      </c>
      <c r="I949" s="240" t="s">
        <v>65</v>
      </c>
      <c r="J949" s="239" t="s">
        <v>112</v>
      </c>
      <c r="K949" s="281" t="s">
        <v>66</v>
      </c>
      <c r="L949" s="175" t="s">
        <v>108</v>
      </c>
      <c r="M949" s="176" t="s">
        <v>62</v>
      </c>
      <c r="N949" s="239" t="s">
        <v>109</v>
      </c>
      <c r="O949" s="240" t="s">
        <v>63</v>
      </c>
      <c r="P949" s="239" t="s">
        <v>110</v>
      </c>
      <c r="Q949" s="240" t="s">
        <v>64</v>
      </c>
      <c r="R949" s="239" t="s">
        <v>111</v>
      </c>
      <c r="S949" s="240" t="s">
        <v>65</v>
      </c>
      <c r="T949" s="239" t="s">
        <v>112</v>
      </c>
      <c r="U949" s="281" t="s">
        <v>66</v>
      </c>
      <c r="W949" s="15"/>
      <c r="X949" s="175" t="s">
        <v>5</v>
      </c>
      <c r="Y949" s="176" t="s">
        <v>113</v>
      </c>
      <c r="Z949" s="176" t="s">
        <v>69</v>
      </c>
      <c r="AA949" s="175" t="s">
        <v>70</v>
      </c>
      <c r="AB949" s="304" t="s">
        <v>114</v>
      </c>
      <c r="AC949" s="209" t="s">
        <v>5</v>
      </c>
      <c r="AD949" s="176" t="s">
        <v>113</v>
      </c>
      <c r="AE949" s="176" t="s">
        <v>69</v>
      </c>
      <c r="AF949" s="175" t="s">
        <v>70</v>
      </c>
      <c r="AG949" s="212" t="s">
        <v>114</v>
      </c>
    </row>
    <row r="950" customHeight="1" spans="1:33">
      <c r="A950" s="15" t="s">
        <v>20</v>
      </c>
      <c r="B950" s="33">
        <f t="shared" ref="B950:M950" si="622">SUM(B951,B957,B970)</f>
        <v>40.3480641499915</v>
      </c>
      <c r="C950" s="16">
        <f t="shared" si="622"/>
        <v>69543.5169715253</v>
      </c>
      <c r="D950" s="241">
        <f t="shared" si="622"/>
        <v>0</v>
      </c>
      <c r="E950" s="242">
        <f t="shared" si="622"/>
        <v>0</v>
      </c>
      <c r="F950" s="241">
        <f t="shared" si="622"/>
        <v>40.3480641499915</v>
      </c>
      <c r="G950" s="242">
        <f t="shared" si="622"/>
        <v>69543.5169715253</v>
      </c>
      <c r="H950" s="241">
        <f t="shared" si="622"/>
        <v>0</v>
      </c>
      <c r="I950" s="242">
        <f t="shared" si="622"/>
        <v>0</v>
      </c>
      <c r="J950" s="241">
        <f t="shared" si="622"/>
        <v>0</v>
      </c>
      <c r="K950" s="242">
        <f t="shared" si="622"/>
        <v>0</v>
      </c>
      <c r="L950" s="33">
        <f t="shared" si="622"/>
        <v>42.5295084117919</v>
      </c>
      <c r="M950" s="16">
        <f t="shared" si="622"/>
        <v>70187.6533021137</v>
      </c>
      <c r="N950" s="282">
        <v>3.73090909090908</v>
      </c>
      <c r="O950" s="283">
        <v>3565.08833922261</v>
      </c>
      <c r="P950" s="282">
        <v>38.7985993208828</v>
      </c>
      <c r="Q950" s="283">
        <v>66622.5649628911</v>
      </c>
      <c r="R950" s="282"/>
      <c r="S950" s="283"/>
      <c r="T950" s="282"/>
      <c r="U950" s="300"/>
      <c r="W950" s="15" t="s">
        <v>20</v>
      </c>
      <c r="X950" s="33">
        <f t="shared" ref="X950:AB950" si="623">X951+X957+X970</f>
        <v>0</v>
      </c>
      <c r="Y950" s="16">
        <f t="shared" si="623"/>
        <v>0</v>
      </c>
      <c r="Z950" s="16">
        <f t="shared" si="623"/>
        <v>0</v>
      </c>
      <c r="AA950" s="33">
        <f t="shared" si="623"/>
        <v>0</v>
      </c>
      <c r="AB950" s="33">
        <f t="shared" si="623"/>
        <v>0</v>
      </c>
      <c r="AC950" s="66"/>
      <c r="AD950" s="17"/>
      <c r="AE950" s="17"/>
      <c r="AF950" s="66"/>
      <c r="AG950" s="214"/>
    </row>
    <row r="951" customHeight="1" spans="1:33">
      <c r="A951" s="257" t="s">
        <v>12</v>
      </c>
      <c r="B951" s="67">
        <f t="shared" ref="B951:B971" si="624">SUM(D951,F951,H951,J951)</f>
        <v>0</v>
      </c>
      <c r="C951" s="19">
        <f t="shared" ref="C951:C971" si="625">SUM(E951,G951,I951,K951)</f>
        <v>0</v>
      </c>
      <c r="D951" s="258">
        <f t="shared" ref="D951:K951" si="626">SUM(D952:D956)</f>
        <v>0</v>
      </c>
      <c r="E951" s="259">
        <f t="shared" si="626"/>
        <v>0</v>
      </c>
      <c r="F951" s="258">
        <f t="shared" si="626"/>
        <v>0</v>
      </c>
      <c r="G951" s="259">
        <f t="shared" si="626"/>
        <v>0</v>
      </c>
      <c r="H951" s="258">
        <f t="shared" si="626"/>
        <v>0</v>
      </c>
      <c r="I951" s="259">
        <f t="shared" si="626"/>
        <v>0</v>
      </c>
      <c r="J951" s="258">
        <f t="shared" si="626"/>
        <v>0</v>
      </c>
      <c r="K951" s="259">
        <f t="shared" si="626"/>
        <v>0</v>
      </c>
      <c r="L951" s="67">
        <f t="shared" ref="L951:L970" si="627">SUM(N951,P951,R951,T951)</f>
        <v>0</v>
      </c>
      <c r="M951" s="19">
        <f t="shared" ref="M951:M970" si="628">SUM(O951,Q951,S951,U951)</f>
        <v>0</v>
      </c>
      <c r="N951" s="258">
        <f t="shared" ref="N951:U951" si="629">SUM(N952:N956)</f>
        <v>0</v>
      </c>
      <c r="O951" s="259">
        <f t="shared" si="629"/>
        <v>0</v>
      </c>
      <c r="P951" s="258">
        <f t="shared" si="629"/>
        <v>0</v>
      </c>
      <c r="Q951" s="259">
        <f t="shared" si="629"/>
        <v>0</v>
      </c>
      <c r="R951" s="258">
        <f t="shared" si="629"/>
        <v>0</v>
      </c>
      <c r="S951" s="259">
        <f t="shared" si="629"/>
        <v>0</v>
      </c>
      <c r="T951" s="258">
        <f t="shared" si="629"/>
        <v>0</v>
      </c>
      <c r="U951" s="301">
        <f t="shared" si="629"/>
        <v>0</v>
      </c>
      <c r="W951" s="18" t="s">
        <v>12</v>
      </c>
      <c r="X951" s="67">
        <f t="shared" ref="X951:AG951" si="630">SUM(X952:X956)</f>
        <v>0</v>
      </c>
      <c r="Y951" s="19">
        <f t="shared" si="630"/>
        <v>0</v>
      </c>
      <c r="Z951" s="19">
        <f t="shared" si="630"/>
        <v>0</v>
      </c>
      <c r="AA951" s="67">
        <f t="shared" si="630"/>
        <v>0</v>
      </c>
      <c r="AB951" s="67">
        <f t="shared" si="630"/>
        <v>0</v>
      </c>
      <c r="AC951" s="67">
        <f t="shared" si="630"/>
        <v>0</v>
      </c>
      <c r="AD951" s="19">
        <f t="shared" si="630"/>
        <v>0</v>
      </c>
      <c r="AE951" s="19">
        <f t="shared" si="630"/>
        <v>0</v>
      </c>
      <c r="AF951" s="67">
        <f t="shared" si="630"/>
        <v>0</v>
      </c>
      <c r="AG951" s="215">
        <f t="shared" si="630"/>
        <v>0</v>
      </c>
    </row>
    <row r="952" customHeight="1" spans="1:33">
      <c r="A952" s="260"/>
      <c r="B952" s="67">
        <f t="shared" si="624"/>
        <v>0</v>
      </c>
      <c r="C952" s="19">
        <f t="shared" si="625"/>
        <v>0</v>
      </c>
      <c r="D952" s="261"/>
      <c r="E952" s="262"/>
      <c r="F952" s="263"/>
      <c r="G952" s="262"/>
      <c r="H952" s="261"/>
      <c r="I952" s="262"/>
      <c r="J952" s="261"/>
      <c r="K952" s="284"/>
      <c r="L952" s="67">
        <f t="shared" si="627"/>
        <v>0</v>
      </c>
      <c r="M952" s="19">
        <f t="shared" si="628"/>
        <v>0</v>
      </c>
      <c r="N952" s="261"/>
      <c r="O952" s="262"/>
      <c r="P952" s="263"/>
      <c r="Q952" s="262"/>
      <c r="R952" s="261"/>
      <c r="S952" s="262"/>
      <c r="T952" s="261"/>
      <c r="U952" s="284"/>
      <c r="W952" s="20"/>
      <c r="X952" s="68"/>
      <c r="Y952" s="21"/>
      <c r="Z952" s="21"/>
      <c r="AA952" s="68"/>
      <c r="AB952" s="184"/>
      <c r="AC952" s="68"/>
      <c r="AD952" s="21"/>
      <c r="AE952" s="21"/>
      <c r="AF952" s="68"/>
      <c r="AG952" s="184"/>
    </row>
    <row r="953" customHeight="1" spans="1:33">
      <c r="A953" s="260"/>
      <c r="B953" s="67">
        <f t="shared" si="624"/>
        <v>0</v>
      </c>
      <c r="C953" s="19">
        <f t="shared" si="625"/>
        <v>0</v>
      </c>
      <c r="D953" s="261"/>
      <c r="E953" s="262"/>
      <c r="F953" s="263"/>
      <c r="G953" s="262"/>
      <c r="H953" s="261"/>
      <c r="I953" s="262"/>
      <c r="J953" s="261"/>
      <c r="K953" s="284"/>
      <c r="L953" s="67">
        <f t="shared" si="627"/>
        <v>0</v>
      </c>
      <c r="M953" s="19">
        <f t="shared" si="628"/>
        <v>0</v>
      </c>
      <c r="N953" s="261"/>
      <c r="O953" s="262"/>
      <c r="P953" s="263"/>
      <c r="Q953" s="262"/>
      <c r="R953" s="261"/>
      <c r="S953" s="262"/>
      <c r="T953" s="261"/>
      <c r="U953" s="284"/>
      <c r="W953" s="20"/>
      <c r="X953" s="68"/>
      <c r="Y953" s="21"/>
      <c r="Z953" s="21"/>
      <c r="AA953" s="68"/>
      <c r="AB953" s="184"/>
      <c r="AC953" s="68"/>
      <c r="AD953" s="21"/>
      <c r="AE953" s="21"/>
      <c r="AF953" s="68"/>
      <c r="AG953" s="184"/>
    </row>
    <row r="954" customHeight="1" spans="1:41">
      <c r="A954" s="260"/>
      <c r="B954" s="67">
        <f t="shared" si="624"/>
        <v>0</v>
      </c>
      <c r="C954" s="19">
        <f t="shared" si="625"/>
        <v>0</v>
      </c>
      <c r="D954" s="261"/>
      <c r="E954" s="262"/>
      <c r="F954" s="263"/>
      <c r="G954" s="262"/>
      <c r="H954" s="261"/>
      <c r="I954" s="262"/>
      <c r="J954" s="261"/>
      <c r="K954" s="284"/>
      <c r="L954" s="67">
        <f t="shared" si="627"/>
        <v>0</v>
      </c>
      <c r="M954" s="19">
        <f t="shared" si="628"/>
        <v>0</v>
      </c>
      <c r="N954" s="261"/>
      <c r="O954" s="262"/>
      <c r="P954" s="263"/>
      <c r="Q954" s="262"/>
      <c r="R954" s="261"/>
      <c r="S954" s="262"/>
      <c r="T954" s="261"/>
      <c r="U954" s="284"/>
      <c r="W954" s="20"/>
      <c r="X954" s="68"/>
      <c r="Y954" s="21"/>
      <c r="Z954" s="21"/>
      <c r="AA954" s="68"/>
      <c r="AB954" s="184"/>
      <c r="AC954" s="68"/>
      <c r="AD954" s="21"/>
      <c r="AE954" s="21"/>
      <c r="AF954" s="68"/>
      <c r="AG954" s="184"/>
      <c r="AN954" s="4"/>
      <c r="AO954" s="4"/>
    </row>
    <row r="955" customHeight="1" spans="1:41">
      <c r="A955" s="260"/>
      <c r="B955" s="67">
        <f t="shared" si="624"/>
        <v>0</v>
      </c>
      <c r="C955" s="19">
        <f t="shared" si="625"/>
        <v>0</v>
      </c>
      <c r="D955" s="261"/>
      <c r="E955" s="262"/>
      <c r="F955" s="263"/>
      <c r="G955" s="262"/>
      <c r="H955" s="261"/>
      <c r="I955" s="262"/>
      <c r="J955" s="261"/>
      <c r="K955" s="284"/>
      <c r="L955" s="67">
        <f t="shared" si="627"/>
        <v>0</v>
      </c>
      <c r="M955" s="19">
        <f t="shared" si="628"/>
        <v>0</v>
      </c>
      <c r="N955" s="261"/>
      <c r="O955" s="262"/>
      <c r="P955" s="263"/>
      <c r="Q955" s="262"/>
      <c r="R955" s="261"/>
      <c r="S955" s="262"/>
      <c r="T955" s="261"/>
      <c r="U955" s="284"/>
      <c r="W955" s="20"/>
      <c r="X955" s="68"/>
      <c r="Y955" s="21"/>
      <c r="Z955" s="21"/>
      <c r="AA955" s="68"/>
      <c r="AB955" s="184"/>
      <c r="AC955" s="68"/>
      <c r="AD955" s="21"/>
      <c r="AE955" s="21"/>
      <c r="AF955" s="68"/>
      <c r="AG955" s="184"/>
      <c r="AN955" s="4"/>
      <c r="AO955" s="4"/>
    </row>
    <row r="956" customHeight="1" spans="1:33">
      <c r="A956" s="264"/>
      <c r="B956" s="185">
        <f t="shared" si="624"/>
        <v>0</v>
      </c>
      <c r="C956" s="70">
        <f t="shared" si="625"/>
        <v>0</v>
      </c>
      <c r="D956" s="265"/>
      <c r="E956" s="266"/>
      <c r="F956" s="267"/>
      <c r="G956" s="266"/>
      <c r="H956" s="265"/>
      <c r="I956" s="266"/>
      <c r="J956" s="265"/>
      <c r="K956" s="285"/>
      <c r="L956" s="185">
        <f t="shared" si="627"/>
        <v>0</v>
      </c>
      <c r="M956" s="70">
        <f t="shared" si="628"/>
        <v>0</v>
      </c>
      <c r="N956" s="286"/>
      <c r="O956" s="287"/>
      <c r="P956" s="288"/>
      <c r="Q956" s="287"/>
      <c r="R956" s="286"/>
      <c r="S956" s="287"/>
      <c r="T956" s="286"/>
      <c r="U956" s="302"/>
      <c r="W956" s="23"/>
      <c r="X956" s="72"/>
      <c r="Y956" s="24"/>
      <c r="Z956" s="24"/>
      <c r="AA956" s="72"/>
      <c r="AB956" s="197"/>
      <c r="AC956" s="72"/>
      <c r="AD956" s="24"/>
      <c r="AE956" s="24"/>
      <c r="AF956" s="72"/>
      <c r="AG956" s="197"/>
    </row>
    <row r="957" customHeight="1" spans="1:33">
      <c r="A957" s="268" t="s">
        <v>13</v>
      </c>
      <c r="B957" s="67">
        <f t="shared" si="624"/>
        <v>0</v>
      </c>
      <c r="C957" s="19">
        <f t="shared" si="625"/>
        <v>0</v>
      </c>
      <c r="D957" s="258">
        <f t="shared" ref="D957:K957" si="631">SUM(D958:D969)</f>
        <v>0</v>
      </c>
      <c r="E957" s="259">
        <f t="shared" si="631"/>
        <v>0</v>
      </c>
      <c r="F957" s="258">
        <f t="shared" si="631"/>
        <v>0</v>
      </c>
      <c r="G957" s="259">
        <f t="shared" si="631"/>
        <v>0</v>
      </c>
      <c r="H957" s="258">
        <f t="shared" si="631"/>
        <v>0</v>
      </c>
      <c r="I957" s="259">
        <f t="shared" si="631"/>
        <v>0</v>
      </c>
      <c r="J957" s="258">
        <f t="shared" si="631"/>
        <v>0</v>
      </c>
      <c r="K957" s="259">
        <f t="shared" si="631"/>
        <v>0</v>
      </c>
      <c r="L957" s="67">
        <f t="shared" si="627"/>
        <v>0</v>
      </c>
      <c r="M957" s="19">
        <f t="shared" si="628"/>
        <v>0</v>
      </c>
      <c r="N957" s="289">
        <f t="shared" ref="N957:U957" si="632">SUM(N958:N969)</f>
        <v>0</v>
      </c>
      <c r="O957" s="290">
        <f t="shared" si="632"/>
        <v>0</v>
      </c>
      <c r="P957" s="289">
        <f t="shared" si="632"/>
        <v>0</v>
      </c>
      <c r="Q957" s="290">
        <f t="shared" si="632"/>
        <v>0</v>
      </c>
      <c r="R957" s="289">
        <f t="shared" si="632"/>
        <v>0</v>
      </c>
      <c r="S957" s="290">
        <f t="shared" si="632"/>
        <v>0</v>
      </c>
      <c r="T957" s="289">
        <f t="shared" si="632"/>
        <v>0</v>
      </c>
      <c r="U957" s="303">
        <f t="shared" si="632"/>
        <v>0</v>
      </c>
      <c r="W957" s="26" t="s">
        <v>13</v>
      </c>
      <c r="X957" s="34">
        <f t="shared" ref="X957:AG957" si="633">SUM(X958:X969)</f>
        <v>0</v>
      </c>
      <c r="Y957" s="27">
        <f t="shared" si="633"/>
        <v>0</v>
      </c>
      <c r="Z957" s="27">
        <f t="shared" si="633"/>
        <v>0</v>
      </c>
      <c r="AA957" s="34">
        <f t="shared" si="633"/>
        <v>0</v>
      </c>
      <c r="AB957" s="34">
        <f t="shared" si="633"/>
        <v>0</v>
      </c>
      <c r="AC957" s="34">
        <f t="shared" si="633"/>
        <v>0</v>
      </c>
      <c r="AD957" s="27">
        <f t="shared" si="633"/>
        <v>0</v>
      </c>
      <c r="AE957" s="27">
        <f t="shared" si="633"/>
        <v>0</v>
      </c>
      <c r="AF957" s="34">
        <f t="shared" si="633"/>
        <v>0</v>
      </c>
      <c r="AG957" s="216">
        <f t="shared" si="633"/>
        <v>0</v>
      </c>
    </row>
    <row r="958" customHeight="1" spans="1:33">
      <c r="A958" s="260"/>
      <c r="B958" s="34">
        <f t="shared" si="624"/>
        <v>0</v>
      </c>
      <c r="C958" s="27">
        <f t="shared" si="625"/>
        <v>0</v>
      </c>
      <c r="D958" s="261"/>
      <c r="E958" s="262"/>
      <c r="F958" s="263"/>
      <c r="G958" s="262"/>
      <c r="H958" s="261"/>
      <c r="I958" s="262"/>
      <c r="J958" s="261"/>
      <c r="K958" s="284"/>
      <c r="L958" s="34">
        <f t="shared" si="627"/>
        <v>0</v>
      </c>
      <c r="M958" s="27">
        <f t="shared" si="628"/>
        <v>0</v>
      </c>
      <c r="N958" s="261"/>
      <c r="O958" s="262"/>
      <c r="P958" s="263"/>
      <c r="Q958" s="262"/>
      <c r="R958" s="261"/>
      <c r="S958" s="262"/>
      <c r="T958" s="261"/>
      <c r="U958" s="284"/>
      <c r="W958" s="20"/>
      <c r="X958" s="68"/>
      <c r="Y958" s="21"/>
      <c r="Z958" s="21"/>
      <c r="AA958" s="68"/>
      <c r="AB958" s="184"/>
      <c r="AC958" s="68"/>
      <c r="AD958" s="21"/>
      <c r="AE958" s="21"/>
      <c r="AF958" s="68"/>
      <c r="AG958" s="184"/>
    </row>
    <row r="959" customHeight="1" spans="1:33">
      <c r="A959" s="260"/>
      <c r="B959" s="34">
        <f t="shared" si="624"/>
        <v>0</v>
      </c>
      <c r="C959" s="27">
        <f t="shared" si="625"/>
        <v>0</v>
      </c>
      <c r="D959" s="261"/>
      <c r="E959" s="262"/>
      <c r="F959" s="263"/>
      <c r="G959" s="262"/>
      <c r="H959" s="261"/>
      <c r="I959" s="262"/>
      <c r="J959" s="261"/>
      <c r="K959" s="284"/>
      <c r="L959" s="34">
        <f t="shared" si="627"/>
        <v>0</v>
      </c>
      <c r="M959" s="27">
        <f t="shared" si="628"/>
        <v>0</v>
      </c>
      <c r="N959" s="261"/>
      <c r="O959" s="262"/>
      <c r="P959" s="263"/>
      <c r="Q959" s="262"/>
      <c r="R959" s="261"/>
      <c r="S959" s="262"/>
      <c r="T959" s="261"/>
      <c r="U959" s="284"/>
      <c r="W959" s="20"/>
      <c r="X959" s="68"/>
      <c r="Y959" s="21"/>
      <c r="Z959" s="21"/>
      <c r="AA959" s="68"/>
      <c r="AB959" s="184"/>
      <c r="AC959" s="68"/>
      <c r="AD959" s="21"/>
      <c r="AE959" s="21"/>
      <c r="AF959" s="68"/>
      <c r="AG959" s="184"/>
    </row>
    <row r="960" customHeight="1" spans="1:33">
      <c r="A960" s="260"/>
      <c r="B960" s="34">
        <f t="shared" si="624"/>
        <v>0</v>
      </c>
      <c r="C960" s="27">
        <f t="shared" si="625"/>
        <v>0</v>
      </c>
      <c r="D960" s="261"/>
      <c r="E960" s="262"/>
      <c r="F960" s="263"/>
      <c r="G960" s="262"/>
      <c r="H960" s="261"/>
      <c r="I960" s="262"/>
      <c r="J960" s="261"/>
      <c r="K960" s="284"/>
      <c r="L960" s="34">
        <f t="shared" si="627"/>
        <v>0</v>
      </c>
      <c r="M960" s="27">
        <f t="shared" si="628"/>
        <v>0</v>
      </c>
      <c r="N960" s="261"/>
      <c r="O960" s="262"/>
      <c r="P960" s="291"/>
      <c r="Q960" s="262"/>
      <c r="R960" s="261"/>
      <c r="S960" s="262"/>
      <c r="T960" s="261"/>
      <c r="U960" s="284"/>
      <c r="W960" s="20"/>
      <c r="X960" s="68"/>
      <c r="Y960" s="21"/>
      <c r="Z960" s="21"/>
      <c r="AA960" s="68"/>
      <c r="AB960" s="184"/>
      <c r="AC960" s="68"/>
      <c r="AD960" s="21"/>
      <c r="AE960" s="21"/>
      <c r="AF960" s="68"/>
      <c r="AG960" s="184"/>
    </row>
    <row r="961" customHeight="1" spans="2:33">
      <c r="B961" s="34">
        <f t="shared" si="624"/>
        <v>0</v>
      </c>
      <c r="C961" s="27">
        <f t="shared" si="625"/>
        <v>0</v>
      </c>
      <c r="D961" s="261"/>
      <c r="E961" s="262"/>
      <c r="F961" s="263"/>
      <c r="G961" s="262"/>
      <c r="H961" s="261"/>
      <c r="I961" s="262"/>
      <c r="J961" s="261"/>
      <c r="K961" s="284"/>
      <c r="L961" s="34">
        <f t="shared" si="627"/>
        <v>0</v>
      </c>
      <c r="M961" s="27">
        <f t="shared" si="628"/>
        <v>0</v>
      </c>
      <c r="N961" s="261"/>
      <c r="O961" s="262"/>
      <c r="P961" s="263"/>
      <c r="Q961" s="262"/>
      <c r="R961" s="261"/>
      <c r="S961" s="262"/>
      <c r="T961" s="261"/>
      <c r="U961" s="284"/>
      <c r="X961" s="68"/>
      <c r="Y961" s="21"/>
      <c r="Z961" s="21"/>
      <c r="AA961" s="68"/>
      <c r="AB961" s="184"/>
      <c r="AC961" s="68"/>
      <c r="AD961" s="21"/>
      <c r="AE961" s="21"/>
      <c r="AF961" s="68"/>
      <c r="AG961" s="184"/>
    </row>
    <row r="962" customHeight="1" spans="1:33">
      <c r="A962" s="260"/>
      <c r="B962" s="34">
        <f t="shared" si="624"/>
        <v>0</v>
      </c>
      <c r="C962" s="27">
        <f t="shared" si="625"/>
        <v>0</v>
      </c>
      <c r="D962" s="261"/>
      <c r="E962" s="262"/>
      <c r="F962" s="263"/>
      <c r="G962" s="262"/>
      <c r="H962" s="261"/>
      <c r="I962" s="262"/>
      <c r="J962" s="261"/>
      <c r="K962" s="284"/>
      <c r="L962" s="34">
        <f t="shared" si="627"/>
        <v>0</v>
      </c>
      <c r="M962" s="27">
        <f t="shared" si="628"/>
        <v>0</v>
      </c>
      <c r="N962" s="261"/>
      <c r="O962" s="262"/>
      <c r="P962" s="263"/>
      <c r="Q962" s="262"/>
      <c r="R962" s="261"/>
      <c r="S962" s="262"/>
      <c r="T962" s="261"/>
      <c r="U962" s="284"/>
      <c r="W962" s="20"/>
      <c r="X962" s="68"/>
      <c r="Y962" s="21"/>
      <c r="Z962" s="21"/>
      <c r="AA962" s="68"/>
      <c r="AB962" s="184"/>
      <c r="AC962" s="68"/>
      <c r="AD962" s="21"/>
      <c r="AE962" s="21"/>
      <c r="AF962" s="68"/>
      <c r="AG962" s="184"/>
    </row>
    <row r="963" customHeight="1" spans="1:33">
      <c r="A963" s="260"/>
      <c r="B963" s="34">
        <f t="shared" si="624"/>
        <v>0</v>
      </c>
      <c r="C963" s="27">
        <f t="shared" si="625"/>
        <v>0</v>
      </c>
      <c r="D963" s="261"/>
      <c r="E963" s="262"/>
      <c r="F963" s="263"/>
      <c r="G963" s="262"/>
      <c r="H963" s="261"/>
      <c r="I963" s="262"/>
      <c r="J963" s="261"/>
      <c r="K963" s="284"/>
      <c r="L963" s="34">
        <f t="shared" si="627"/>
        <v>0</v>
      </c>
      <c r="M963" s="27">
        <f t="shared" si="628"/>
        <v>0</v>
      </c>
      <c r="N963" s="261"/>
      <c r="O963" s="262"/>
      <c r="P963" s="263"/>
      <c r="Q963" s="262"/>
      <c r="R963" s="261"/>
      <c r="S963" s="262"/>
      <c r="T963" s="261"/>
      <c r="U963" s="284"/>
      <c r="W963" s="20"/>
      <c r="X963" s="68"/>
      <c r="Y963" s="21"/>
      <c r="Z963" s="21"/>
      <c r="AA963" s="68"/>
      <c r="AB963" s="184"/>
      <c r="AC963" s="68"/>
      <c r="AD963" s="21"/>
      <c r="AE963" s="21"/>
      <c r="AF963" s="68"/>
      <c r="AG963" s="184"/>
    </row>
    <row r="964" customHeight="1" spans="1:33">
      <c r="A964" s="260"/>
      <c r="B964" s="34">
        <f t="shared" si="624"/>
        <v>0</v>
      </c>
      <c r="C964" s="27">
        <f t="shared" si="625"/>
        <v>0</v>
      </c>
      <c r="D964" s="261"/>
      <c r="E964" s="262"/>
      <c r="F964" s="263"/>
      <c r="G964" s="262"/>
      <c r="H964" s="261"/>
      <c r="I964" s="262"/>
      <c r="J964" s="261"/>
      <c r="K964" s="284"/>
      <c r="L964" s="34">
        <f t="shared" si="627"/>
        <v>0</v>
      </c>
      <c r="M964" s="27">
        <f t="shared" si="628"/>
        <v>0</v>
      </c>
      <c r="N964" s="261"/>
      <c r="O964" s="262"/>
      <c r="P964" s="263"/>
      <c r="Q964" s="262"/>
      <c r="R964" s="261"/>
      <c r="S964" s="262"/>
      <c r="T964" s="261"/>
      <c r="U964" s="284"/>
      <c r="W964" s="20"/>
      <c r="X964" s="68"/>
      <c r="Y964" s="21"/>
      <c r="Z964" s="21"/>
      <c r="AA964" s="68"/>
      <c r="AB964" s="184"/>
      <c r="AC964" s="68"/>
      <c r="AD964" s="21"/>
      <c r="AE964" s="21"/>
      <c r="AF964" s="68"/>
      <c r="AG964" s="184"/>
    </row>
    <row r="965" customHeight="1" spans="1:33">
      <c r="A965" s="260"/>
      <c r="B965" s="34">
        <f t="shared" si="624"/>
        <v>0</v>
      </c>
      <c r="C965" s="27">
        <f t="shared" si="625"/>
        <v>0</v>
      </c>
      <c r="D965" s="261"/>
      <c r="E965" s="262"/>
      <c r="F965" s="263"/>
      <c r="G965" s="262"/>
      <c r="H965" s="261"/>
      <c r="I965" s="262"/>
      <c r="J965" s="261"/>
      <c r="K965" s="292"/>
      <c r="L965" s="34">
        <f t="shared" si="627"/>
        <v>0</v>
      </c>
      <c r="M965" s="27">
        <f t="shared" si="628"/>
        <v>0</v>
      </c>
      <c r="N965" s="261"/>
      <c r="O965" s="262"/>
      <c r="P965" s="263"/>
      <c r="Q965" s="262"/>
      <c r="R965" s="261"/>
      <c r="S965" s="262"/>
      <c r="T965" s="261"/>
      <c r="U965" s="284"/>
      <c r="W965" s="20"/>
      <c r="X965" s="68"/>
      <c r="Y965" s="21"/>
      <c r="Z965" s="21"/>
      <c r="AA965" s="68"/>
      <c r="AB965" s="184"/>
      <c r="AC965" s="68"/>
      <c r="AD965" s="21"/>
      <c r="AE965" s="21"/>
      <c r="AF965" s="68"/>
      <c r="AG965" s="184"/>
    </row>
    <row r="966" customHeight="1" spans="1:33">
      <c r="A966" s="269"/>
      <c r="B966" s="34">
        <f t="shared" si="624"/>
        <v>0</v>
      </c>
      <c r="C966" s="27">
        <f t="shared" si="625"/>
        <v>0</v>
      </c>
      <c r="D966" s="270"/>
      <c r="E966" s="262"/>
      <c r="F966" s="263"/>
      <c r="G966" s="271"/>
      <c r="H966" s="270"/>
      <c r="I966" s="271"/>
      <c r="J966" s="261"/>
      <c r="K966" s="284"/>
      <c r="L966" s="34">
        <f t="shared" si="627"/>
        <v>0</v>
      </c>
      <c r="M966" s="27">
        <f t="shared" si="628"/>
        <v>0</v>
      </c>
      <c r="N966" s="270"/>
      <c r="O966" s="262"/>
      <c r="P966" s="263"/>
      <c r="Q966" s="271"/>
      <c r="R966" s="270"/>
      <c r="S966" s="271"/>
      <c r="T966" s="261"/>
      <c r="U966" s="284"/>
      <c r="W966" s="28"/>
      <c r="X966" s="74"/>
      <c r="Y966" s="29"/>
      <c r="Z966" s="29"/>
      <c r="AA966" s="68"/>
      <c r="AB966" s="184"/>
      <c r="AC966" s="74"/>
      <c r="AD966" s="29"/>
      <c r="AE966" s="29"/>
      <c r="AF966" s="68"/>
      <c r="AG966" s="184"/>
    </row>
    <row r="967" customHeight="1" spans="1:33">
      <c r="A967" s="260"/>
      <c r="B967" s="34">
        <f t="shared" si="624"/>
        <v>0</v>
      </c>
      <c r="C967" s="27">
        <f t="shared" si="625"/>
        <v>0</v>
      </c>
      <c r="D967" s="261"/>
      <c r="E967" s="262"/>
      <c r="F967" s="263"/>
      <c r="G967" s="262"/>
      <c r="H967" s="261"/>
      <c r="I967" s="262"/>
      <c r="J967" s="261"/>
      <c r="K967" s="284"/>
      <c r="L967" s="34">
        <f t="shared" si="627"/>
        <v>0</v>
      </c>
      <c r="M967" s="27">
        <f t="shared" si="628"/>
        <v>0</v>
      </c>
      <c r="N967" s="261"/>
      <c r="O967" s="262"/>
      <c r="P967" s="263"/>
      <c r="Q967" s="262"/>
      <c r="R967" s="261"/>
      <c r="S967" s="262"/>
      <c r="T967" s="261"/>
      <c r="U967" s="284"/>
      <c r="W967" s="20"/>
      <c r="X967" s="68"/>
      <c r="Y967" s="21"/>
      <c r="Z967" s="21"/>
      <c r="AA967" s="68"/>
      <c r="AB967" s="184"/>
      <c r="AC967" s="68"/>
      <c r="AD967" s="21"/>
      <c r="AE967" s="21"/>
      <c r="AF967" s="68"/>
      <c r="AG967" s="184"/>
    </row>
    <row r="968" customHeight="1" spans="1:33">
      <c r="A968" s="260"/>
      <c r="B968" s="34">
        <f t="shared" si="624"/>
        <v>0</v>
      </c>
      <c r="C968" s="27">
        <f t="shared" si="625"/>
        <v>0</v>
      </c>
      <c r="D968" s="261"/>
      <c r="E968" s="262"/>
      <c r="F968" s="263"/>
      <c r="G968" s="262"/>
      <c r="H968" s="261"/>
      <c r="I968" s="262"/>
      <c r="J968" s="261"/>
      <c r="K968" s="284"/>
      <c r="L968" s="34">
        <f t="shared" si="627"/>
        <v>0</v>
      </c>
      <c r="M968" s="27">
        <f t="shared" si="628"/>
        <v>0</v>
      </c>
      <c r="N968" s="261"/>
      <c r="O968" s="262"/>
      <c r="P968" s="263"/>
      <c r="Q968" s="262"/>
      <c r="R968" s="261"/>
      <c r="S968" s="262"/>
      <c r="T968" s="261"/>
      <c r="U968" s="284"/>
      <c r="W968" s="20"/>
      <c r="X968" s="68"/>
      <c r="Y968" s="21"/>
      <c r="Z968" s="21"/>
      <c r="AA968" s="68"/>
      <c r="AB968" s="184"/>
      <c r="AC968" s="68"/>
      <c r="AD968" s="21"/>
      <c r="AE968" s="21"/>
      <c r="AF968" s="68"/>
      <c r="AG968" s="184"/>
    </row>
    <row r="969" customHeight="1" spans="1:33">
      <c r="A969" s="264"/>
      <c r="B969" s="272">
        <f t="shared" si="624"/>
        <v>0</v>
      </c>
      <c r="C969" s="273">
        <f t="shared" si="625"/>
        <v>0</v>
      </c>
      <c r="D969" s="265"/>
      <c r="E969" s="266"/>
      <c r="F969" s="267"/>
      <c r="G969" s="266"/>
      <c r="H969" s="265"/>
      <c r="I969" s="266"/>
      <c r="J969" s="265"/>
      <c r="K969" s="285"/>
      <c r="L969" s="272">
        <f t="shared" si="627"/>
        <v>0</v>
      </c>
      <c r="M969" s="273">
        <f t="shared" si="628"/>
        <v>0</v>
      </c>
      <c r="N969" s="286"/>
      <c r="O969" s="287"/>
      <c r="P969" s="288"/>
      <c r="Q969" s="287"/>
      <c r="R969" s="286"/>
      <c r="S969" s="287"/>
      <c r="T969" s="286"/>
      <c r="U969" s="302"/>
      <c r="W969" s="23"/>
      <c r="X969" s="72"/>
      <c r="Y969" s="24"/>
      <c r="Z969" s="24"/>
      <c r="AA969" s="72"/>
      <c r="AB969" s="197"/>
      <c r="AC969" s="72"/>
      <c r="AD969" s="24"/>
      <c r="AE969" s="24"/>
      <c r="AF969" s="72"/>
      <c r="AG969" s="197"/>
    </row>
    <row r="970" customHeight="1" spans="1:33">
      <c r="A970" s="268" t="s">
        <v>21</v>
      </c>
      <c r="B970" s="274">
        <f t="shared" si="624"/>
        <v>40.3480641499915</v>
      </c>
      <c r="C970" s="275">
        <f t="shared" si="625"/>
        <v>69543.5169715253</v>
      </c>
      <c r="D970" s="276"/>
      <c r="E970" s="277"/>
      <c r="F970" s="276">
        <v>40.3480641499915</v>
      </c>
      <c r="G970" s="277">
        <v>69543.5169715253</v>
      </c>
      <c r="H970" s="276"/>
      <c r="I970" s="277"/>
      <c r="J970" s="276"/>
      <c r="K970" s="277"/>
      <c r="L970" s="274">
        <f t="shared" si="627"/>
        <v>42.5295084117919</v>
      </c>
      <c r="M970" s="275">
        <f t="shared" si="628"/>
        <v>70187.6533021137</v>
      </c>
      <c r="N970" s="289">
        <f t="shared" ref="N970:U970" si="634">N950-N951-N957</f>
        <v>3.73090909090908</v>
      </c>
      <c r="O970" s="290">
        <f t="shared" si="634"/>
        <v>3565.08833922261</v>
      </c>
      <c r="P970" s="289">
        <f t="shared" si="634"/>
        <v>38.7985993208828</v>
      </c>
      <c r="Q970" s="290">
        <f t="shared" si="634"/>
        <v>66622.5649628911</v>
      </c>
      <c r="R970" s="289">
        <f t="shared" si="634"/>
        <v>0</v>
      </c>
      <c r="S970" s="290">
        <f t="shared" si="634"/>
        <v>0</v>
      </c>
      <c r="T970" s="289">
        <f t="shared" si="634"/>
        <v>0</v>
      </c>
      <c r="U970" s="303">
        <f t="shared" si="634"/>
        <v>0</v>
      </c>
      <c r="W970" s="26" t="s">
        <v>21</v>
      </c>
      <c r="X970" s="85"/>
      <c r="Y970" s="30"/>
      <c r="Z970" s="30"/>
      <c r="AA970" s="85"/>
      <c r="AB970" s="85"/>
      <c r="AC970" s="34">
        <f t="shared" ref="AC970:AG970" si="635">AC950-AC951-AC957</f>
        <v>0</v>
      </c>
      <c r="AD970" s="27">
        <f t="shared" si="635"/>
        <v>0</v>
      </c>
      <c r="AE970" s="27">
        <f t="shared" si="635"/>
        <v>0</v>
      </c>
      <c r="AF970" s="34">
        <f t="shared" si="635"/>
        <v>0</v>
      </c>
      <c r="AG970" s="216">
        <f t="shared" si="635"/>
        <v>0</v>
      </c>
    </row>
    <row r="971" s="213" customFormat="1" customHeight="1" spans="1:33">
      <c r="A971" s="244" t="s">
        <v>22</v>
      </c>
      <c r="B971" s="34" t="e">
        <f t="shared" si="624"/>
        <v>#DIV/0!</v>
      </c>
      <c r="C971" s="27" t="e">
        <f t="shared" si="625"/>
        <v>#DIV/0!</v>
      </c>
      <c r="D971" s="245">
        <f t="shared" ref="D971:K971" si="636">N970*(D972+100)/100</f>
        <v>0</v>
      </c>
      <c r="E971" s="246">
        <f t="shared" si="636"/>
        <v>0</v>
      </c>
      <c r="F971" s="245">
        <f t="shared" si="636"/>
        <v>40.3480641499915</v>
      </c>
      <c r="G971" s="246">
        <f t="shared" si="636"/>
        <v>69543.5169715253</v>
      </c>
      <c r="H971" s="245" t="e">
        <f t="shared" si="636"/>
        <v>#DIV/0!</v>
      </c>
      <c r="I971" s="246" t="e">
        <f t="shared" si="636"/>
        <v>#DIV/0!</v>
      </c>
      <c r="J971" s="245" t="e">
        <f t="shared" si="636"/>
        <v>#DIV/0!</v>
      </c>
      <c r="K971" s="246" t="e">
        <f t="shared" si="636"/>
        <v>#DIV/0!</v>
      </c>
      <c r="L971" s="59" t="s">
        <v>10</v>
      </c>
      <c r="M971" s="59" t="s">
        <v>10</v>
      </c>
      <c r="N971" s="245" t="s">
        <v>10</v>
      </c>
      <c r="O971" s="246" t="s">
        <v>10</v>
      </c>
      <c r="P971" s="245" t="s">
        <v>10</v>
      </c>
      <c r="Q971" s="246" t="s">
        <v>10</v>
      </c>
      <c r="R971" s="245" t="s">
        <v>10</v>
      </c>
      <c r="S971" s="246" t="s">
        <v>10</v>
      </c>
      <c r="T971" s="245" t="s">
        <v>10</v>
      </c>
      <c r="U971" s="294" t="s">
        <v>10</v>
      </c>
      <c r="V971" s="170"/>
      <c r="W971" s="31" t="s">
        <v>22</v>
      </c>
      <c r="X971" s="59" t="e">
        <f t="shared" ref="X971:AB971" si="637">AC970*(X972+100)/100</f>
        <v>#DIV/0!</v>
      </c>
      <c r="Y971" s="32" t="e">
        <f t="shared" si="637"/>
        <v>#DIV/0!</v>
      </c>
      <c r="Z971" s="32" t="e">
        <f t="shared" si="637"/>
        <v>#DIV/0!</v>
      </c>
      <c r="AA971" s="59" t="e">
        <f t="shared" si="637"/>
        <v>#DIV/0!</v>
      </c>
      <c r="AB971" s="59" t="e">
        <f t="shared" si="637"/>
        <v>#DIV/0!</v>
      </c>
      <c r="AC971" s="33" t="s">
        <v>10</v>
      </c>
      <c r="AD971" s="33" t="s">
        <v>10</v>
      </c>
      <c r="AE971" s="33" t="s">
        <v>10</v>
      </c>
      <c r="AF971" s="33" t="s">
        <v>10</v>
      </c>
      <c r="AG971" s="44" t="s">
        <v>10</v>
      </c>
    </row>
    <row r="972" s="213" customFormat="1" customHeight="1" spans="1:33">
      <c r="A972" s="244" t="s">
        <v>23</v>
      </c>
      <c r="B972" s="34">
        <f t="shared" ref="B972:K972" si="638">SUM(B973:B982)/SUM(L973:L982)*100-100</f>
        <v>-24.8267898383372</v>
      </c>
      <c r="C972" s="34">
        <f t="shared" si="638"/>
        <v>-14.0090678552217</v>
      </c>
      <c r="D972" s="289">
        <f t="shared" si="638"/>
        <v>-100</v>
      </c>
      <c r="E972" s="290">
        <f t="shared" si="638"/>
        <v>-100</v>
      </c>
      <c r="F972" s="289">
        <f t="shared" si="638"/>
        <v>3.99361022364218</v>
      </c>
      <c r="G972" s="290">
        <f t="shared" si="638"/>
        <v>4.38432835820895</v>
      </c>
      <c r="H972" s="289" t="e">
        <f t="shared" si="638"/>
        <v>#DIV/0!</v>
      </c>
      <c r="I972" s="290" t="e">
        <f t="shared" si="638"/>
        <v>#DIV/0!</v>
      </c>
      <c r="J972" s="289" t="e">
        <f t="shared" si="638"/>
        <v>#DIV/0!</v>
      </c>
      <c r="K972" s="290" t="e">
        <f t="shared" si="638"/>
        <v>#DIV/0!</v>
      </c>
      <c r="L972" s="59" t="s">
        <v>10</v>
      </c>
      <c r="M972" s="59" t="s">
        <v>10</v>
      </c>
      <c r="N972" s="245" t="s">
        <v>10</v>
      </c>
      <c r="O972" s="246" t="s">
        <v>10</v>
      </c>
      <c r="P972" s="245" t="s">
        <v>10</v>
      </c>
      <c r="Q972" s="246" t="s">
        <v>10</v>
      </c>
      <c r="R972" s="245" t="s">
        <v>10</v>
      </c>
      <c r="S972" s="246" t="s">
        <v>10</v>
      </c>
      <c r="T972" s="245" t="s">
        <v>10</v>
      </c>
      <c r="U972" s="294" t="s">
        <v>10</v>
      </c>
      <c r="V972" s="170"/>
      <c r="W972" s="31" t="s">
        <v>23</v>
      </c>
      <c r="X972" s="34" t="e">
        <f t="shared" ref="X972:AB972" si="639">SUM(X973:X982)/SUM(AC973:AC982)*100-100</f>
        <v>#DIV/0!</v>
      </c>
      <c r="Y972" s="34" t="e">
        <f t="shared" si="639"/>
        <v>#DIV/0!</v>
      </c>
      <c r="Z972" s="34" t="e">
        <f t="shared" si="639"/>
        <v>#DIV/0!</v>
      </c>
      <c r="AA972" s="34" t="e">
        <f t="shared" si="639"/>
        <v>#DIV/0!</v>
      </c>
      <c r="AB972" s="34" t="e">
        <f t="shared" si="639"/>
        <v>#DIV/0!</v>
      </c>
      <c r="AC972" s="33" t="s">
        <v>10</v>
      </c>
      <c r="AD972" s="33" t="s">
        <v>10</v>
      </c>
      <c r="AE972" s="33" t="s">
        <v>10</v>
      </c>
      <c r="AF972" s="33" t="s">
        <v>10</v>
      </c>
      <c r="AG972" s="44" t="s">
        <v>10</v>
      </c>
    </row>
    <row r="973" customHeight="1" spans="1:33">
      <c r="A973" s="260" t="s">
        <v>97</v>
      </c>
      <c r="B973" s="34">
        <f t="shared" ref="B973:B982" si="640">SUM(D973,F973,H973,J973)</f>
        <v>0.12</v>
      </c>
      <c r="C973" s="27">
        <f t="shared" ref="C973:C982" si="641">SUM(E973,G973,I973,K973)</f>
        <v>207</v>
      </c>
      <c r="D973" s="261"/>
      <c r="E973" s="262"/>
      <c r="F973" s="263">
        <v>0.12</v>
      </c>
      <c r="G973" s="262">
        <v>207</v>
      </c>
      <c r="H973" s="261"/>
      <c r="I973" s="262"/>
      <c r="J973" s="261"/>
      <c r="K973" s="284"/>
      <c r="L973" s="34">
        <f t="shared" ref="L973:L982" si="642">SUM(N973,P973,R973,T973)</f>
        <v>0.113</v>
      </c>
      <c r="M973" s="27">
        <f t="shared" ref="M973:M982" si="643">SUM(O973,Q973,S973,U973)</f>
        <v>195</v>
      </c>
      <c r="N973" s="261"/>
      <c r="O973" s="262"/>
      <c r="P973" s="263">
        <v>0.113</v>
      </c>
      <c r="Q973" s="262">
        <v>195</v>
      </c>
      <c r="R973" s="261"/>
      <c r="S973" s="262"/>
      <c r="T973" s="261"/>
      <c r="U973" s="284"/>
      <c r="W973" s="20"/>
      <c r="X973" s="68"/>
      <c r="Y973" s="21"/>
      <c r="Z973" s="21"/>
      <c r="AA973" s="68"/>
      <c r="AB973" s="184"/>
      <c r="AC973" s="68"/>
      <c r="AD973" s="21"/>
      <c r="AE973" s="21"/>
      <c r="AF973" s="68"/>
      <c r="AG973" s="184"/>
    </row>
    <row r="974" customHeight="1" spans="1:33">
      <c r="A974" s="319" t="s">
        <v>98</v>
      </c>
      <c r="B974" s="34">
        <f t="shared" si="640"/>
        <v>0.078</v>
      </c>
      <c r="C974" s="27">
        <f t="shared" si="641"/>
        <v>134</v>
      </c>
      <c r="D974" s="261"/>
      <c r="E974" s="262"/>
      <c r="F974" s="263">
        <v>0.078</v>
      </c>
      <c r="G974" s="262">
        <v>134</v>
      </c>
      <c r="H974" s="261"/>
      <c r="I974" s="262"/>
      <c r="J974" s="261"/>
      <c r="K974" s="284"/>
      <c r="L974" s="34">
        <f t="shared" si="642"/>
        <v>0.192</v>
      </c>
      <c r="M974" s="27">
        <f t="shared" si="643"/>
        <v>238</v>
      </c>
      <c r="N974" s="261">
        <v>0.12</v>
      </c>
      <c r="O974" s="262">
        <v>114</v>
      </c>
      <c r="P974" s="263">
        <v>0.072</v>
      </c>
      <c r="Q974" s="262">
        <v>124</v>
      </c>
      <c r="R974" s="261"/>
      <c r="S974" s="262"/>
      <c r="T974" s="261"/>
      <c r="U974" s="284"/>
      <c r="W974" s="20"/>
      <c r="X974" s="68"/>
      <c r="Y974" s="21"/>
      <c r="Z974" s="21"/>
      <c r="AA974" s="68"/>
      <c r="AB974" s="184"/>
      <c r="AC974" s="68"/>
      <c r="AD974" s="21"/>
      <c r="AE974" s="21"/>
      <c r="AF974" s="68"/>
      <c r="AG974" s="184"/>
    </row>
    <row r="975" customHeight="1" spans="1:33">
      <c r="A975" s="260" t="s">
        <v>99</v>
      </c>
      <c r="B975" s="34">
        <f t="shared" si="640"/>
        <v>0.087</v>
      </c>
      <c r="C975" s="27">
        <f t="shared" si="641"/>
        <v>150</v>
      </c>
      <c r="D975" s="261"/>
      <c r="E975" s="262"/>
      <c r="F975" s="263">
        <v>0.087</v>
      </c>
      <c r="G975" s="262">
        <v>150</v>
      </c>
      <c r="H975" s="261"/>
      <c r="I975" s="262"/>
      <c r="J975" s="261"/>
      <c r="K975" s="284"/>
      <c r="L975" s="34">
        <f t="shared" si="642"/>
        <v>0.205</v>
      </c>
      <c r="M975" s="27">
        <f t="shared" si="643"/>
        <v>261</v>
      </c>
      <c r="N975" s="261">
        <v>0.12</v>
      </c>
      <c r="O975" s="262">
        <v>115.3</v>
      </c>
      <c r="P975" s="263">
        <v>0.085</v>
      </c>
      <c r="Q975" s="262">
        <v>145.7</v>
      </c>
      <c r="R975" s="261"/>
      <c r="S975" s="262"/>
      <c r="T975" s="261"/>
      <c r="U975" s="284"/>
      <c r="W975" s="20"/>
      <c r="X975" s="68"/>
      <c r="Y975" s="21"/>
      <c r="Z975" s="21"/>
      <c r="AA975" s="68"/>
      <c r="AB975" s="184"/>
      <c r="AC975" s="68"/>
      <c r="AD975" s="21"/>
      <c r="AE975" s="21"/>
      <c r="AF975" s="68"/>
      <c r="AG975" s="184"/>
    </row>
    <row r="976" customHeight="1" spans="1:33">
      <c r="A976" s="319" t="s">
        <v>100</v>
      </c>
      <c r="B976" s="34">
        <f t="shared" si="640"/>
        <v>0.117</v>
      </c>
      <c r="C976" s="27">
        <f t="shared" si="641"/>
        <v>200</v>
      </c>
      <c r="D976" s="261"/>
      <c r="E976" s="262"/>
      <c r="F976" s="263">
        <v>0.117</v>
      </c>
      <c r="G976" s="262">
        <v>200</v>
      </c>
      <c r="H976" s="261"/>
      <c r="I976" s="262"/>
      <c r="J976" s="261"/>
      <c r="K976" s="284"/>
      <c r="L976" s="34">
        <f t="shared" si="642"/>
        <v>0.114</v>
      </c>
      <c r="M976" s="27">
        <f t="shared" si="643"/>
        <v>194</v>
      </c>
      <c r="N976" s="261"/>
      <c r="O976" s="262"/>
      <c r="P976" s="263">
        <v>0.114</v>
      </c>
      <c r="Q976" s="262">
        <v>194</v>
      </c>
      <c r="R976" s="261"/>
      <c r="S976" s="262"/>
      <c r="T976" s="261"/>
      <c r="U976" s="284"/>
      <c r="W976" s="20"/>
      <c r="X976" s="68"/>
      <c r="Y976" s="21"/>
      <c r="Z976" s="21"/>
      <c r="AA976" s="68"/>
      <c r="AB976" s="184"/>
      <c r="AC976" s="68"/>
      <c r="AD976" s="21"/>
      <c r="AE976" s="21"/>
      <c r="AF976" s="68"/>
      <c r="AG976" s="184"/>
    </row>
    <row r="977" customHeight="1" spans="1:33">
      <c r="A977" s="260" t="s">
        <v>101</v>
      </c>
      <c r="B977" s="34">
        <f t="shared" si="640"/>
        <v>0.115</v>
      </c>
      <c r="C977" s="27">
        <f t="shared" si="641"/>
        <v>198</v>
      </c>
      <c r="D977" s="261"/>
      <c r="E977" s="262"/>
      <c r="F977" s="263">
        <v>0.115</v>
      </c>
      <c r="G977" s="262">
        <v>198</v>
      </c>
      <c r="H977" s="261"/>
      <c r="I977" s="262"/>
      <c r="J977" s="261"/>
      <c r="K977" s="284"/>
      <c r="L977" s="34">
        <f t="shared" si="642"/>
        <v>0.11</v>
      </c>
      <c r="M977" s="27">
        <f t="shared" si="643"/>
        <v>189.3</v>
      </c>
      <c r="N977" s="261"/>
      <c r="O977" s="262"/>
      <c r="P977" s="263">
        <v>0.11</v>
      </c>
      <c r="Q977" s="262">
        <v>189.3</v>
      </c>
      <c r="R977" s="261"/>
      <c r="S977" s="262"/>
      <c r="T977" s="261"/>
      <c r="U977" s="284"/>
      <c r="W977" s="20"/>
      <c r="X977" s="68"/>
      <c r="Y977" s="21"/>
      <c r="Z977" s="21"/>
      <c r="AA977" s="68"/>
      <c r="AB977" s="184"/>
      <c r="AC977" s="68"/>
      <c r="AD977" s="21"/>
      <c r="AE977" s="21"/>
      <c r="AF977" s="68"/>
      <c r="AG977" s="184"/>
    </row>
    <row r="978" customHeight="1" spans="1:33">
      <c r="A978" s="260" t="s">
        <v>102</v>
      </c>
      <c r="B978" s="34">
        <f t="shared" si="640"/>
        <v>0.134</v>
      </c>
      <c r="C978" s="27">
        <f t="shared" si="641"/>
        <v>230</v>
      </c>
      <c r="D978" s="261"/>
      <c r="E978" s="262"/>
      <c r="F978" s="263">
        <v>0.134</v>
      </c>
      <c r="G978" s="262">
        <v>230</v>
      </c>
      <c r="H978" s="261"/>
      <c r="I978" s="262"/>
      <c r="J978" s="261"/>
      <c r="K978" s="284"/>
      <c r="L978" s="34">
        <f t="shared" si="642"/>
        <v>0.132</v>
      </c>
      <c r="M978" s="27">
        <f t="shared" si="643"/>
        <v>224</v>
      </c>
      <c r="N978" s="261"/>
      <c r="O978" s="262"/>
      <c r="P978" s="263">
        <v>0.132</v>
      </c>
      <c r="Q978" s="262">
        <v>224</v>
      </c>
      <c r="R978" s="261"/>
      <c r="S978" s="262"/>
      <c r="T978" s="261"/>
      <c r="U978" s="284"/>
      <c r="W978" s="20"/>
      <c r="X978" s="68"/>
      <c r="Y978" s="21"/>
      <c r="Z978" s="21"/>
      <c r="AA978" s="68"/>
      <c r="AB978" s="184"/>
      <c r="AC978" s="68"/>
      <c r="AD978" s="21"/>
      <c r="AE978" s="21"/>
      <c r="AF978" s="68"/>
      <c r="AG978" s="184"/>
    </row>
    <row r="979" customHeight="1" spans="1:33">
      <c r="A979" s="269"/>
      <c r="B979" s="34">
        <f t="shared" si="640"/>
        <v>0</v>
      </c>
      <c r="C979" s="27">
        <f t="shared" si="641"/>
        <v>0</v>
      </c>
      <c r="D979" s="270"/>
      <c r="E979" s="262"/>
      <c r="F979" s="263"/>
      <c r="G979" s="271"/>
      <c r="H979" s="270"/>
      <c r="I979" s="271"/>
      <c r="J979" s="261"/>
      <c r="K979" s="284"/>
      <c r="L979" s="34">
        <f t="shared" si="642"/>
        <v>0</v>
      </c>
      <c r="M979" s="27">
        <f t="shared" si="643"/>
        <v>0</v>
      </c>
      <c r="N979" s="270"/>
      <c r="O979" s="262"/>
      <c r="P979" s="263"/>
      <c r="Q979" s="271"/>
      <c r="R979" s="270"/>
      <c r="S979" s="271"/>
      <c r="T979" s="261"/>
      <c r="U979" s="284"/>
      <c r="W979" s="28"/>
      <c r="X979" s="74"/>
      <c r="Y979" s="29"/>
      <c r="Z979" s="29"/>
      <c r="AA979" s="68"/>
      <c r="AB979" s="184"/>
      <c r="AC979" s="74"/>
      <c r="AD979" s="29"/>
      <c r="AE979" s="29"/>
      <c r="AF979" s="68"/>
      <c r="AG979" s="184"/>
    </row>
    <row r="980" customHeight="1" spans="1:33">
      <c r="A980" s="260"/>
      <c r="B980" s="34">
        <f t="shared" si="640"/>
        <v>0</v>
      </c>
      <c r="C980" s="27">
        <f t="shared" si="641"/>
        <v>0</v>
      </c>
      <c r="D980" s="261"/>
      <c r="E980" s="262"/>
      <c r="F980" s="263"/>
      <c r="G980" s="262"/>
      <c r="H980" s="261"/>
      <c r="I980" s="262"/>
      <c r="J980" s="261"/>
      <c r="K980" s="284"/>
      <c r="L980" s="34">
        <f t="shared" si="642"/>
        <v>0</v>
      </c>
      <c r="M980" s="27">
        <f t="shared" si="643"/>
        <v>0</v>
      </c>
      <c r="N980" s="261"/>
      <c r="O980" s="262"/>
      <c r="P980" s="263"/>
      <c r="Q980" s="262"/>
      <c r="R980" s="261"/>
      <c r="S980" s="262"/>
      <c r="T980" s="261"/>
      <c r="U980" s="284"/>
      <c r="W980" s="20"/>
      <c r="X980" s="68"/>
      <c r="Y980" s="21"/>
      <c r="Z980" s="21"/>
      <c r="AA980" s="68"/>
      <c r="AB980" s="184"/>
      <c r="AC980" s="68"/>
      <c r="AD980" s="21"/>
      <c r="AE980" s="21"/>
      <c r="AF980" s="68"/>
      <c r="AG980" s="184"/>
    </row>
    <row r="981" customHeight="1" spans="1:33">
      <c r="A981" s="260"/>
      <c r="B981" s="34">
        <f t="shared" si="640"/>
        <v>0</v>
      </c>
      <c r="C981" s="27">
        <f t="shared" si="641"/>
        <v>0</v>
      </c>
      <c r="D981" s="261"/>
      <c r="E981" s="262"/>
      <c r="F981" s="263"/>
      <c r="G981" s="262"/>
      <c r="H981" s="261"/>
      <c r="I981" s="262"/>
      <c r="J981" s="261"/>
      <c r="K981" s="284"/>
      <c r="L981" s="34">
        <f t="shared" si="642"/>
        <v>0</v>
      </c>
      <c r="M981" s="27">
        <f t="shared" si="643"/>
        <v>0</v>
      </c>
      <c r="N981" s="261"/>
      <c r="O981" s="262"/>
      <c r="P981" s="263"/>
      <c r="Q981" s="262"/>
      <c r="R981" s="261"/>
      <c r="S981" s="262"/>
      <c r="T981" s="261"/>
      <c r="U981" s="284"/>
      <c r="W981" s="20"/>
      <c r="X981" s="68"/>
      <c r="Y981" s="21"/>
      <c r="Z981" s="21"/>
      <c r="AA981" s="68"/>
      <c r="AB981" s="184"/>
      <c r="AC981" s="68"/>
      <c r="AD981" s="21"/>
      <c r="AE981" s="21"/>
      <c r="AF981" s="68"/>
      <c r="AG981" s="184"/>
    </row>
    <row r="982" customHeight="1" spans="1:33">
      <c r="A982" s="307"/>
      <c r="B982" s="308">
        <f t="shared" si="640"/>
        <v>0</v>
      </c>
      <c r="C982" s="309">
        <f t="shared" si="641"/>
        <v>0</v>
      </c>
      <c r="D982" s="310"/>
      <c r="E982" s="311"/>
      <c r="F982" s="312"/>
      <c r="G982" s="311"/>
      <c r="H982" s="310"/>
      <c r="I982" s="311"/>
      <c r="J982" s="310"/>
      <c r="K982" s="317"/>
      <c r="L982" s="308">
        <f t="shared" si="642"/>
        <v>0</v>
      </c>
      <c r="M982" s="309">
        <f t="shared" si="643"/>
        <v>0</v>
      </c>
      <c r="N982" s="310"/>
      <c r="O982" s="311"/>
      <c r="P982" s="318"/>
      <c r="Q982" s="311"/>
      <c r="R982" s="310"/>
      <c r="S982" s="311"/>
      <c r="T982" s="310"/>
      <c r="U982" s="317"/>
      <c r="W982" s="35"/>
      <c r="X982" s="77"/>
      <c r="Y982" s="36"/>
      <c r="Z982" s="36"/>
      <c r="AA982" s="77"/>
      <c r="AB982" s="189"/>
      <c r="AC982" s="77"/>
      <c r="AD982" s="36"/>
      <c r="AE982" s="36"/>
      <c r="AF982" s="77"/>
      <c r="AG982" s="189"/>
    </row>
    <row r="983" customHeight="1" spans="1:33">
      <c r="A983" s="228" t="s">
        <v>115</v>
      </c>
      <c r="B983" s="178"/>
      <c r="C983" s="179"/>
      <c r="D983" s="250"/>
      <c r="E983" s="251"/>
      <c r="F983" s="250"/>
      <c r="G983" s="251"/>
      <c r="H983" s="250"/>
      <c r="I983" s="251"/>
      <c r="J983" s="250"/>
      <c r="K983" s="251" t="s">
        <v>16</v>
      </c>
      <c r="L983" s="190"/>
      <c r="M983" s="179"/>
      <c r="N983" s="250"/>
      <c r="O983" s="251"/>
      <c r="P983" s="250"/>
      <c r="Q983" s="251"/>
      <c r="R983" s="250"/>
      <c r="S983" s="296"/>
      <c r="T983" s="297"/>
      <c r="U983" s="296"/>
      <c r="W983" s="206" t="s">
        <v>15</v>
      </c>
      <c r="X983" s="178"/>
      <c r="Y983" s="179"/>
      <c r="Z983" s="179"/>
      <c r="AA983" s="178"/>
      <c r="AB983" s="178"/>
      <c r="AC983" s="210" t="s">
        <v>16</v>
      </c>
      <c r="AD983" s="179"/>
      <c r="AE983" s="179"/>
      <c r="AF983" s="178"/>
      <c r="AG983" s="178"/>
    </row>
    <row r="984" customHeight="1" spans="1:33">
      <c r="A984" s="228"/>
      <c r="B984" s="178"/>
      <c r="C984" s="179"/>
      <c r="D984" s="250"/>
      <c r="E984" s="251"/>
      <c r="F984" s="235"/>
      <c r="G984" s="236"/>
      <c r="H984" s="297"/>
      <c r="I984" s="296"/>
      <c r="J984" s="297"/>
      <c r="K984" s="296"/>
      <c r="M984" s="199"/>
      <c r="N984" s="235"/>
      <c r="O984" s="296"/>
      <c r="P984" s="297"/>
      <c r="Q984" s="296"/>
      <c r="R984" s="297"/>
      <c r="S984" s="296"/>
      <c r="T984" s="297"/>
      <c r="U984" s="296"/>
      <c r="W984" s="206"/>
      <c r="X984" s="178"/>
      <c r="Y984" s="179"/>
      <c r="Z984" s="179"/>
      <c r="AA984" s="178"/>
      <c r="AB984" s="178"/>
      <c r="AC984" s="210"/>
      <c r="AD984" s="179"/>
      <c r="AE984" s="179"/>
      <c r="AF984" s="178"/>
      <c r="AG984" s="178"/>
    </row>
    <row r="985" customHeight="1" spans="1:33">
      <c r="A985" s="255" t="s">
        <v>233</v>
      </c>
      <c r="B985" s="181" t="s">
        <v>234</v>
      </c>
      <c r="C985" s="182"/>
      <c r="D985" s="313"/>
      <c r="E985" s="314"/>
      <c r="F985" s="313"/>
      <c r="G985" s="314"/>
      <c r="H985" s="313"/>
      <c r="I985" s="314"/>
      <c r="J985" s="313"/>
      <c r="K985" s="314"/>
      <c r="L985" s="181"/>
      <c r="M985" s="182"/>
      <c r="N985" s="313"/>
      <c r="O985" s="314"/>
      <c r="P985" s="313"/>
      <c r="Q985" s="314"/>
      <c r="R985" s="313"/>
      <c r="S985" s="314"/>
      <c r="T985" s="313"/>
      <c r="U985" s="314"/>
      <c r="W985" s="81" t="s">
        <v>235</v>
      </c>
      <c r="X985" s="298" t="s">
        <v>236</v>
      </c>
      <c r="Y985" s="220"/>
      <c r="Z985" s="220"/>
      <c r="AA985" s="298"/>
      <c r="AB985" s="298"/>
      <c r="AC985" s="298"/>
      <c r="AD985" s="220"/>
      <c r="AE985" s="220"/>
      <c r="AF985" s="298"/>
      <c r="AG985" s="298"/>
    </row>
    <row r="986" customHeight="1" spans="1:34">
      <c r="A986" s="256" t="s">
        <v>2</v>
      </c>
      <c r="B986" s="172" t="s">
        <v>3</v>
      </c>
      <c r="C986" s="173"/>
      <c r="D986" s="237"/>
      <c r="E986" s="238"/>
      <c r="F986" s="237"/>
      <c r="G986" s="238"/>
      <c r="H986" s="237"/>
      <c r="I986" s="238"/>
      <c r="J986" s="237"/>
      <c r="K986" s="279"/>
      <c r="L986" s="280" t="s">
        <v>107</v>
      </c>
      <c r="M986" s="173"/>
      <c r="N986" s="237"/>
      <c r="O986" s="238"/>
      <c r="P986" s="237"/>
      <c r="Q986" s="238"/>
      <c r="R986" s="237"/>
      <c r="S986" s="238"/>
      <c r="T986" s="237"/>
      <c r="U986" s="279"/>
      <c r="W986" s="299" t="s">
        <v>2</v>
      </c>
      <c r="X986" s="172" t="s">
        <v>3</v>
      </c>
      <c r="Y986" s="173"/>
      <c r="Z986" s="173"/>
      <c r="AA986" s="172"/>
      <c r="AB986" s="172"/>
      <c r="AC986" s="280" t="s">
        <v>107</v>
      </c>
      <c r="AD986" s="173"/>
      <c r="AE986" s="173"/>
      <c r="AF986" s="172"/>
      <c r="AG986" s="211"/>
      <c r="AH986" s="213"/>
    </row>
    <row r="987" customHeight="1" spans="1:34">
      <c r="A987" s="15"/>
      <c r="B987" s="175" t="s">
        <v>108</v>
      </c>
      <c r="C987" s="176" t="s">
        <v>62</v>
      </c>
      <c r="D987" s="239" t="s">
        <v>109</v>
      </c>
      <c r="E987" s="240" t="s">
        <v>63</v>
      </c>
      <c r="F987" s="239" t="s">
        <v>110</v>
      </c>
      <c r="G987" s="240" t="s">
        <v>64</v>
      </c>
      <c r="H987" s="239" t="s">
        <v>111</v>
      </c>
      <c r="I987" s="240" t="s">
        <v>65</v>
      </c>
      <c r="J987" s="239" t="s">
        <v>112</v>
      </c>
      <c r="K987" s="281" t="s">
        <v>66</v>
      </c>
      <c r="L987" s="175" t="s">
        <v>108</v>
      </c>
      <c r="M987" s="176" t="s">
        <v>62</v>
      </c>
      <c r="N987" s="239" t="s">
        <v>109</v>
      </c>
      <c r="O987" s="240" t="s">
        <v>63</v>
      </c>
      <c r="P987" s="239" t="s">
        <v>110</v>
      </c>
      <c r="Q987" s="240" t="s">
        <v>64</v>
      </c>
      <c r="R987" s="239" t="s">
        <v>111</v>
      </c>
      <c r="S987" s="240" t="s">
        <v>65</v>
      </c>
      <c r="T987" s="239" t="s">
        <v>112</v>
      </c>
      <c r="U987" s="281" t="s">
        <v>66</v>
      </c>
      <c r="W987" s="15"/>
      <c r="X987" s="175" t="s">
        <v>5</v>
      </c>
      <c r="Y987" s="176" t="s">
        <v>113</v>
      </c>
      <c r="Z987" s="176" t="s">
        <v>69</v>
      </c>
      <c r="AA987" s="175" t="s">
        <v>70</v>
      </c>
      <c r="AB987" s="304" t="s">
        <v>114</v>
      </c>
      <c r="AC987" s="209" t="s">
        <v>5</v>
      </c>
      <c r="AD987" s="176" t="s">
        <v>113</v>
      </c>
      <c r="AE987" s="176" t="s">
        <v>69</v>
      </c>
      <c r="AF987" s="175" t="s">
        <v>70</v>
      </c>
      <c r="AG987" s="212" t="s">
        <v>114</v>
      </c>
      <c r="AH987" s="213"/>
    </row>
    <row r="988" customHeight="1" spans="1:33">
      <c r="A988" s="15" t="s">
        <v>20</v>
      </c>
      <c r="B988" s="33">
        <f t="shared" ref="B988:M988" si="644">SUM(B989,B995,B1008)</f>
        <v>11.9578200137394</v>
      </c>
      <c r="C988" s="16">
        <f t="shared" si="644"/>
        <v>12989.1618948581</v>
      </c>
      <c r="D988" s="241">
        <f t="shared" si="644"/>
        <v>0</v>
      </c>
      <c r="E988" s="242">
        <f t="shared" si="644"/>
        <v>0</v>
      </c>
      <c r="F988" s="241">
        <f t="shared" si="644"/>
        <v>11.9578200137394</v>
      </c>
      <c r="G988" s="242">
        <f t="shared" si="644"/>
        <v>12989.1618948581</v>
      </c>
      <c r="H988" s="241">
        <f t="shared" si="644"/>
        <v>0</v>
      </c>
      <c r="I988" s="242">
        <f t="shared" si="644"/>
        <v>0</v>
      </c>
      <c r="J988" s="241">
        <f t="shared" si="644"/>
        <v>0</v>
      </c>
      <c r="K988" s="242">
        <f t="shared" si="644"/>
        <v>0</v>
      </c>
      <c r="L988" s="33">
        <f t="shared" si="644"/>
        <v>11.5159606136936</v>
      </c>
      <c r="M988" s="16">
        <f t="shared" si="644"/>
        <v>12434.6439873156</v>
      </c>
      <c r="N988" s="282"/>
      <c r="O988" s="283"/>
      <c r="P988" s="282">
        <v>11.5159606136936</v>
      </c>
      <c r="Q988" s="283">
        <v>12434.6439873156</v>
      </c>
      <c r="R988" s="282"/>
      <c r="S988" s="283"/>
      <c r="T988" s="282"/>
      <c r="U988" s="300"/>
      <c r="W988" s="15" t="s">
        <v>20</v>
      </c>
      <c r="X988" s="33">
        <f t="shared" ref="X988:AB988" si="645">X989+X995+X1008</f>
        <v>0</v>
      </c>
      <c r="Y988" s="16">
        <f t="shared" si="645"/>
        <v>0</v>
      </c>
      <c r="Z988" s="16">
        <f t="shared" si="645"/>
        <v>0</v>
      </c>
      <c r="AA988" s="33">
        <f t="shared" si="645"/>
        <v>0</v>
      </c>
      <c r="AB988" s="33">
        <f t="shared" si="645"/>
        <v>0</v>
      </c>
      <c r="AC988" s="66"/>
      <c r="AD988" s="17"/>
      <c r="AE988" s="17"/>
      <c r="AF988" s="66"/>
      <c r="AG988" s="214"/>
    </row>
    <row r="989" customHeight="1" spans="1:33">
      <c r="A989" s="257" t="s">
        <v>12</v>
      </c>
      <c r="B989" s="67">
        <f t="shared" ref="B989:B1009" si="646">SUM(D989,F989,H989,J989)</f>
        <v>0</v>
      </c>
      <c r="C989" s="19">
        <f t="shared" ref="C989:C1009" si="647">SUM(E989,G989,I989,K989)</f>
        <v>0</v>
      </c>
      <c r="D989" s="258">
        <f t="shared" ref="D989:K989" si="648">SUM(D990:D994)</f>
        <v>0</v>
      </c>
      <c r="E989" s="259">
        <f t="shared" si="648"/>
        <v>0</v>
      </c>
      <c r="F989" s="258">
        <f t="shared" si="648"/>
        <v>0</v>
      </c>
      <c r="G989" s="259">
        <f t="shared" si="648"/>
        <v>0</v>
      </c>
      <c r="H989" s="258">
        <f t="shared" si="648"/>
        <v>0</v>
      </c>
      <c r="I989" s="259">
        <f t="shared" si="648"/>
        <v>0</v>
      </c>
      <c r="J989" s="258">
        <f t="shared" si="648"/>
        <v>0</v>
      </c>
      <c r="K989" s="259">
        <f t="shared" si="648"/>
        <v>0</v>
      </c>
      <c r="L989" s="67">
        <f t="shared" ref="L989:L1008" si="649">SUM(N989,P989,R989,T989)</f>
        <v>0</v>
      </c>
      <c r="M989" s="19">
        <f t="shared" ref="M989:M1008" si="650">SUM(O989,Q989,S989,U989)</f>
        <v>0</v>
      </c>
      <c r="N989" s="258">
        <f t="shared" ref="N989:U989" si="651">SUM(N990:N994)</f>
        <v>0</v>
      </c>
      <c r="O989" s="259">
        <f t="shared" si="651"/>
        <v>0</v>
      </c>
      <c r="P989" s="258">
        <f t="shared" si="651"/>
        <v>0</v>
      </c>
      <c r="Q989" s="259">
        <f t="shared" si="651"/>
        <v>0</v>
      </c>
      <c r="R989" s="258">
        <f t="shared" si="651"/>
        <v>0</v>
      </c>
      <c r="S989" s="259">
        <f t="shared" si="651"/>
        <v>0</v>
      </c>
      <c r="T989" s="258">
        <f t="shared" si="651"/>
        <v>0</v>
      </c>
      <c r="U989" s="301">
        <f t="shared" si="651"/>
        <v>0</v>
      </c>
      <c r="W989" s="18" t="s">
        <v>12</v>
      </c>
      <c r="X989" s="67">
        <f t="shared" ref="X989:AG989" si="652">SUM(X990:X994)</f>
        <v>0</v>
      </c>
      <c r="Y989" s="19">
        <f t="shared" si="652"/>
        <v>0</v>
      </c>
      <c r="Z989" s="19">
        <f t="shared" si="652"/>
        <v>0</v>
      </c>
      <c r="AA989" s="67">
        <f t="shared" si="652"/>
        <v>0</v>
      </c>
      <c r="AB989" s="67">
        <f t="shared" si="652"/>
        <v>0</v>
      </c>
      <c r="AC989" s="67">
        <f t="shared" si="652"/>
        <v>0</v>
      </c>
      <c r="AD989" s="19">
        <f t="shared" si="652"/>
        <v>0</v>
      </c>
      <c r="AE989" s="19">
        <f t="shared" si="652"/>
        <v>0</v>
      </c>
      <c r="AF989" s="67">
        <f t="shared" si="652"/>
        <v>0</v>
      </c>
      <c r="AG989" s="215">
        <f t="shared" si="652"/>
        <v>0</v>
      </c>
    </row>
    <row r="990" customHeight="1" spans="1:33">
      <c r="A990" s="260"/>
      <c r="B990" s="67">
        <f t="shared" si="646"/>
        <v>0</v>
      </c>
      <c r="C990" s="19">
        <f t="shared" si="647"/>
        <v>0</v>
      </c>
      <c r="D990" s="261"/>
      <c r="E990" s="262"/>
      <c r="F990" s="263"/>
      <c r="G990" s="262"/>
      <c r="H990" s="261"/>
      <c r="I990" s="262"/>
      <c r="J990" s="261"/>
      <c r="K990" s="284"/>
      <c r="L990" s="67">
        <f t="shared" si="649"/>
        <v>0</v>
      </c>
      <c r="M990" s="19">
        <f t="shared" si="650"/>
        <v>0</v>
      </c>
      <c r="N990" s="261"/>
      <c r="O990" s="262"/>
      <c r="P990" s="263"/>
      <c r="Q990" s="262"/>
      <c r="R990" s="261"/>
      <c r="S990" s="262"/>
      <c r="T990" s="261"/>
      <c r="U990" s="284"/>
      <c r="W990" s="20"/>
      <c r="X990" s="68"/>
      <c r="Y990" s="21"/>
      <c r="Z990" s="21"/>
      <c r="AA990" s="68"/>
      <c r="AB990" s="184"/>
      <c r="AC990" s="68"/>
      <c r="AD990" s="21"/>
      <c r="AE990" s="21"/>
      <c r="AF990" s="68"/>
      <c r="AG990" s="184"/>
    </row>
    <row r="991" customHeight="1" spans="1:33">
      <c r="A991" s="260"/>
      <c r="B991" s="67">
        <f t="shared" si="646"/>
        <v>0</v>
      </c>
      <c r="C991" s="19">
        <f t="shared" si="647"/>
        <v>0</v>
      </c>
      <c r="D991" s="261"/>
      <c r="E991" s="262"/>
      <c r="F991" s="263"/>
      <c r="G991" s="262"/>
      <c r="H991" s="261"/>
      <c r="I991" s="262"/>
      <c r="J991" s="261"/>
      <c r="K991" s="284"/>
      <c r="L991" s="67">
        <f t="shared" si="649"/>
        <v>0</v>
      </c>
      <c r="M991" s="19">
        <f t="shared" si="650"/>
        <v>0</v>
      </c>
      <c r="N991" s="261"/>
      <c r="O991" s="262"/>
      <c r="P991" s="263"/>
      <c r="Q991" s="262"/>
      <c r="R991" s="261"/>
      <c r="S991" s="262"/>
      <c r="T991" s="261"/>
      <c r="U991" s="284"/>
      <c r="W991" s="20"/>
      <c r="X991" s="68"/>
      <c r="Y991" s="21"/>
      <c r="Z991" s="21"/>
      <c r="AA991" s="68"/>
      <c r="AB991" s="184"/>
      <c r="AC991" s="68"/>
      <c r="AD991" s="21"/>
      <c r="AE991" s="21"/>
      <c r="AF991" s="68"/>
      <c r="AG991" s="184"/>
    </row>
    <row r="992" customHeight="1" spans="1:33">
      <c r="A992" s="260"/>
      <c r="B992" s="67">
        <f t="shared" si="646"/>
        <v>0</v>
      </c>
      <c r="C992" s="19">
        <f t="shared" si="647"/>
        <v>0</v>
      </c>
      <c r="D992" s="261"/>
      <c r="E992" s="262"/>
      <c r="F992" s="263"/>
      <c r="G992" s="262"/>
      <c r="H992" s="261"/>
      <c r="I992" s="262"/>
      <c r="J992" s="261"/>
      <c r="K992" s="284"/>
      <c r="L992" s="67">
        <f t="shared" si="649"/>
        <v>0</v>
      </c>
      <c r="M992" s="19">
        <f t="shared" si="650"/>
        <v>0</v>
      </c>
      <c r="N992" s="261"/>
      <c r="O992" s="262"/>
      <c r="P992" s="263"/>
      <c r="Q992" s="262"/>
      <c r="R992" s="261"/>
      <c r="S992" s="262"/>
      <c r="T992" s="261"/>
      <c r="U992" s="284"/>
      <c r="W992" s="20"/>
      <c r="X992" s="68"/>
      <c r="Y992" s="21"/>
      <c r="Z992" s="21"/>
      <c r="AA992" s="68"/>
      <c r="AB992" s="184"/>
      <c r="AC992" s="68"/>
      <c r="AD992" s="21"/>
      <c r="AE992" s="21"/>
      <c r="AF992" s="68"/>
      <c r="AG992" s="184"/>
    </row>
    <row r="993" customHeight="1" spans="1:33">
      <c r="A993" s="260"/>
      <c r="B993" s="67">
        <f t="shared" si="646"/>
        <v>0</v>
      </c>
      <c r="C993" s="19">
        <f t="shared" si="647"/>
        <v>0</v>
      </c>
      <c r="D993" s="261"/>
      <c r="E993" s="262"/>
      <c r="F993" s="263"/>
      <c r="G993" s="262"/>
      <c r="H993" s="261"/>
      <c r="I993" s="262"/>
      <c r="J993" s="261"/>
      <c r="K993" s="284"/>
      <c r="L993" s="67">
        <f t="shared" si="649"/>
        <v>0</v>
      </c>
      <c r="M993" s="19">
        <f t="shared" si="650"/>
        <v>0</v>
      </c>
      <c r="N993" s="261"/>
      <c r="O993" s="262"/>
      <c r="P993" s="263"/>
      <c r="Q993" s="262"/>
      <c r="R993" s="261"/>
      <c r="S993" s="262"/>
      <c r="T993" s="261"/>
      <c r="U993" s="284"/>
      <c r="W993" s="20"/>
      <c r="X993" s="68"/>
      <c r="Y993" s="21"/>
      <c r="Z993" s="21"/>
      <c r="AA993" s="68"/>
      <c r="AB993" s="184"/>
      <c r="AC993" s="68"/>
      <c r="AD993" s="21"/>
      <c r="AE993" s="21"/>
      <c r="AF993" s="68"/>
      <c r="AG993" s="184"/>
    </row>
    <row r="994" customHeight="1" spans="1:33">
      <c r="A994" s="264"/>
      <c r="B994" s="185">
        <f t="shared" si="646"/>
        <v>0</v>
      </c>
      <c r="C994" s="70">
        <f t="shared" si="647"/>
        <v>0</v>
      </c>
      <c r="D994" s="265"/>
      <c r="E994" s="266"/>
      <c r="F994" s="267"/>
      <c r="G994" s="266"/>
      <c r="H994" s="265"/>
      <c r="I994" s="266"/>
      <c r="J994" s="265"/>
      <c r="K994" s="285"/>
      <c r="L994" s="185">
        <f t="shared" si="649"/>
        <v>0</v>
      </c>
      <c r="M994" s="70">
        <f t="shared" si="650"/>
        <v>0</v>
      </c>
      <c r="N994" s="286"/>
      <c r="O994" s="287"/>
      <c r="P994" s="288"/>
      <c r="Q994" s="287"/>
      <c r="R994" s="286"/>
      <c r="S994" s="287"/>
      <c r="T994" s="286"/>
      <c r="U994" s="302"/>
      <c r="W994" s="23"/>
      <c r="X994" s="72"/>
      <c r="Y994" s="24"/>
      <c r="Z994" s="24"/>
      <c r="AA994" s="72"/>
      <c r="AB994" s="197"/>
      <c r="AC994" s="72"/>
      <c r="AD994" s="24"/>
      <c r="AE994" s="24"/>
      <c r="AF994" s="72"/>
      <c r="AG994" s="197"/>
    </row>
    <row r="995" customHeight="1" spans="1:33">
      <c r="A995" s="268" t="s">
        <v>13</v>
      </c>
      <c r="B995" s="67">
        <f t="shared" si="646"/>
        <v>0</v>
      </c>
      <c r="C995" s="19">
        <f t="shared" si="647"/>
        <v>0</v>
      </c>
      <c r="D995" s="258">
        <f t="shared" ref="D995:K995" si="653">SUM(D996:D1007)</f>
        <v>0</v>
      </c>
      <c r="E995" s="259">
        <f t="shared" si="653"/>
        <v>0</v>
      </c>
      <c r="F995" s="258">
        <f t="shared" si="653"/>
        <v>0</v>
      </c>
      <c r="G995" s="259">
        <f t="shared" si="653"/>
        <v>0</v>
      </c>
      <c r="H995" s="258">
        <f t="shared" si="653"/>
        <v>0</v>
      </c>
      <c r="I995" s="259">
        <f t="shared" si="653"/>
        <v>0</v>
      </c>
      <c r="J995" s="258">
        <f t="shared" si="653"/>
        <v>0</v>
      </c>
      <c r="K995" s="259">
        <f t="shared" si="653"/>
        <v>0</v>
      </c>
      <c r="L995" s="67">
        <f t="shared" si="649"/>
        <v>0</v>
      </c>
      <c r="M995" s="19">
        <f t="shared" si="650"/>
        <v>0</v>
      </c>
      <c r="N995" s="289">
        <f t="shared" ref="N995:U995" si="654">SUM(N996:N1007)</f>
        <v>0</v>
      </c>
      <c r="O995" s="290">
        <f t="shared" si="654"/>
        <v>0</v>
      </c>
      <c r="P995" s="289">
        <f t="shared" si="654"/>
        <v>0</v>
      </c>
      <c r="Q995" s="290">
        <f t="shared" si="654"/>
        <v>0</v>
      </c>
      <c r="R995" s="289">
        <f t="shared" si="654"/>
        <v>0</v>
      </c>
      <c r="S995" s="290">
        <f t="shared" si="654"/>
        <v>0</v>
      </c>
      <c r="T995" s="289">
        <f t="shared" si="654"/>
        <v>0</v>
      </c>
      <c r="U995" s="303">
        <f t="shared" si="654"/>
        <v>0</v>
      </c>
      <c r="W995" s="26" t="s">
        <v>13</v>
      </c>
      <c r="X995" s="34">
        <f t="shared" ref="X995:AG995" si="655">SUM(X996:X1007)</f>
        <v>0</v>
      </c>
      <c r="Y995" s="27">
        <f t="shared" si="655"/>
        <v>0</v>
      </c>
      <c r="Z995" s="27">
        <f t="shared" si="655"/>
        <v>0</v>
      </c>
      <c r="AA995" s="34">
        <f t="shared" si="655"/>
        <v>0</v>
      </c>
      <c r="AB995" s="34">
        <f t="shared" si="655"/>
        <v>0</v>
      </c>
      <c r="AC995" s="34">
        <f t="shared" si="655"/>
        <v>0</v>
      </c>
      <c r="AD995" s="27">
        <f t="shared" si="655"/>
        <v>0</v>
      </c>
      <c r="AE995" s="27">
        <f t="shared" si="655"/>
        <v>0</v>
      </c>
      <c r="AF995" s="34">
        <f t="shared" si="655"/>
        <v>0</v>
      </c>
      <c r="AG995" s="216">
        <f t="shared" si="655"/>
        <v>0</v>
      </c>
    </row>
    <row r="996" customHeight="1" spans="1:33">
      <c r="A996" s="260"/>
      <c r="B996" s="34">
        <f t="shared" si="646"/>
        <v>0</v>
      </c>
      <c r="C996" s="27">
        <f t="shared" si="647"/>
        <v>0</v>
      </c>
      <c r="D996" s="261"/>
      <c r="E996" s="262"/>
      <c r="F996" s="263"/>
      <c r="G996" s="262"/>
      <c r="H996" s="261"/>
      <c r="I996" s="262"/>
      <c r="J996" s="261"/>
      <c r="K996" s="284"/>
      <c r="L996" s="34">
        <f t="shared" si="649"/>
        <v>0</v>
      </c>
      <c r="M996" s="27">
        <f t="shared" si="650"/>
        <v>0</v>
      </c>
      <c r="N996" s="261"/>
      <c r="O996" s="262"/>
      <c r="P996" s="263"/>
      <c r="Q996" s="262"/>
      <c r="R996" s="261"/>
      <c r="S996" s="262"/>
      <c r="T996" s="261"/>
      <c r="U996" s="284"/>
      <c r="W996" s="20"/>
      <c r="X996" s="68"/>
      <c r="Y996" s="21"/>
      <c r="Z996" s="21"/>
      <c r="AA996" s="68"/>
      <c r="AB996" s="184"/>
      <c r="AC996" s="68"/>
      <c r="AD996" s="21"/>
      <c r="AE996" s="21"/>
      <c r="AF996" s="68"/>
      <c r="AG996" s="184"/>
    </row>
    <row r="997" customHeight="1" spans="1:33">
      <c r="A997" s="260"/>
      <c r="B997" s="34">
        <f t="shared" si="646"/>
        <v>0</v>
      </c>
      <c r="C997" s="27">
        <f t="shared" si="647"/>
        <v>0</v>
      </c>
      <c r="D997" s="261"/>
      <c r="E997" s="262"/>
      <c r="F997" s="263"/>
      <c r="G997" s="262"/>
      <c r="H997" s="261"/>
      <c r="I997" s="262"/>
      <c r="J997" s="261"/>
      <c r="K997" s="284"/>
      <c r="L997" s="34">
        <f t="shared" si="649"/>
        <v>0</v>
      </c>
      <c r="M997" s="27">
        <f t="shared" si="650"/>
        <v>0</v>
      </c>
      <c r="N997" s="261"/>
      <c r="O997" s="262"/>
      <c r="P997" s="263"/>
      <c r="Q997" s="262"/>
      <c r="R997" s="261"/>
      <c r="S997" s="262"/>
      <c r="T997" s="261"/>
      <c r="U997" s="284"/>
      <c r="W997" s="20"/>
      <c r="X997" s="68"/>
      <c r="Y997" s="21"/>
      <c r="Z997" s="21"/>
      <c r="AA997" s="68"/>
      <c r="AB997" s="184"/>
      <c r="AC997" s="68"/>
      <c r="AD997" s="21"/>
      <c r="AE997" s="21"/>
      <c r="AF997" s="68"/>
      <c r="AG997" s="184"/>
    </row>
    <row r="998" customHeight="1" spans="1:33">
      <c r="A998" s="260"/>
      <c r="B998" s="34">
        <f t="shared" si="646"/>
        <v>0</v>
      </c>
      <c r="C998" s="27">
        <f t="shared" si="647"/>
        <v>0</v>
      </c>
      <c r="D998" s="261"/>
      <c r="E998" s="262"/>
      <c r="F998" s="263"/>
      <c r="G998" s="262"/>
      <c r="H998" s="261"/>
      <c r="I998" s="262"/>
      <c r="J998" s="261"/>
      <c r="K998" s="284"/>
      <c r="L998" s="34">
        <f t="shared" si="649"/>
        <v>0</v>
      </c>
      <c r="M998" s="27">
        <f t="shared" si="650"/>
        <v>0</v>
      </c>
      <c r="N998" s="261"/>
      <c r="O998" s="262"/>
      <c r="P998" s="291"/>
      <c r="Q998" s="262"/>
      <c r="R998" s="261"/>
      <c r="S998" s="262"/>
      <c r="T998" s="261"/>
      <c r="U998" s="284"/>
      <c r="W998" s="20"/>
      <c r="X998" s="68"/>
      <c r="Y998" s="21"/>
      <c r="Z998" s="21"/>
      <c r="AA998" s="68"/>
      <c r="AB998" s="184"/>
      <c r="AC998" s="68"/>
      <c r="AD998" s="21"/>
      <c r="AE998" s="21"/>
      <c r="AF998" s="68"/>
      <c r="AG998" s="184"/>
    </row>
    <row r="999" customHeight="1" spans="2:33">
      <c r="B999" s="34">
        <f t="shared" si="646"/>
        <v>0</v>
      </c>
      <c r="C999" s="27">
        <f t="shared" si="647"/>
        <v>0</v>
      </c>
      <c r="D999" s="261"/>
      <c r="E999" s="262"/>
      <c r="F999" s="263"/>
      <c r="G999" s="262"/>
      <c r="H999" s="261"/>
      <c r="I999" s="262"/>
      <c r="J999" s="261"/>
      <c r="K999" s="284"/>
      <c r="L999" s="34">
        <f t="shared" si="649"/>
        <v>0</v>
      </c>
      <c r="M999" s="27">
        <f t="shared" si="650"/>
        <v>0</v>
      </c>
      <c r="N999" s="261"/>
      <c r="O999" s="262"/>
      <c r="P999" s="263"/>
      <c r="Q999" s="262"/>
      <c r="R999" s="261"/>
      <c r="S999" s="262"/>
      <c r="T999" s="261"/>
      <c r="U999" s="284"/>
      <c r="X999" s="68"/>
      <c r="Y999" s="21"/>
      <c r="Z999" s="21"/>
      <c r="AA999" s="68"/>
      <c r="AB999" s="184"/>
      <c r="AC999" s="68"/>
      <c r="AD999" s="21"/>
      <c r="AE999" s="21"/>
      <c r="AF999" s="68"/>
      <c r="AG999" s="184"/>
    </row>
    <row r="1000" customHeight="1" spans="1:33">
      <c r="A1000" s="260"/>
      <c r="B1000" s="34">
        <f t="shared" si="646"/>
        <v>0</v>
      </c>
      <c r="C1000" s="27">
        <f t="shared" si="647"/>
        <v>0</v>
      </c>
      <c r="D1000" s="261"/>
      <c r="E1000" s="262"/>
      <c r="F1000" s="263"/>
      <c r="G1000" s="262"/>
      <c r="H1000" s="261"/>
      <c r="I1000" s="262"/>
      <c r="J1000" s="261"/>
      <c r="K1000" s="284"/>
      <c r="L1000" s="34">
        <f t="shared" si="649"/>
        <v>0</v>
      </c>
      <c r="M1000" s="27">
        <f t="shared" si="650"/>
        <v>0</v>
      </c>
      <c r="N1000" s="261"/>
      <c r="O1000" s="262"/>
      <c r="P1000" s="263"/>
      <c r="Q1000" s="262"/>
      <c r="R1000" s="261"/>
      <c r="S1000" s="262"/>
      <c r="T1000" s="261"/>
      <c r="U1000" s="284"/>
      <c r="W1000" s="20"/>
      <c r="X1000" s="68"/>
      <c r="Y1000" s="21"/>
      <c r="Z1000" s="21"/>
      <c r="AA1000" s="68"/>
      <c r="AB1000" s="184"/>
      <c r="AC1000" s="68"/>
      <c r="AD1000" s="21"/>
      <c r="AE1000" s="21"/>
      <c r="AF1000" s="68"/>
      <c r="AG1000" s="184"/>
    </row>
    <row r="1001" customHeight="1" spans="1:33">
      <c r="A1001" s="260"/>
      <c r="B1001" s="34">
        <f t="shared" si="646"/>
        <v>0</v>
      </c>
      <c r="C1001" s="27">
        <f t="shared" si="647"/>
        <v>0</v>
      </c>
      <c r="D1001" s="261"/>
      <c r="E1001" s="262"/>
      <c r="F1001" s="263"/>
      <c r="G1001" s="262"/>
      <c r="H1001" s="261"/>
      <c r="I1001" s="262"/>
      <c r="J1001" s="261"/>
      <c r="K1001" s="284"/>
      <c r="L1001" s="34">
        <f t="shared" si="649"/>
        <v>0</v>
      </c>
      <c r="M1001" s="27">
        <f t="shared" si="650"/>
        <v>0</v>
      </c>
      <c r="N1001" s="261"/>
      <c r="O1001" s="262"/>
      <c r="P1001" s="263"/>
      <c r="Q1001" s="262"/>
      <c r="R1001" s="261"/>
      <c r="S1001" s="262"/>
      <c r="T1001" s="261"/>
      <c r="U1001" s="284"/>
      <c r="W1001" s="20"/>
      <c r="X1001" s="68"/>
      <c r="Y1001" s="21"/>
      <c r="Z1001" s="21"/>
      <c r="AA1001" s="68"/>
      <c r="AB1001" s="184"/>
      <c r="AC1001" s="68"/>
      <c r="AD1001" s="21"/>
      <c r="AE1001" s="21"/>
      <c r="AF1001" s="68"/>
      <c r="AG1001" s="184"/>
    </row>
    <row r="1002" customHeight="1" spans="1:37">
      <c r="A1002" s="260"/>
      <c r="B1002" s="34">
        <f t="shared" si="646"/>
        <v>0</v>
      </c>
      <c r="C1002" s="27">
        <f t="shared" si="647"/>
        <v>0</v>
      </c>
      <c r="D1002" s="261"/>
      <c r="E1002" s="262"/>
      <c r="F1002" s="263"/>
      <c r="G1002" s="262"/>
      <c r="H1002" s="261"/>
      <c r="I1002" s="262"/>
      <c r="J1002" s="261"/>
      <c r="K1002" s="284"/>
      <c r="L1002" s="34">
        <f t="shared" si="649"/>
        <v>0</v>
      </c>
      <c r="M1002" s="27">
        <f t="shared" si="650"/>
        <v>0</v>
      </c>
      <c r="N1002" s="261"/>
      <c r="O1002" s="262"/>
      <c r="P1002" s="263"/>
      <c r="Q1002" s="262"/>
      <c r="R1002" s="261"/>
      <c r="S1002" s="262"/>
      <c r="T1002" s="261"/>
      <c r="U1002" s="284"/>
      <c r="W1002" s="20"/>
      <c r="X1002" s="68"/>
      <c r="Y1002" s="21"/>
      <c r="Z1002" s="21"/>
      <c r="AA1002" s="68"/>
      <c r="AB1002" s="184"/>
      <c r="AC1002" s="68"/>
      <c r="AD1002" s="21"/>
      <c r="AE1002" s="21"/>
      <c r="AF1002" s="68"/>
      <c r="AG1002" s="184"/>
      <c r="AK1002" s="4"/>
    </row>
    <row r="1003" customHeight="1" spans="1:33">
      <c r="A1003" s="260"/>
      <c r="B1003" s="34">
        <f t="shared" si="646"/>
        <v>0</v>
      </c>
      <c r="C1003" s="27">
        <f t="shared" si="647"/>
        <v>0</v>
      </c>
      <c r="D1003" s="261"/>
      <c r="E1003" s="262"/>
      <c r="F1003" s="263"/>
      <c r="G1003" s="262"/>
      <c r="H1003" s="261"/>
      <c r="I1003" s="262"/>
      <c r="J1003" s="261"/>
      <c r="K1003" s="292"/>
      <c r="L1003" s="34">
        <f t="shared" si="649"/>
        <v>0</v>
      </c>
      <c r="M1003" s="27">
        <f t="shared" si="650"/>
        <v>0</v>
      </c>
      <c r="N1003" s="261"/>
      <c r="O1003" s="262"/>
      <c r="P1003" s="263"/>
      <c r="Q1003" s="262"/>
      <c r="R1003" s="261"/>
      <c r="S1003" s="262"/>
      <c r="T1003" s="261"/>
      <c r="U1003" s="284"/>
      <c r="W1003" s="20"/>
      <c r="X1003" s="68"/>
      <c r="Y1003" s="21"/>
      <c r="Z1003" s="21"/>
      <c r="AA1003" s="68"/>
      <c r="AB1003" s="184"/>
      <c r="AC1003" s="68"/>
      <c r="AD1003" s="21"/>
      <c r="AE1003" s="21"/>
      <c r="AF1003" s="68"/>
      <c r="AG1003" s="184"/>
    </row>
    <row r="1004" customHeight="1" spans="1:33">
      <c r="A1004" s="269"/>
      <c r="B1004" s="34">
        <f t="shared" si="646"/>
        <v>0</v>
      </c>
      <c r="C1004" s="27">
        <f t="shared" si="647"/>
        <v>0</v>
      </c>
      <c r="D1004" s="270"/>
      <c r="E1004" s="262"/>
      <c r="F1004" s="263"/>
      <c r="G1004" s="271"/>
      <c r="H1004" s="270"/>
      <c r="I1004" s="271"/>
      <c r="J1004" s="261"/>
      <c r="K1004" s="284"/>
      <c r="L1004" s="34">
        <f t="shared" si="649"/>
        <v>0</v>
      </c>
      <c r="M1004" s="27">
        <f t="shared" si="650"/>
        <v>0</v>
      </c>
      <c r="N1004" s="270"/>
      <c r="O1004" s="262"/>
      <c r="P1004" s="263"/>
      <c r="Q1004" s="271"/>
      <c r="R1004" s="270"/>
      <c r="S1004" s="271"/>
      <c r="T1004" s="261"/>
      <c r="U1004" s="284"/>
      <c r="W1004" s="28"/>
      <c r="X1004" s="74"/>
      <c r="Y1004" s="29"/>
      <c r="Z1004" s="29"/>
      <c r="AA1004" s="68"/>
      <c r="AB1004" s="184"/>
      <c r="AC1004" s="74"/>
      <c r="AD1004" s="29"/>
      <c r="AE1004" s="29"/>
      <c r="AF1004" s="68"/>
      <c r="AG1004" s="184"/>
    </row>
    <row r="1005" customHeight="1" spans="1:33">
      <c r="A1005" s="260"/>
      <c r="B1005" s="34">
        <f t="shared" si="646"/>
        <v>0</v>
      </c>
      <c r="C1005" s="27">
        <f t="shared" si="647"/>
        <v>0</v>
      </c>
      <c r="D1005" s="261"/>
      <c r="E1005" s="262"/>
      <c r="F1005" s="263"/>
      <c r="G1005" s="262"/>
      <c r="H1005" s="261"/>
      <c r="I1005" s="262"/>
      <c r="J1005" s="261"/>
      <c r="K1005" s="284"/>
      <c r="L1005" s="34">
        <f t="shared" si="649"/>
        <v>0</v>
      </c>
      <c r="M1005" s="27">
        <f t="shared" si="650"/>
        <v>0</v>
      </c>
      <c r="N1005" s="261"/>
      <c r="O1005" s="262"/>
      <c r="P1005" s="263"/>
      <c r="Q1005" s="262"/>
      <c r="R1005" s="261"/>
      <c r="S1005" s="262"/>
      <c r="T1005" s="261"/>
      <c r="U1005" s="284"/>
      <c r="W1005" s="20"/>
      <c r="X1005" s="68"/>
      <c r="Y1005" s="21"/>
      <c r="Z1005" s="21"/>
      <c r="AA1005" s="68"/>
      <c r="AB1005" s="184"/>
      <c r="AC1005" s="68"/>
      <c r="AD1005" s="21"/>
      <c r="AE1005" s="21"/>
      <c r="AF1005" s="68"/>
      <c r="AG1005" s="184"/>
    </row>
    <row r="1006" customHeight="1" spans="1:33">
      <c r="A1006" s="260"/>
      <c r="B1006" s="34">
        <f t="shared" si="646"/>
        <v>0</v>
      </c>
      <c r="C1006" s="27">
        <f t="shared" si="647"/>
        <v>0</v>
      </c>
      <c r="D1006" s="261"/>
      <c r="E1006" s="262"/>
      <c r="F1006" s="263"/>
      <c r="G1006" s="262"/>
      <c r="H1006" s="261"/>
      <c r="I1006" s="262"/>
      <c r="J1006" s="261"/>
      <c r="K1006" s="284"/>
      <c r="L1006" s="34">
        <f t="shared" si="649"/>
        <v>0</v>
      </c>
      <c r="M1006" s="27">
        <f t="shared" si="650"/>
        <v>0</v>
      </c>
      <c r="N1006" s="261"/>
      <c r="O1006" s="262"/>
      <c r="P1006" s="263"/>
      <c r="Q1006" s="262"/>
      <c r="R1006" s="261"/>
      <c r="S1006" s="262"/>
      <c r="T1006" s="261"/>
      <c r="U1006" s="284"/>
      <c r="W1006" s="20"/>
      <c r="X1006" s="68"/>
      <c r="Y1006" s="21"/>
      <c r="Z1006" s="21"/>
      <c r="AA1006" s="68"/>
      <c r="AB1006" s="184"/>
      <c r="AC1006" s="68"/>
      <c r="AD1006" s="21"/>
      <c r="AE1006" s="21"/>
      <c r="AF1006" s="68"/>
      <c r="AG1006" s="184"/>
    </row>
    <row r="1007" customHeight="1" spans="1:33">
      <c r="A1007" s="264"/>
      <c r="B1007" s="272">
        <f t="shared" si="646"/>
        <v>0</v>
      </c>
      <c r="C1007" s="273">
        <f t="shared" si="647"/>
        <v>0</v>
      </c>
      <c r="D1007" s="265"/>
      <c r="E1007" s="266"/>
      <c r="F1007" s="267"/>
      <c r="G1007" s="266"/>
      <c r="H1007" s="265"/>
      <c r="I1007" s="266"/>
      <c r="J1007" s="265"/>
      <c r="K1007" s="285"/>
      <c r="L1007" s="272">
        <f t="shared" si="649"/>
        <v>0</v>
      </c>
      <c r="M1007" s="273">
        <f t="shared" si="650"/>
        <v>0</v>
      </c>
      <c r="N1007" s="286"/>
      <c r="O1007" s="287"/>
      <c r="P1007" s="288"/>
      <c r="Q1007" s="287"/>
      <c r="R1007" s="286"/>
      <c r="S1007" s="287"/>
      <c r="T1007" s="286"/>
      <c r="U1007" s="302"/>
      <c r="W1007" s="23"/>
      <c r="X1007" s="72"/>
      <c r="Y1007" s="24"/>
      <c r="Z1007" s="24"/>
      <c r="AA1007" s="72"/>
      <c r="AB1007" s="197"/>
      <c r="AC1007" s="72"/>
      <c r="AD1007" s="24"/>
      <c r="AE1007" s="24"/>
      <c r="AF1007" s="72"/>
      <c r="AG1007" s="197"/>
    </row>
    <row r="1008" customHeight="1" spans="1:33">
      <c r="A1008" s="268" t="s">
        <v>21</v>
      </c>
      <c r="B1008" s="274">
        <f t="shared" si="646"/>
        <v>11.9578200137394</v>
      </c>
      <c r="C1008" s="275">
        <f t="shared" si="647"/>
        <v>12989.1618948581</v>
      </c>
      <c r="D1008" s="276"/>
      <c r="E1008" s="277"/>
      <c r="F1008" s="276">
        <v>11.9578200137394</v>
      </c>
      <c r="G1008" s="277">
        <v>12989.1618948581</v>
      </c>
      <c r="H1008" s="276"/>
      <c r="I1008" s="277"/>
      <c r="J1008" s="276"/>
      <c r="K1008" s="277"/>
      <c r="L1008" s="274">
        <f t="shared" si="649"/>
        <v>11.5159606136936</v>
      </c>
      <c r="M1008" s="275">
        <f t="shared" si="650"/>
        <v>12434.6439873156</v>
      </c>
      <c r="N1008" s="289">
        <f t="shared" ref="N1008:U1008" si="656">N988-N989-N995</f>
        <v>0</v>
      </c>
      <c r="O1008" s="290">
        <f t="shared" si="656"/>
        <v>0</v>
      </c>
      <c r="P1008" s="289">
        <f t="shared" si="656"/>
        <v>11.5159606136936</v>
      </c>
      <c r="Q1008" s="290">
        <f t="shared" si="656"/>
        <v>12434.6439873156</v>
      </c>
      <c r="R1008" s="289">
        <f t="shared" si="656"/>
        <v>0</v>
      </c>
      <c r="S1008" s="290">
        <f t="shared" si="656"/>
        <v>0</v>
      </c>
      <c r="T1008" s="289">
        <f t="shared" si="656"/>
        <v>0</v>
      </c>
      <c r="U1008" s="303">
        <f t="shared" si="656"/>
        <v>0</v>
      </c>
      <c r="W1008" s="26" t="s">
        <v>21</v>
      </c>
      <c r="X1008" s="85"/>
      <c r="Y1008" s="30"/>
      <c r="Z1008" s="30"/>
      <c r="AA1008" s="85"/>
      <c r="AB1008" s="85"/>
      <c r="AC1008" s="34">
        <f t="shared" ref="AC1008:AG1008" si="657">AC988-AC989-AC995</f>
        <v>0</v>
      </c>
      <c r="AD1008" s="27">
        <f t="shared" si="657"/>
        <v>0</v>
      </c>
      <c r="AE1008" s="27">
        <f t="shared" si="657"/>
        <v>0</v>
      </c>
      <c r="AF1008" s="34">
        <f t="shared" si="657"/>
        <v>0</v>
      </c>
      <c r="AG1008" s="216">
        <f t="shared" si="657"/>
        <v>0</v>
      </c>
    </row>
    <row r="1009" s="213" customFormat="1" customHeight="1" spans="1:33">
      <c r="A1009" s="244" t="s">
        <v>22</v>
      </c>
      <c r="B1009" s="34" t="e">
        <f t="shared" si="646"/>
        <v>#DIV/0!</v>
      </c>
      <c r="C1009" s="27" t="e">
        <f t="shared" si="647"/>
        <v>#DIV/0!</v>
      </c>
      <c r="D1009" s="245" t="e">
        <f t="shared" ref="D1009:K1009" si="658">N1008*(D1010+100)/100</f>
        <v>#DIV/0!</v>
      </c>
      <c r="E1009" s="246" t="e">
        <f t="shared" si="658"/>
        <v>#DIV/0!</v>
      </c>
      <c r="F1009" s="245">
        <f t="shared" si="658"/>
        <v>11.9578200137394</v>
      </c>
      <c r="G1009" s="246">
        <f t="shared" si="658"/>
        <v>12989.1618948581</v>
      </c>
      <c r="H1009" s="245" t="e">
        <f t="shared" si="658"/>
        <v>#DIV/0!</v>
      </c>
      <c r="I1009" s="246" t="e">
        <f t="shared" si="658"/>
        <v>#DIV/0!</v>
      </c>
      <c r="J1009" s="245" t="e">
        <f t="shared" si="658"/>
        <v>#DIV/0!</v>
      </c>
      <c r="K1009" s="246" t="e">
        <f t="shared" si="658"/>
        <v>#DIV/0!</v>
      </c>
      <c r="L1009" s="59" t="s">
        <v>10</v>
      </c>
      <c r="M1009" s="59" t="s">
        <v>10</v>
      </c>
      <c r="N1009" s="245" t="s">
        <v>10</v>
      </c>
      <c r="O1009" s="246" t="s">
        <v>10</v>
      </c>
      <c r="P1009" s="245" t="s">
        <v>10</v>
      </c>
      <c r="Q1009" s="246" t="s">
        <v>10</v>
      </c>
      <c r="R1009" s="245" t="s">
        <v>10</v>
      </c>
      <c r="S1009" s="246" t="s">
        <v>10</v>
      </c>
      <c r="T1009" s="245" t="s">
        <v>10</v>
      </c>
      <c r="U1009" s="294" t="s">
        <v>10</v>
      </c>
      <c r="V1009" s="170"/>
      <c r="W1009" s="31" t="s">
        <v>22</v>
      </c>
      <c r="X1009" s="59" t="e">
        <f t="shared" ref="X1009:AB1009" si="659">AC1008*(X1010+100)/100</f>
        <v>#DIV/0!</v>
      </c>
      <c r="Y1009" s="32" t="e">
        <f t="shared" si="659"/>
        <v>#DIV/0!</v>
      </c>
      <c r="Z1009" s="32" t="e">
        <f t="shared" si="659"/>
        <v>#DIV/0!</v>
      </c>
      <c r="AA1009" s="59" t="e">
        <f t="shared" si="659"/>
        <v>#DIV/0!</v>
      </c>
      <c r="AB1009" s="59" t="e">
        <f t="shared" si="659"/>
        <v>#DIV/0!</v>
      </c>
      <c r="AC1009" s="33" t="s">
        <v>10</v>
      </c>
      <c r="AD1009" s="33" t="s">
        <v>10</v>
      </c>
      <c r="AE1009" s="33" t="s">
        <v>10</v>
      </c>
      <c r="AF1009" s="33" t="s">
        <v>10</v>
      </c>
      <c r="AG1009" s="44" t="s">
        <v>10</v>
      </c>
    </row>
    <row r="1010" s="213" customFormat="1" customHeight="1" spans="1:33">
      <c r="A1010" s="244" t="s">
        <v>23</v>
      </c>
      <c r="B1010" s="34">
        <f t="shared" ref="B1010:K1010" si="660">SUM(B1011:B1020)/SUM(L1011:L1020)*100-100</f>
        <v>3.8369304556355</v>
      </c>
      <c r="C1010" s="34">
        <f t="shared" si="660"/>
        <v>4.45945945945947</v>
      </c>
      <c r="D1010" s="289" t="e">
        <f t="shared" si="660"/>
        <v>#DIV/0!</v>
      </c>
      <c r="E1010" s="290" t="e">
        <f t="shared" si="660"/>
        <v>#DIV/0!</v>
      </c>
      <c r="F1010" s="289">
        <f t="shared" si="660"/>
        <v>3.8369304556355</v>
      </c>
      <c r="G1010" s="290">
        <f t="shared" si="660"/>
        <v>4.45945945945947</v>
      </c>
      <c r="H1010" s="289" t="e">
        <f t="shared" si="660"/>
        <v>#DIV/0!</v>
      </c>
      <c r="I1010" s="290" t="e">
        <f t="shared" si="660"/>
        <v>#DIV/0!</v>
      </c>
      <c r="J1010" s="289" t="e">
        <f t="shared" si="660"/>
        <v>#DIV/0!</v>
      </c>
      <c r="K1010" s="290" t="e">
        <f t="shared" si="660"/>
        <v>#DIV/0!</v>
      </c>
      <c r="L1010" s="59" t="s">
        <v>10</v>
      </c>
      <c r="M1010" s="59" t="s">
        <v>10</v>
      </c>
      <c r="N1010" s="245" t="s">
        <v>10</v>
      </c>
      <c r="O1010" s="246" t="s">
        <v>10</v>
      </c>
      <c r="P1010" s="245" t="s">
        <v>10</v>
      </c>
      <c r="Q1010" s="246" t="s">
        <v>10</v>
      </c>
      <c r="R1010" s="245" t="s">
        <v>10</v>
      </c>
      <c r="S1010" s="246" t="s">
        <v>10</v>
      </c>
      <c r="T1010" s="245" t="s">
        <v>10</v>
      </c>
      <c r="U1010" s="294" t="s">
        <v>10</v>
      </c>
      <c r="V1010" s="170"/>
      <c r="W1010" s="31" t="s">
        <v>23</v>
      </c>
      <c r="X1010" s="34" t="e">
        <f t="shared" ref="X1010:AB1010" si="661">SUM(X1011:X1020)/SUM(AC1011:AC1020)*100-100</f>
        <v>#DIV/0!</v>
      </c>
      <c r="Y1010" s="34" t="e">
        <f t="shared" si="661"/>
        <v>#DIV/0!</v>
      </c>
      <c r="Z1010" s="34" t="e">
        <f t="shared" si="661"/>
        <v>#DIV/0!</v>
      </c>
      <c r="AA1010" s="34" t="e">
        <f t="shared" si="661"/>
        <v>#DIV/0!</v>
      </c>
      <c r="AB1010" s="34" t="e">
        <f t="shared" si="661"/>
        <v>#DIV/0!</v>
      </c>
      <c r="AC1010" s="33" t="s">
        <v>10</v>
      </c>
      <c r="AD1010" s="33" t="s">
        <v>10</v>
      </c>
      <c r="AE1010" s="33" t="s">
        <v>10</v>
      </c>
      <c r="AF1010" s="33" t="s">
        <v>10</v>
      </c>
      <c r="AG1010" s="44" t="s">
        <v>10</v>
      </c>
    </row>
    <row r="1011" customHeight="1" spans="1:33">
      <c r="A1011" s="260" t="s">
        <v>97</v>
      </c>
      <c r="B1011" s="34">
        <f t="shared" ref="B1011:B1020" si="662">SUM(D1011,F1011,H1011,J1011)</f>
        <v>0.082</v>
      </c>
      <c r="C1011" s="27">
        <f t="shared" ref="C1011:C1020" si="663">SUM(E1011,G1011,I1011,K1011)</f>
        <v>84.5</v>
      </c>
      <c r="D1011" s="261"/>
      <c r="E1011" s="262"/>
      <c r="F1011" s="263">
        <v>0.082</v>
      </c>
      <c r="G1011" s="262">
        <v>84.5</v>
      </c>
      <c r="H1011" s="261"/>
      <c r="I1011" s="262"/>
      <c r="J1011" s="261"/>
      <c r="K1011" s="284"/>
      <c r="L1011" s="34">
        <f t="shared" ref="L1011:L1020" si="664">SUM(N1011,P1011,R1011,T1011)</f>
        <v>0.081</v>
      </c>
      <c r="M1011" s="27">
        <f t="shared" ref="M1011:M1020" si="665">SUM(O1011,Q1011,S1011,U1011)</f>
        <v>82</v>
      </c>
      <c r="N1011" s="261"/>
      <c r="O1011" s="262"/>
      <c r="P1011" s="263">
        <v>0.081</v>
      </c>
      <c r="Q1011" s="262">
        <v>82</v>
      </c>
      <c r="R1011" s="261"/>
      <c r="S1011" s="262"/>
      <c r="T1011" s="261"/>
      <c r="U1011" s="284"/>
      <c r="W1011" s="20"/>
      <c r="X1011" s="68"/>
      <c r="Y1011" s="21"/>
      <c r="Z1011" s="21"/>
      <c r="AA1011" s="68"/>
      <c r="AB1011" s="184"/>
      <c r="AC1011" s="68"/>
      <c r="AD1011" s="21"/>
      <c r="AE1011" s="21"/>
      <c r="AF1011" s="68"/>
      <c r="AG1011" s="184"/>
    </row>
    <row r="1012" customHeight="1" spans="1:33">
      <c r="A1012" s="260" t="s">
        <v>98</v>
      </c>
      <c r="B1012" s="34">
        <f t="shared" si="662"/>
        <v>0.076</v>
      </c>
      <c r="C1012" s="27">
        <f t="shared" si="663"/>
        <v>82.3</v>
      </c>
      <c r="D1012" s="261"/>
      <c r="E1012" s="262"/>
      <c r="F1012" s="263">
        <v>0.076</v>
      </c>
      <c r="G1012" s="262">
        <v>82.3</v>
      </c>
      <c r="H1012" s="261"/>
      <c r="I1012" s="262"/>
      <c r="J1012" s="261"/>
      <c r="K1012" s="284"/>
      <c r="L1012" s="34">
        <f t="shared" si="664"/>
        <v>0.075</v>
      </c>
      <c r="M1012" s="27">
        <f t="shared" si="665"/>
        <v>81</v>
      </c>
      <c r="N1012" s="261"/>
      <c r="O1012" s="262"/>
      <c r="P1012" s="263">
        <v>0.075</v>
      </c>
      <c r="Q1012" s="262">
        <v>81</v>
      </c>
      <c r="R1012" s="261"/>
      <c r="S1012" s="262"/>
      <c r="T1012" s="261"/>
      <c r="U1012" s="284"/>
      <c r="W1012" s="20"/>
      <c r="X1012" s="68"/>
      <c r="Y1012" s="21"/>
      <c r="Z1012" s="21"/>
      <c r="AA1012" s="68"/>
      <c r="AB1012" s="184"/>
      <c r="AC1012" s="68"/>
      <c r="AD1012" s="21"/>
      <c r="AE1012" s="21"/>
      <c r="AF1012" s="68"/>
      <c r="AG1012" s="184"/>
    </row>
    <row r="1013" customHeight="1" spans="1:33">
      <c r="A1013" s="260" t="s">
        <v>99</v>
      </c>
      <c r="B1013" s="34">
        <f t="shared" si="662"/>
        <v>0.059</v>
      </c>
      <c r="C1013" s="27">
        <f t="shared" si="663"/>
        <v>66</v>
      </c>
      <c r="D1013" s="261"/>
      <c r="E1013" s="262"/>
      <c r="F1013" s="263">
        <v>0.059</v>
      </c>
      <c r="G1013" s="262">
        <v>66</v>
      </c>
      <c r="H1013" s="261"/>
      <c r="I1013" s="262"/>
      <c r="J1013" s="261"/>
      <c r="K1013" s="284"/>
      <c r="L1013" s="34">
        <f t="shared" si="664"/>
        <v>0.055</v>
      </c>
      <c r="M1013" s="27">
        <f t="shared" si="665"/>
        <v>61</v>
      </c>
      <c r="N1013" s="261"/>
      <c r="O1013" s="262"/>
      <c r="P1013" s="263">
        <v>0.055</v>
      </c>
      <c r="Q1013" s="262">
        <v>61</v>
      </c>
      <c r="R1013" s="261"/>
      <c r="S1013" s="262"/>
      <c r="T1013" s="261"/>
      <c r="U1013" s="284"/>
      <c r="W1013" s="20"/>
      <c r="X1013" s="68"/>
      <c r="Y1013" s="21"/>
      <c r="Z1013" s="21"/>
      <c r="AA1013" s="68"/>
      <c r="AB1013" s="184"/>
      <c r="AC1013" s="68"/>
      <c r="AD1013" s="21"/>
      <c r="AE1013" s="21"/>
      <c r="AF1013" s="68"/>
      <c r="AG1013" s="184"/>
    </row>
    <row r="1014" customHeight="1" spans="1:33">
      <c r="A1014" s="260" t="s">
        <v>100</v>
      </c>
      <c r="B1014" s="34">
        <f t="shared" si="662"/>
        <v>0.08</v>
      </c>
      <c r="C1014" s="27">
        <f t="shared" si="663"/>
        <v>85</v>
      </c>
      <c r="D1014" s="261"/>
      <c r="E1014" s="262"/>
      <c r="F1014" s="263">
        <v>0.08</v>
      </c>
      <c r="G1014" s="262">
        <v>85</v>
      </c>
      <c r="H1014" s="261"/>
      <c r="I1014" s="262"/>
      <c r="J1014" s="261"/>
      <c r="K1014" s="284"/>
      <c r="L1014" s="34">
        <f t="shared" si="664"/>
        <v>0.076</v>
      </c>
      <c r="M1014" s="27">
        <f t="shared" si="665"/>
        <v>81</v>
      </c>
      <c r="N1014" s="261"/>
      <c r="O1014" s="262"/>
      <c r="P1014" s="263">
        <v>0.076</v>
      </c>
      <c r="Q1014" s="262">
        <v>81</v>
      </c>
      <c r="R1014" s="261"/>
      <c r="S1014" s="262"/>
      <c r="T1014" s="261"/>
      <c r="U1014" s="284"/>
      <c r="W1014" s="20"/>
      <c r="X1014" s="68"/>
      <c r="Y1014" s="21"/>
      <c r="Z1014" s="21"/>
      <c r="AA1014" s="68"/>
      <c r="AB1014" s="184"/>
      <c r="AC1014" s="68"/>
      <c r="AD1014" s="21"/>
      <c r="AE1014" s="21"/>
      <c r="AF1014" s="68"/>
      <c r="AG1014" s="184"/>
    </row>
    <row r="1015" customHeight="1" spans="1:33">
      <c r="A1015" s="260" t="s">
        <v>101</v>
      </c>
      <c r="B1015" s="34">
        <f t="shared" si="662"/>
        <v>0.065</v>
      </c>
      <c r="C1015" s="27">
        <f t="shared" si="663"/>
        <v>70</v>
      </c>
      <c r="D1015" s="261"/>
      <c r="E1015" s="262"/>
      <c r="F1015" s="263">
        <v>0.065</v>
      </c>
      <c r="G1015" s="262">
        <v>70</v>
      </c>
      <c r="H1015" s="261"/>
      <c r="I1015" s="262"/>
      <c r="J1015" s="261"/>
      <c r="K1015" s="284"/>
      <c r="L1015" s="34">
        <f t="shared" si="664"/>
        <v>0.062</v>
      </c>
      <c r="M1015" s="27">
        <f t="shared" si="665"/>
        <v>67</v>
      </c>
      <c r="N1015" s="261"/>
      <c r="O1015" s="262"/>
      <c r="P1015" s="263">
        <v>0.062</v>
      </c>
      <c r="Q1015" s="262">
        <v>67</v>
      </c>
      <c r="R1015" s="261"/>
      <c r="S1015" s="262"/>
      <c r="T1015" s="261"/>
      <c r="U1015" s="284"/>
      <c r="W1015" s="20"/>
      <c r="X1015" s="68"/>
      <c r="Y1015" s="21"/>
      <c r="Z1015" s="21"/>
      <c r="AA1015" s="68"/>
      <c r="AB1015" s="184"/>
      <c r="AC1015" s="68"/>
      <c r="AD1015" s="21"/>
      <c r="AE1015" s="21"/>
      <c r="AF1015" s="68"/>
      <c r="AG1015" s="184"/>
    </row>
    <row r="1016" customHeight="1" spans="1:33">
      <c r="A1016" s="260" t="s">
        <v>102</v>
      </c>
      <c r="B1016" s="34">
        <f t="shared" si="662"/>
        <v>0.071</v>
      </c>
      <c r="C1016" s="27">
        <f t="shared" si="663"/>
        <v>76</v>
      </c>
      <c r="D1016" s="261"/>
      <c r="E1016" s="262"/>
      <c r="F1016" s="263">
        <v>0.071</v>
      </c>
      <c r="G1016" s="262">
        <v>76</v>
      </c>
      <c r="H1016" s="261"/>
      <c r="I1016" s="262"/>
      <c r="J1016" s="261"/>
      <c r="K1016" s="284"/>
      <c r="L1016" s="34">
        <f t="shared" si="664"/>
        <v>0.068</v>
      </c>
      <c r="M1016" s="27">
        <f t="shared" si="665"/>
        <v>72</v>
      </c>
      <c r="N1016" s="261"/>
      <c r="O1016" s="262"/>
      <c r="P1016" s="263">
        <v>0.068</v>
      </c>
      <c r="Q1016" s="262">
        <v>72</v>
      </c>
      <c r="R1016" s="261"/>
      <c r="S1016" s="262"/>
      <c r="T1016" s="261"/>
      <c r="U1016" s="284"/>
      <c r="W1016" s="20"/>
      <c r="X1016" s="68"/>
      <c r="Y1016" s="21"/>
      <c r="Z1016" s="21"/>
      <c r="AA1016" s="68"/>
      <c r="AB1016" s="184"/>
      <c r="AC1016" s="68"/>
      <c r="AD1016" s="21"/>
      <c r="AE1016" s="21"/>
      <c r="AF1016" s="68"/>
      <c r="AG1016" s="184"/>
    </row>
    <row r="1017" customHeight="1" spans="1:33">
      <c r="A1017" s="269"/>
      <c r="B1017" s="34">
        <f t="shared" si="662"/>
        <v>0</v>
      </c>
      <c r="C1017" s="27">
        <f t="shared" si="663"/>
        <v>0</v>
      </c>
      <c r="D1017" s="270"/>
      <c r="E1017" s="262"/>
      <c r="F1017" s="263"/>
      <c r="G1017" s="271"/>
      <c r="H1017" s="270"/>
      <c r="I1017" s="271"/>
      <c r="J1017" s="261"/>
      <c r="K1017" s="284"/>
      <c r="L1017" s="34">
        <f t="shared" si="664"/>
        <v>0</v>
      </c>
      <c r="M1017" s="27">
        <f t="shared" si="665"/>
        <v>0</v>
      </c>
      <c r="N1017" s="270"/>
      <c r="O1017" s="262"/>
      <c r="P1017" s="263"/>
      <c r="Q1017" s="271"/>
      <c r="R1017" s="270"/>
      <c r="S1017" s="271"/>
      <c r="T1017" s="261"/>
      <c r="U1017" s="284"/>
      <c r="W1017" s="28"/>
      <c r="X1017" s="74"/>
      <c r="Y1017" s="29"/>
      <c r="Z1017" s="29"/>
      <c r="AA1017" s="68"/>
      <c r="AB1017" s="184"/>
      <c r="AC1017" s="74"/>
      <c r="AD1017" s="29"/>
      <c r="AE1017" s="29"/>
      <c r="AF1017" s="68"/>
      <c r="AG1017" s="184"/>
    </row>
    <row r="1018" customHeight="1" spans="1:33">
      <c r="A1018" s="260"/>
      <c r="B1018" s="34">
        <f t="shared" si="662"/>
        <v>0</v>
      </c>
      <c r="C1018" s="27">
        <f t="shared" si="663"/>
        <v>0</v>
      </c>
      <c r="D1018" s="261"/>
      <c r="E1018" s="262"/>
      <c r="F1018" s="263"/>
      <c r="G1018" s="262"/>
      <c r="H1018" s="261"/>
      <c r="I1018" s="262"/>
      <c r="J1018" s="261"/>
      <c r="K1018" s="284"/>
      <c r="L1018" s="34">
        <f t="shared" si="664"/>
        <v>0</v>
      </c>
      <c r="M1018" s="27">
        <f t="shared" si="665"/>
        <v>0</v>
      </c>
      <c r="N1018" s="261"/>
      <c r="O1018" s="262"/>
      <c r="P1018" s="263"/>
      <c r="Q1018" s="262"/>
      <c r="R1018" s="261"/>
      <c r="S1018" s="262"/>
      <c r="T1018" s="261"/>
      <c r="U1018" s="284"/>
      <c r="W1018" s="20"/>
      <c r="X1018" s="68"/>
      <c r="Y1018" s="21"/>
      <c r="Z1018" s="21"/>
      <c r="AA1018" s="68"/>
      <c r="AB1018" s="184"/>
      <c r="AC1018" s="68"/>
      <c r="AD1018" s="21"/>
      <c r="AE1018" s="21"/>
      <c r="AF1018" s="68"/>
      <c r="AG1018" s="184"/>
    </row>
    <row r="1019" customHeight="1" spans="1:33">
      <c r="A1019" s="260"/>
      <c r="B1019" s="34">
        <f t="shared" si="662"/>
        <v>0</v>
      </c>
      <c r="C1019" s="27">
        <f t="shared" si="663"/>
        <v>0</v>
      </c>
      <c r="D1019" s="261"/>
      <c r="E1019" s="262"/>
      <c r="F1019" s="263"/>
      <c r="G1019" s="262"/>
      <c r="H1019" s="261"/>
      <c r="I1019" s="262"/>
      <c r="J1019" s="261"/>
      <c r="K1019" s="284"/>
      <c r="L1019" s="34">
        <f t="shared" si="664"/>
        <v>0</v>
      </c>
      <c r="M1019" s="27">
        <f t="shared" si="665"/>
        <v>0</v>
      </c>
      <c r="N1019" s="261"/>
      <c r="O1019" s="262"/>
      <c r="P1019" s="263"/>
      <c r="Q1019" s="262"/>
      <c r="R1019" s="261"/>
      <c r="S1019" s="262"/>
      <c r="T1019" s="261"/>
      <c r="U1019" s="284"/>
      <c r="W1019" s="20"/>
      <c r="X1019" s="68"/>
      <c r="Y1019" s="21"/>
      <c r="Z1019" s="21"/>
      <c r="AA1019" s="68"/>
      <c r="AB1019" s="184"/>
      <c r="AC1019" s="68"/>
      <c r="AD1019" s="21"/>
      <c r="AE1019" s="21"/>
      <c r="AF1019" s="68"/>
      <c r="AG1019" s="184"/>
    </row>
    <row r="1020" customHeight="1" spans="1:33">
      <c r="A1020" s="307"/>
      <c r="B1020" s="308">
        <f t="shared" si="662"/>
        <v>0</v>
      </c>
      <c r="C1020" s="309">
        <f t="shared" si="663"/>
        <v>0</v>
      </c>
      <c r="D1020" s="310"/>
      <c r="E1020" s="311"/>
      <c r="F1020" s="312"/>
      <c r="G1020" s="311"/>
      <c r="H1020" s="310"/>
      <c r="I1020" s="311"/>
      <c r="J1020" s="310"/>
      <c r="K1020" s="317"/>
      <c r="L1020" s="308">
        <f t="shared" si="664"/>
        <v>0</v>
      </c>
      <c r="M1020" s="309">
        <f t="shared" si="665"/>
        <v>0</v>
      </c>
      <c r="N1020" s="310"/>
      <c r="O1020" s="311"/>
      <c r="P1020" s="318"/>
      <c r="Q1020" s="311"/>
      <c r="R1020" s="310"/>
      <c r="S1020" s="311"/>
      <c r="T1020" s="310"/>
      <c r="U1020" s="317"/>
      <c r="W1020" s="35"/>
      <c r="X1020" s="77"/>
      <c r="Y1020" s="36"/>
      <c r="Z1020" s="36"/>
      <c r="AA1020" s="77"/>
      <c r="AB1020" s="189"/>
      <c r="AC1020" s="77"/>
      <c r="AD1020" s="36"/>
      <c r="AE1020" s="36"/>
      <c r="AF1020" s="77"/>
      <c r="AG1020" s="189"/>
    </row>
    <row r="1021" customHeight="1" spans="1:33">
      <c r="A1021" s="228" t="s">
        <v>115</v>
      </c>
      <c r="B1021" s="178"/>
      <c r="C1021" s="179"/>
      <c r="D1021" s="250"/>
      <c r="E1021" s="251"/>
      <c r="F1021" s="250"/>
      <c r="G1021" s="251"/>
      <c r="H1021" s="250"/>
      <c r="I1021" s="251"/>
      <c r="J1021" s="250"/>
      <c r="K1021" s="251" t="s">
        <v>16</v>
      </c>
      <c r="L1021" s="190"/>
      <c r="M1021" s="179"/>
      <c r="N1021" s="250"/>
      <c r="O1021" s="251"/>
      <c r="P1021" s="250"/>
      <c r="Q1021" s="251"/>
      <c r="R1021" s="250"/>
      <c r="S1021" s="296"/>
      <c r="T1021" s="297"/>
      <c r="U1021" s="296"/>
      <c r="W1021" s="206" t="s">
        <v>15</v>
      </c>
      <c r="X1021" s="178"/>
      <c r="Y1021" s="179"/>
      <c r="Z1021" s="179"/>
      <c r="AA1021" s="178"/>
      <c r="AB1021" s="178"/>
      <c r="AC1021" s="210" t="s">
        <v>16</v>
      </c>
      <c r="AD1021" s="179"/>
      <c r="AE1021" s="179"/>
      <c r="AF1021" s="178"/>
      <c r="AG1021" s="178"/>
    </row>
    <row r="1022" customHeight="1" spans="1:33">
      <c r="A1022" s="228"/>
      <c r="B1022" s="178"/>
      <c r="C1022" s="179"/>
      <c r="D1022" s="250"/>
      <c r="E1022" s="251"/>
      <c r="F1022" s="235"/>
      <c r="G1022" s="236"/>
      <c r="H1022" s="297"/>
      <c r="I1022" s="296"/>
      <c r="J1022" s="297"/>
      <c r="K1022" s="296"/>
      <c r="M1022" s="199"/>
      <c r="N1022" s="235"/>
      <c r="O1022" s="296"/>
      <c r="P1022" s="297"/>
      <c r="Q1022" s="296"/>
      <c r="R1022" s="297"/>
      <c r="S1022" s="296"/>
      <c r="T1022" s="297"/>
      <c r="U1022" s="296"/>
      <c r="W1022" s="206"/>
      <c r="X1022" s="178"/>
      <c r="Y1022" s="179"/>
      <c r="Z1022" s="179"/>
      <c r="AA1022" s="178"/>
      <c r="AB1022" s="178"/>
      <c r="AC1022" s="210"/>
      <c r="AD1022" s="179"/>
      <c r="AE1022" s="179"/>
      <c r="AF1022" s="178"/>
      <c r="AG1022" s="178"/>
    </row>
    <row r="1023" customHeight="1" spans="1:33">
      <c r="A1023" s="255" t="s">
        <v>237</v>
      </c>
      <c r="B1023" s="181" t="s">
        <v>238</v>
      </c>
      <c r="C1023" s="182"/>
      <c r="D1023" s="313"/>
      <c r="E1023" s="314"/>
      <c r="F1023" s="313"/>
      <c r="G1023" s="314"/>
      <c r="H1023" s="313"/>
      <c r="I1023" s="314"/>
      <c r="J1023" s="313"/>
      <c r="K1023" s="314"/>
      <c r="L1023" s="181"/>
      <c r="M1023" s="182"/>
      <c r="N1023" s="313"/>
      <c r="O1023" s="314"/>
      <c r="P1023" s="313"/>
      <c r="Q1023" s="314"/>
      <c r="R1023" s="313"/>
      <c r="S1023" s="314"/>
      <c r="T1023" s="313"/>
      <c r="U1023" s="314"/>
      <c r="W1023" s="81" t="s">
        <v>239</v>
      </c>
      <c r="X1023" s="298" t="s">
        <v>240</v>
      </c>
      <c r="Y1023" s="220"/>
      <c r="Z1023" s="220"/>
      <c r="AA1023" s="298"/>
      <c r="AB1023" s="298"/>
      <c r="AC1023" s="298"/>
      <c r="AD1023" s="220"/>
      <c r="AE1023" s="220"/>
      <c r="AF1023" s="298"/>
      <c r="AG1023" s="298"/>
    </row>
    <row r="1024" customHeight="1" spans="1:33">
      <c r="A1024" s="256" t="s">
        <v>2</v>
      </c>
      <c r="B1024" s="172" t="s">
        <v>3</v>
      </c>
      <c r="C1024" s="173"/>
      <c r="D1024" s="237"/>
      <c r="E1024" s="238"/>
      <c r="F1024" s="237"/>
      <c r="G1024" s="238"/>
      <c r="H1024" s="237"/>
      <c r="I1024" s="238"/>
      <c r="J1024" s="237"/>
      <c r="K1024" s="279"/>
      <c r="L1024" s="280" t="s">
        <v>107</v>
      </c>
      <c r="M1024" s="173"/>
      <c r="N1024" s="237"/>
      <c r="O1024" s="238"/>
      <c r="P1024" s="237"/>
      <c r="Q1024" s="238"/>
      <c r="R1024" s="237"/>
      <c r="S1024" s="238"/>
      <c r="T1024" s="237"/>
      <c r="U1024" s="279"/>
      <c r="W1024" s="299" t="s">
        <v>2</v>
      </c>
      <c r="X1024" s="172" t="s">
        <v>3</v>
      </c>
      <c r="Y1024" s="173"/>
      <c r="Z1024" s="173"/>
      <c r="AA1024" s="172"/>
      <c r="AB1024" s="172"/>
      <c r="AC1024" s="280" t="s">
        <v>107</v>
      </c>
      <c r="AD1024" s="173"/>
      <c r="AE1024" s="173"/>
      <c r="AF1024" s="172"/>
      <c r="AG1024" s="211"/>
    </row>
    <row r="1025" customHeight="1" spans="1:33">
      <c r="A1025" s="15"/>
      <c r="B1025" s="175" t="s">
        <v>108</v>
      </c>
      <c r="C1025" s="176" t="s">
        <v>62</v>
      </c>
      <c r="D1025" s="239" t="s">
        <v>109</v>
      </c>
      <c r="E1025" s="240" t="s">
        <v>63</v>
      </c>
      <c r="F1025" s="239" t="s">
        <v>110</v>
      </c>
      <c r="G1025" s="240" t="s">
        <v>64</v>
      </c>
      <c r="H1025" s="239" t="s">
        <v>111</v>
      </c>
      <c r="I1025" s="240" t="s">
        <v>65</v>
      </c>
      <c r="J1025" s="239" t="s">
        <v>112</v>
      </c>
      <c r="K1025" s="281" t="s">
        <v>66</v>
      </c>
      <c r="L1025" s="175" t="s">
        <v>108</v>
      </c>
      <c r="M1025" s="176" t="s">
        <v>62</v>
      </c>
      <c r="N1025" s="239" t="s">
        <v>109</v>
      </c>
      <c r="O1025" s="240" t="s">
        <v>63</v>
      </c>
      <c r="P1025" s="239" t="s">
        <v>110</v>
      </c>
      <c r="Q1025" s="240" t="s">
        <v>64</v>
      </c>
      <c r="R1025" s="239" t="s">
        <v>111</v>
      </c>
      <c r="S1025" s="240" t="s">
        <v>65</v>
      </c>
      <c r="T1025" s="239" t="s">
        <v>112</v>
      </c>
      <c r="U1025" s="281" t="s">
        <v>66</v>
      </c>
      <c r="W1025" s="15"/>
      <c r="X1025" s="175" t="s">
        <v>5</v>
      </c>
      <c r="Y1025" s="176" t="s">
        <v>113</v>
      </c>
      <c r="Z1025" s="176" t="s">
        <v>69</v>
      </c>
      <c r="AA1025" s="175" t="s">
        <v>70</v>
      </c>
      <c r="AB1025" s="304" t="s">
        <v>114</v>
      </c>
      <c r="AC1025" s="209" t="s">
        <v>5</v>
      </c>
      <c r="AD1025" s="176" t="s">
        <v>113</v>
      </c>
      <c r="AE1025" s="176" t="s">
        <v>69</v>
      </c>
      <c r="AF1025" s="175" t="s">
        <v>70</v>
      </c>
      <c r="AG1025" s="212" t="s">
        <v>114</v>
      </c>
    </row>
    <row r="1026" customHeight="1" spans="1:33">
      <c r="A1026" s="15" t="s">
        <v>20</v>
      </c>
      <c r="B1026" s="33">
        <f t="shared" ref="B1026:M1026" si="666">SUM(B1027,B1033,B1046)</f>
        <v>3.59682539682539</v>
      </c>
      <c r="C1026" s="16">
        <f t="shared" si="666"/>
        <v>3326.2539276155</v>
      </c>
      <c r="D1026" s="241">
        <f t="shared" si="666"/>
        <v>0</v>
      </c>
      <c r="E1026" s="242">
        <f t="shared" si="666"/>
        <v>0</v>
      </c>
      <c r="F1026" s="241">
        <f t="shared" si="666"/>
        <v>3.59682539682539</v>
      </c>
      <c r="G1026" s="242">
        <f t="shared" si="666"/>
        <v>3326.2539276155</v>
      </c>
      <c r="H1026" s="241">
        <f t="shared" si="666"/>
        <v>0</v>
      </c>
      <c r="I1026" s="242">
        <f t="shared" si="666"/>
        <v>0</v>
      </c>
      <c r="J1026" s="241">
        <f t="shared" si="666"/>
        <v>0</v>
      </c>
      <c r="K1026" s="242">
        <f t="shared" si="666"/>
        <v>0</v>
      </c>
      <c r="L1026" s="33">
        <f t="shared" si="666"/>
        <v>3.45714285714285</v>
      </c>
      <c r="M1026" s="16">
        <f t="shared" si="666"/>
        <v>3177.00453857791</v>
      </c>
      <c r="N1026" s="282"/>
      <c r="O1026" s="283"/>
      <c r="P1026" s="282">
        <v>3.45714285714285</v>
      </c>
      <c r="Q1026" s="283">
        <v>3177.00453857791</v>
      </c>
      <c r="R1026" s="282"/>
      <c r="S1026" s="283"/>
      <c r="T1026" s="282"/>
      <c r="U1026" s="300"/>
      <c r="W1026" s="15" t="s">
        <v>20</v>
      </c>
      <c r="X1026" s="33">
        <f t="shared" ref="X1026:AB1026" si="667">X1027+X1033+X1046</f>
        <v>0</v>
      </c>
      <c r="Y1026" s="16">
        <f t="shared" si="667"/>
        <v>0</v>
      </c>
      <c r="Z1026" s="16">
        <f t="shared" si="667"/>
        <v>0</v>
      </c>
      <c r="AA1026" s="33">
        <f t="shared" si="667"/>
        <v>0</v>
      </c>
      <c r="AB1026" s="33">
        <f t="shared" si="667"/>
        <v>0</v>
      </c>
      <c r="AC1026" s="66"/>
      <c r="AD1026" s="17"/>
      <c r="AE1026" s="17"/>
      <c r="AF1026" s="66"/>
      <c r="AG1026" s="214"/>
    </row>
    <row r="1027" customHeight="1" spans="1:33">
      <c r="A1027" s="257" t="s">
        <v>12</v>
      </c>
      <c r="B1027" s="67">
        <f t="shared" ref="B1027:B1047" si="668">SUM(D1027,F1027,H1027,J1027)</f>
        <v>0</v>
      </c>
      <c r="C1027" s="19">
        <f t="shared" ref="C1027:C1047" si="669">SUM(E1027,G1027,I1027,K1027)</f>
        <v>0</v>
      </c>
      <c r="D1027" s="258">
        <f t="shared" ref="D1027:K1027" si="670">SUM(D1028:D1032)</f>
        <v>0</v>
      </c>
      <c r="E1027" s="259">
        <f t="shared" si="670"/>
        <v>0</v>
      </c>
      <c r="F1027" s="258">
        <f t="shared" si="670"/>
        <v>0</v>
      </c>
      <c r="G1027" s="259">
        <f t="shared" si="670"/>
        <v>0</v>
      </c>
      <c r="H1027" s="258">
        <f t="shared" si="670"/>
        <v>0</v>
      </c>
      <c r="I1027" s="259">
        <f t="shared" si="670"/>
        <v>0</v>
      </c>
      <c r="J1027" s="258">
        <f t="shared" si="670"/>
        <v>0</v>
      </c>
      <c r="K1027" s="259">
        <f t="shared" si="670"/>
        <v>0</v>
      </c>
      <c r="L1027" s="67">
        <f t="shared" ref="L1027:L1046" si="671">SUM(N1027,P1027,R1027,T1027)</f>
        <v>0</v>
      </c>
      <c r="M1027" s="19">
        <f t="shared" ref="M1027:M1046" si="672">SUM(O1027,Q1027,S1027,U1027)</f>
        <v>0</v>
      </c>
      <c r="N1027" s="258">
        <f t="shared" ref="N1027:U1027" si="673">SUM(N1028:N1032)</f>
        <v>0</v>
      </c>
      <c r="O1027" s="259">
        <f t="shared" si="673"/>
        <v>0</v>
      </c>
      <c r="P1027" s="258">
        <f t="shared" si="673"/>
        <v>0</v>
      </c>
      <c r="Q1027" s="259">
        <f t="shared" si="673"/>
        <v>0</v>
      </c>
      <c r="R1027" s="258">
        <f t="shared" si="673"/>
        <v>0</v>
      </c>
      <c r="S1027" s="259">
        <f t="shared" si="673"/>
        <v>0</v>
      </c>
      <c r="T1027" s="258">
        <f t="shared" si="673"/>
        <v>0</v>
      </c>
      <c r="U1027" s="301">
        <f t="shared" si="673"/>
        <v>0</v>
      </c>
      <c r="W1027" s="18" t="s">
        <v>12</v>
      </c>
      <c r="X1027" s="67">
        <f t="shared" ref="X1027:AG1027" si="674">SUM(X1028:X1032)</f>
        <v>0</v>
      </c>
      <c r="Y1027" s="19">
        <f t="shared" si="674"/>
        <v>0</v>
      </c>
      <c r="Z1027" s="19">
        <f t="shared" si="674"/>
        <v>0</v>
      </c>
      <c r="AA1027" s="67">
        <f t="shared" si="674"/>
        <v>0</v>
      </c>
      <c r="AB1027" s="67">
        <f t="shared" si="674"/>
        <v>0</v>
      </c>
      <c r="AC1027" s="67">
        <f t="shared" si="674"/>
        <v>0</v>
      </c>
      <c r="AD1027" s="19">
        <f t="shared" si="674"/>
        <v>0</v>
      </c>
      <c r="AE1027" s="19">
        <f t="shared" si="674"/>
        <v>0</v>
      </c>
      <c r="AF1027" s="67">
        <f t="shared" si="674"/>
        <v>0</v>
      </c>
      <c r="AG1027" s="215">
        <f t="shared" si="674"/>
        <v>0</v>
      </c>
    </row>
    <row r="1028" customHeight="1" spans="1:33">
      <c r="A1028" s="260"/>
      <c r="B1028" s="67">
        <f t="shared" si="668"/>
        <v>0</v>
      </c>
      <c r="C1028" s="19">
        <f t="shared" si="669"/>
        <v>0</v>
      </c>
      <c r="D1028" s="261"/>
      <c r="E1028" s="262"/>
      <c r="F1028" s="263"/>
      <c r="G1028" s="262"/>
      <c r="H1028" s="261"/>
      <c r="I1028" s="262"/>
      <c r="J1028" s="261"/>
      <c r="K1028" s="284"/>
      <c r="L1028" s="67">
        <f t="shared" si="671"/>
        <v>0</v>
      </c>
      <c r="M1028" s="19">
        <f t="shared" si="672"/>
        <v>0</v>
      </c>
      <c r="N1028" s="261"/>
      <c r="O1028" s="262"/>
      <c r="P1028" s="263"/>
      <c r="Q1028" s="262"/>
      <c r="R1028" s="261"/>
      <c r="S1028" s="262"/>
      <c r="T1028" s="261"/>
      <c r="U1028" s="284"/>
      <c r="W1028" s="20"/>
      <c r="X1028" s="68"/>
      <c r="Y1028" s="21"/>
      <c r="Z1028" s="21"/>
      <c r="AA1028" s="68"/>
      <c r="AB1028" s="184"/>
      <c r="AC1028" s="68"/>
      <c r="AD1028" s="21"/>
      <c r="AE1028" s="21"/>
      <c r="AF1028" s="68"/>
      <c r="AG1028" s="184"/>
    </row>
    <row r="1029" customHeight="1" spans="1:33">
      <c r="A1029" s="260"/>
      <c r="B1029" s="67">
        <f t="shared" si="668"/>
        <v>0</v>
      </c>
      <c r="C1029" s="19">
        <f t="shared" si="669"/>
        <v>0</v>
      </c>
      <c r="D1029" s="261"/>
      <c r="E1029" s="262"/>
      <c r="F1029" s="263"/>
      <c r="G1029" s="262"/>
      <c r="H1029" s="261"/>
      <c r="I1029" s="262"/>
      <c r="J1029" s="261"/>
      <c r="K1029" s="284"/>
      <c r="L1029" s="67">
        <f t="shared" si="671"/>
        <v>0</v>
      </c>
      <c r="M1029" s="19">
        <f t="shared" si="672"/>
        <v>0</v>
      </c>
      <c r="N1029" s="261"/>
      <c r="O1029" s="262"/>
      <c r="P1029" s="263"/>
      <c r="Q1029" s="262"/>
      <c r="R1029" s="261"/>
      <c r="S1029" s="262"/>
      <c r="T1029" s="261"/>
      <c r="U1029" s="284"/>
      <c r="W1029" s="20"/>
      <c r="X1029" s="68"/>
      <c r="Y1029" s="21"/>
      <c r="Z1029" s="21"/>
      <c r="AA1029" s="68"/>
      <c r="AB1029" s="184"/>
      <c r="AC1029" s="68"/>
      <c r="AD1029" s="21"/>
      <c r="AE1029" s="21"/>
      <c r="AF1029" s="68"/>
      <c r="AG1029" s="184"/>
    </row>
    <row r="1030" customHeight="1" spans="1:33">
      <c r="A1030" s="260"/>
      <c r="B1030" s="67">
        <f t="shared" si="668"/>
        <v>0</v>
      </c>
      <c r="C1030" s="19">
        <f t="shared" si="669"/>
        <v>0</v>
      </c>
      <c r="D1030" s="261"/>
      <c r="E1030" s="262"/>
      <c r="F1030" s="263"/>
      <c r="G1030" s="262"/>
      <c r="H1030" s="261"/>
      <c r="I1030" s="262"/>
      <c r="J1030" s="261"/>
      <c r="K1030" s="284"/>
      <c r="L1030" s="67">
        <f t="shared" si="671"/>
        <v>0</v>
      </c>
      <c r="M1030" s="19">
        <f t="shared" si="672"/>
        <v>0</v>
      </c>
      <c r="N1030" s="261"/>
      <c r="O1030" s="262"/>
      <c r="P1030" s="263"/>
      <c r="Q1030" s="262"/>
      <c r="R1030" s="261"/>
      <c r="S1030" s="262"/>
      <c r="T1030" s="261"/>
      <c r="U1030" s="284"/>
      <c r="W1030" s="20"/>
      <c r="X1030" s="68"/>
      <c r="Y1030" s="21"/>
      <c r="Z1030" s="21"/>
      <c r="AA1030" s="68"/>
      <c r="AB1030" s="184"/>
      <c r="AC1030" s="68"/>
      <c r="AD1030" s="21"/>
      <c r="AE1030" s="21"/>
      <c r="AF1030" s="68"/>
      <c r="AG1030" s="184"/>
    </row>
    <row r="1031" customHeight="1" spans="1:33">
      <c r="A1031" s="260"/>
      <c r="B1031" s="67">
        <f t="shared" si="668"/>
        <v>0</v>
      </c>
      <c r="C1031" s="19">
        <f t="shared" si="669"/>
        <v>0</v>
      </c>
      <c r="D1031" s="261"/>
      <c r="E1031" s="262"/>
      <c r="F1031" s="263"/>
      <c r="G1031" s="262"/>
      <c r="H1031" s="261"/>
      <c r="I1031" s="262"/>
      <c r="J1031" s="261"/>
      <c r="K1031" s="284"/>
      <c r="L1031" s="67">
        <f t="shared" si="671"/>
        <v>0</v>
      </c>
      <c r="M1031" s="19">
        <f t="shared" si="672"/>
        <v>0</v>
      </c>
      <c r="N1031" s="261"/>
      <c r="O1031" s="262"/>
      <c r="P1031" s="263"/>
      <c r="Q1031" s="262"/>
      <c r="R1031" s="261"/>
      <c r="S1031" s="262"/>
      <c r="T1031" s="261"/>
      <c r="U1031" s="284"/>
      <c r="W1031" s="20"/>
      <c r="X1031" s="68"/>
      <c r="Y1031" s="21"/>
      <c r="Z1031" s="21"/>
      <c r="AA1031" s="68"/>
      <c r="AB1031" s="184"/>
      <c r="AC1031" s="68"/>
      <c r="AD1031" s="21"/>
      <c r="AE1031" s="21"/>
      <c r="AF1031" s="68"/>
      <c r="AG1031" s="184"/>
    </row>
    <row r="1032" customHeight="1" spans="1:33">
      <c r="A1032" s="264"/>
      <c r="B1032" s="185">
        <f t="shared" si="668"/>
        <v>0</v>
      </c>
      <c r="C1032" s="70">
        <f t="shared" si="669"/>
        <v>0</v>
      </c>
      <c r="D1032" s="265"/>
      <c r="E1032" s="266"/>
      <c r="F1032" s="267"/>
      <c r="G1032" s="266"/>
      <c r="H1032" s="265"/>
      <c r="I1032" s="266"/>
      <c r="J1032" s="265"/>
      <c r="K1032" s="285"/>
      <c r="L1032" s="185">
        <f t="shared" si="671"/>
        <v>0</v>
      </c>
      <c r="M1032" s="70">
        <f t="shared" si="672"/>
        <v>0</v>
      </c>
      <c r="N1032" s="286"/>
      <c r="O1032" s="287"/>
      <c r="P1032" s="288"/>
      <c r="Q1032" s="287"/>
      <c r="R1032" s="286"/>
      <c r="S1032" s="287"/>
      <c r="T1032" s="286"/>
      <c r="U1032" s="302"/>
      <c r="W1032" s="23"/>
      <c r="X1032" s="72"/>
      <c r="Y1032" s="24"/>
      <c r="Z1032" s="24"/>
      <c r="AA1032" s="72"/>
      <c r="AB1032" s="197"/>
      <c r="AC1032" s="72"/>
      <c r="AD1032" s="24"/>
      <c r="AE1032" s="24"/>
      <c r="AF1032" s="72"/>
      <c r="AG1032" s="197"/>
    </row>
    <row r="1033" customHeight="1" spans="1:33">
      <c r="A1033" s="268" t="s">
        <v>13</v>
      </c>
      <c r="B1033" s="67">
        <f t="shared" si="668"/>
        <v>0</v>
      </c>
      <c r="C1033" s="19">
        <f t="shared" si="669"/>
        <v>0</v>
      </c>
      <c r="D1033" s="258">
        <f t="shared" ref="D1033:K1033" si="675">SUM(D1034:D1045)</f>
        <v>0</v>
      </c>
      <c r="E1033" s="259">
        <f t="shared" si="675"/>
        <v>0</v>
      </c>
      <c r="F1033" s="258">
        <f t="shared" si="675"/>
        <v>0</v>
      </c>
      <c r="G1033" s="259">
        <f t="shared" si="675"/>
        <v>0</v>
      </c>
      <c r="H1033" s="258">
        <f t="shared" si="675"/>
        <v>0</v>
      </c>
      <c r="I1033" s="259">
        <f t="shared" si="675"/>
        <v>0</v>
      </c>
      <c r="J1033" s="258">
        <f t="shared" si="675"/>
        <v>0</v>
      </c>
      <c r="K1033" s="259">
        <f t="shared" si="675"/>
        <v>0</v>
      </c>
      <c r="L1033" s="67">
        <f t="shared" si="671"/>
        <v>0</v>
      </c>
      <c r="M1033" s="19">
        <f t="shared" si="672"/>
        <v>0</v>
      </c>
      <c r="N1033" s="289">
        <f t="shared" ref="N1033:U1033" si="676">SUM(N1034:N1045)</f>
        <v>0</v>
      </c>
      <c r="O1033" s="290">
        <f t="shared" si="676"/>
        <v>0</v>
      </c>
      <c r="P1033" s="289">
        <f t="shared" si="676"/>
        <v>0</v>
      </c>
      <c r="Q1033" s="290">
        <f t="shared" si="676"/>
        <v>0</v>
      </c>
      <c r="R1033" s="289">
        <f t="shared" si="676"/>
        <v>0</v>
      </c>
      <c r="S1033" s="290">
        <f t="shared" si="676"/>
        <v>0</v>
      </c>
      <c r="T1033" s="289">
        <f t="shared" si="676"/>
        <v>0</v>
      </c>
      <c r="U1033" s="303">
        <f t="shared" si="676"/>
        <v>0</v>
      </c>
      <c r="W1033" s="26" t="s">
        <v>13</v>
      </c>
      <c r="X1033" s="34">
        <f t="shared" ref="X1033:AG1033" si="677">SUM(X1034:X1045)</f>
        <v>0</v>
      </c>
      <c r="Y1033" s="27">
        <f t="shared" si="677"/>
        <v>0</v>
      </c>
      <c r="Z1033" s="27">
        <f t="shared" si="677"/>
        <v>0</v>
      </c>
      <c r="AA1033" s="34">
        <f t="shared" si="677"/>
        <v>0</v>
      </c>
      <c r="AB1033" s="34">
        <f t="shared" si="677"/>
        <v>0</v>
      </c>
      <c r="AC1033" s="34">
        <f t="shared" si="677"/>
        <v>0</v>
      </c>
      <c r="AD1033" s="27">
        <f t="shared" si="677"/>
        <v>0</v>
      </c>
      <c r="AE1033" s="27">
        <f t="shared" si="677"/>
        <v>0</v>
      </c>
      <c r="AF1033" s="34">
        <f t="shared" si="677"/>
        <v>0</v>
      </c>
      <c r="AG1033" s="216">
        <f t="shared" si="677"/>
        <v>0</v>
      </c>
    </row>
    <row r="1034" customHeight="1" spans="1:33">
      <c r="A1034" s="260"/>
      <c r="B1034" s="34">
        <f t="shared" si="668"/>
        <v>0</v>
      </c>
      <c r="C1034" s="27">
        <f t="shared" si="669"/>
        <v>0</v>
      </c>
      <c r="D1034" s="261"/>
      <c r="E1034" s="262"/>
      <c r="F1034" s="263"/>
      <c r="G1034" s="262"/>
      <c r="H1034" s="261"/>
      <c r="I1034" s="262"/>
      <c r="J1034" s="261"/>
      <c r="K1034" s="284"/>
      <c r="L1034" s="34">
        <f t="shared" si="671"/>
        <v>0</v>
      </c>
      <c r="M1034" s="27">
        <f t="shared" si="672"/>
        <v>0</v>
      </c>
      <c r="N1034" s="261"/>
      <c r="O1034" s="262"/>
      <c r="P1034" s="263"/>
      <c r="Q1034" s="262"/>
      <c r="R1034" s="261"/>
      <c r="S1034" s="262"/>
      <c r="T1034" s="261"/>
      <c r="U1034" s="284"/>
      <c r="W1034" s="20"/>
      <c r="X1034" s="68"/>
      <c r="Y1034" s="21"/>
      <c r="Z1034" s="21"/>
      <c r="AA1034" s="68"/>
      <c r="AB1034" s="184"/>
      <c r="AC1034" s="68"/>
      <c r="AD1034" s="21"/>
      <c r="AE1034" s="21"/>
      <c r="AF1034" s="68"/>
      <c r="AG1034" s="184"/>
    </row>
    <row r="1035" customHeight="1" spans="1:33">
      <c r="A1035" s="260"/>
      <c r="B1035" s="34">
        <f t="shared" si="668"/>
        <v>0</v>
      </c>
      <c r="C1035" s="27">
        <f t="shared" si="669"/>
        <v>0</v>
      </c>
      <c r="D1035" s="261"/>
      <c r="E1035" s="262"/>
      <c r="F1035" s="263"/>
      <c r="G1035" s="262"/>
      <c r="H1035" s="261"/>
      <c r="I1035" s="262"/>
      <c r="J1035" s="261"/>
      <c r="K1035" s="284"/>
      <c r="L1035" s="34">
        <f t="shared" si="671"/>
        <v>0</v>
      </c>
      <c r="M1035" s="27">
        <f t="shared" si="672"/>
        <v>0</v>
      </c>
      <c r="N1035" s="261"/>
      <c r="O1035" s="262"/>
      <c r="P1035" s="263"/>
      <c r="Q1035" s="262"/>
      <c r="R1035" s="261"/>
      <c r="S1035" s="262"/>
      <c r="T1035" s="261"/>
      <c r="U1035" s="284"/>
      <c r="W1035" s="20"/>
      <c r="X1035" s="68"/>
      <c r="Y1035" s="21"/>
      <c r="Z1035" s="21"/>
      <c r="AA1035" s="68"/>
      <c r="AB1035" s="184"/>
      <c r="AC1035" s="68"/>
      <c r="AD1035" s="21"/>
      <c r="AE1035" s="21"/>
      <c r="AF1035" s="68"/>
      <c r="AG1035" s="184"/>
    </row>
    <row r="1036" customHeight="1" spans="1:33">
      <c r="A1036" s="260"/>
      <c r="B1036" s="34">
        <f t="shared" si="668"/>
        <v>0</v>
      </c>
      <c r="C1036" s="27">
        <f t="shared" si="669"/>
        <v>0</v>
      </c>
      <c r="D1036" s="261"/>
      <c r="E1036" s="262"/>
      <c r="F1036" s="263"/>
      <c r="G1036" s="262"/>
      <c r="H1036" s="261"/>
      <c r="I1036" s="262"/>
      <c r="J1036" s="261"/>
      <c r="K1036" s="284"/>
      <c r="L1036" s="34">
        <f t="shared" si="671"/>
        <v>0</v>
      </c>
      <c r="M1036" s="27">
        <f t="shared" si="672"/>
        <v>0</v>
      </c>
      <c r="N1036" s="261"/>
      <c r="O1036" s="262"/>
      <c r="P1036" s="291"/>
      <c r="Q1036" s="262"/>
      <c r="R1036" s="261"/>
      <c r="S1036" s="262"/>
      <c r="T1036" s="261"/>
      <c r="U1036" s="284"/>
      <c r="W1036" s="20"/>
      <c r="X1036" s="68"/>
      <c r="Y1036" s="21"/>
      <c r="Z1036" s="21"/>
      <c r="AA1036" s="68"/>
      <c r="AB1036" s="184"/>
      <c r="AC1036" s="68"/>
      <c r="AD1036" s="21"/>
      <c r="AE1036" s="21"/>
      <c r="AF1036" s="68"/>
      <c r="AG1036" s="184"/>
    </row>
    <row r="1037" customHeight="1" spans="2:33">
      <c r="B1037" s="34">
        <f t="shared" si="668"/>
        <v>0</v>
      </c>
      <c r="C1037" s="27">
        <f t="shared" si="669"/>
        <v>0</v>
      </c>
      <c r="D1037" s="261"/>
      <c r="E1037" s="262"/>
      <c r="F1037" s="263"/>
      <c r="G1037" s="262"/>
      <c r="H1037" s="261"/>
      <c r="I1037" s="262"/>
      <c r="J1037" s="261"/>
      <c r="K1037" s="284"/>
      <c r="L1037" s="34">
        <f t="shared" si="671"/>
        <v>0</v>
      </c>
      <c r="M1037" s="27">
        <f t="shared" si="672"/>
        <v>0</v>
      </c>
      <c r="N1037" s="261"/>
      <c r="O1037" s="262"/>
      <c r="P1037" s="263"/>
      <c r="Q1037" s="262"/>
      <c r="R1037" s="261"/>
      <c r="S1037" s="262"/>
      <c r="T1037" s="261"/>
      <c r="U1037" s="284"/>
      <c r="X1037" s="68"/>
      <c r="Y1037" s="21"/>
      <c r="Z1037" s="21"/>
      <c r="AA1037" s="68"/>
      <c r="AB1037" s="184"/>
      <c r="AC1037" s="68"/>
      <c r="AD1037" s="21"/>
      <c r="AE1037" s="21"/>
      <c r="AF1037" s="68"/>
      <c r="AG1037" s="184"/>
    </row>
    <row r="1038" customHeight="1" spans="1:33">
      <c r="A1038" s="260"/>
      <c r="B1038" s="34">
        <f t="shared" si="668"/>
        <v>0</v>
      </c>
      <c r="C1038" s="27">
        <f t="shared" si="669"/>
        <v>0</v>
      </c>
      <c r="D1038" s="261"/>
      <c r="E1038" s="262"/>
      <c r="F1038" s="263"/>
      <c r="G1038" s="262"/>
      <c r="H1038" s="261"/>
      <c r="I1038" s="262"/>
      <c r="J1038" s="261"/>
      <c r="K1038" s="284"/>
      <c r="L1038" s="34">
        <f t="shared" si="671"/>
        <v>0</v>
      </c>
      <c r="M1038" s="27">
        <f t="shared" si="672"/>
        <v>0</v>
      </c>
      <c r="N1038" s="261"/>
      <c r="O1038" s="262"/>
      <c r="P1038" s="263"/>
      <c r="Q1038" s="262"/>
      <c r="R1038" s="261"/>
      <c r="S1038" s="262"/>
      <c r="T1038" s="261"/>
      <c r="U1038" s="284"/>
      <c r="W1038" s="20"/>
      <c r="X1038" s="68"/>
      <c r="Y1038" s="21"/>
      <c r="Z1038" s="21"/>
      <c r="AA1038" s="68"/>
      <c r="AB1038" s="184"/>
      <c r="AC1038" s="68"/>
      <c r="AD1038" s="21"/>
      <c r="AE1038" s="21"/>
      <c r="AF1038" s="68"/>
      <c r="AG1038" s="184"/>
    </row>
    <row r="1039" customHeight="1" spans="1:33">
      <c r="A1039" s="260"/>
      <c r="B1039" s="34">
        <f t="shared" si="668"/>
        <v>0</v>
      </c>
      <c r="C1039" s="27">
        <f t="shared" si="669"/>
        <v>0</v>
      </c>
      <c r="D1039" s="261"/>
      <c r="E1039" s="262"/>
      <c r="F1039" s="263"/>
      <c r="G1039" s="262"/>
      <c r="H1039" s="261"/>
      <c r="I1039" s="262"/>
      <c r="J1039" s="261"/>
      <c r="K1039" s="284"/>
      <c r="L1039" s="34">
        <f t="shared" si="671"/>
        <v>0</v>
      </c>
      <c r="M1039" s="27">
        <f t="shared" si="672"/>
        <v>0</v>
      </c>
      <c r="N1039" s="261"/>
      <c r="O1039" s="262"/>
      <c r="P1039" s="263"/>
      <c r="Q1039" s="262"/>
      <c r="R1039" s="261"/>
      <c r="S1039" s="262"/>
      <c r="T1039" s="261"/>
      <c r="U1039" s="284"/>
      <c r="W1039" s="20"/>
      <c r="X1039" s="68"/>
      <c r="Y1039" s="21"/>
      <c r="Z1039" s="21"/>
      <c r="AA1039" s="68"/>
      <c r="AB1039" s="184"/>
      <c r="AC1039" s="68"/>
      <c r="AD1039" s="21"/>
      <c r="AE1039" s="21"/>
      <c r="AF1039" s="68"/>
      <c r="AG1039" s="184"/>
    </row>
    <row r="1040" customHeight="1" spans="1:33">
      <c r="A1040" s="260"/>
      <c r="B1040" s="34">
        <f t="shared" si="668"/>
        <v>0</v>
      </c>
      <c r="C1040" s="27">
        <f t="shared" si="669"/>
        <v>0</v>
      </c>
      <c r="D1040" s="261"/>
      <c r="E1040" s="262"/>
      <c r="F1040" s="263"/>
      <c r="G1040" s="262"/>
      <c r="H1040" s="261"/>
      <c r="I1040" s="262"/>
      <c r="J1040" s="261"/>
      <c r="K1040" s="284"/>
      <c r="L1040" s="34">
        <f t="shared" si="671"/>
        <v>0</v>
      </c>
      <c r="M1040" s="27">
        <f t="shared" si="672"/>
        <v>0</v>
      </c>
      <c r="N1040" s="261"/>
      <c r="O1040" s="262"/>
      <c r="P1040" s="263"/>
      <c r="Q1040" s="262"/>
      <c r="R1040" s="261"/>
      <c r="S1040" s="262"/>
      <c r="T1040" s="261"/>
      <c r="U1040" s="284"/>
      <c r="W1040" s="20"/>
      <c r="X1040" s="68"/>
      <c r="Y1040" s="21"/>
      <c r="Z1040" s="21"/>
      <c r="AA1040" s="68"/>
      <c r="AB1040" s="184"/>
      <c r="AC1040" s="68"/>
      <c r="AD1040" s="21"/>
      <c r="AE1040" s="21"/>
      <c r="AF1040" s="68"/>
      <c r="AG1040" s="184"/>
    </row>
    <row r="1041" customHeight="1" spans="1:33">
      <c r="A1041" s="260"/>
      <c r="B1041" s="34">
        <f t="shared" si="668"/>
        <v>0</v>
      </c>
      <c r="C1041" s="27">
        <f t="shared" si="669"/>
        <v>0</v>
      </c>
      <c r="D1041" s="261"/>
      <c r="E1041" s="262"/>
      <c r="F1041" s="263"/>
      <c r="G1041" s="262"/>
      <c r="H1041" s="261"/>
      <c r="I1041" s="262"/>
      <c r="J1041" s="261"/>
      <c r="K1041" s="292"/>
      <c r="L1041" s="34">
        <f t="shared" si="671"/>
        <v>0</v>
      </c>
      <c r="M1041" s="27">
        <f t="shared" si="672"/>
        <v>0</v>
      </c>
      <c r="N1041" s="261"/>
      <c r="O1041" s="262"/>
      <c r="P1041" s="263"/>
      <c r="Q1041" s="262"/>
      <c r="R1041" s="261"/>
      <c r="S1041" s="262"/>
      <c r="T1041" s="261"/>
      <c r="U1041" s="284"/>
      <c r="W1041" s="20"/>
      <c r="X1041" s="68"/>
      <c r="Y1041" s="21"/>
      <c r="Z1041" s="21"/>
      <c r="AA1041" s="68"/>
      <c r="AB1041" s="184"/>
      <c r="AC1041" s="68"/>
      <c r="AD1041" s="21"/>
      <c r="AE1041" s="21"/>
      <c r="AF1041" s="68"/>
      <c r="AG1041" s="184"/>
    </row>
    <row r="1042" customHeight="1" spans="1:33">
      <c r="A1042" s="269"/>
      <c r="B1042" s="34">
        <f t="shared" si="668"/>
        <v>0</v>
      </c>
      <c r="C1042" s="27">
        <f t="shared" si="669"/>
        <v>0</v>
      </c>
      <c r="D1042" s="270"/>
      <c r="E1042" s="262"/>
      <c r="F1042" s="263"/>
      <c r="G1042" s="271"/>
      <c r="H1042" s="270"/>
      <c r="I1042" s="271"/>
      <c r="J1042" s="261"/>
      <c r="K1042" s="284"/>
      <c r="L1042" s="34">
        <f t="shared" si="671"/>
        <v>0</v>
      </c>
      <c r="M1042" s="27">
        <f t="shared" si="672"/>
        <v>0</v>
      </c>
      <c r="N1042" s="270"/>
      <c r="O1042" s="262"/>
      <c r="P1042" s="263"/>
      <c r="Q1042" s="271"/>
      <c r="R1042" s="270"/>
      <c r="S1042" s="271"/>
      <c r="T1042" s="261"/>
      <c r="U1042" s="284"/>
      <c r="W1042" s="28"/>
      <c r="X1042" s="74"/>
      <c r="Y1042" s="29"/>
      <c r="Z1042" s="29"/>
      <c r="AA1042" s="68"/>
      <c r="AB1042" s="184"/>
      <c r="AC1042" s="74"/>
      <c r="AD1042" s="29"/>
      <c r="AE1042" s="29"/>
      <c r="AF1042" s="68"/>
      <c r="AG1042" s="184"/>
    </row>
    <row r="1043" customHeight="1" spans="1:33">
      <c r="A1043" s="260"/>
      <c r="B1043" s="34">
        <f t="shared" si="668"/>
        <v>0</v>
      </c>
      <c r="C1043" s="27">
        <f t="shared" si="669"/>
        <v>0</v>
      </c>
      <c r="D1043" s="261"/>
      <c r="E1043" s="262"/>
      <c r="F1043" s="263"/>
      <c r="G1043" s="262"/>
      <c r="H1043" s="261"/>
      <c r="I1043" s="262"/>
      <c r="J1043" s="261"/>
      <c r="K1043" s="284"/>
      <c r="L1043" s="34">
        <f t="shared" si="671"/>
        <v>0</v>
      </c>
      <c r="M1043" s="27">
        <f t="shared" si="672"/>
        <v>0</v>
      </c>
      <c r="N1043" s="261"/>
      <c r="O1043" s="262"/>
      <c r="P1043" s="263"/>
      <c r="Q1043" s="262"/>
      <c r="R1043" s="261"/>
      <c r="S1043" s="262"/>
      <c r="T1043" s="261"/>
      <c r="U1043" s="284"/>
      <c r="W1043" s="20"/>
      <c r="X1043" s="68"/>
      <c r="Y1043" s="21"/>
      <c r="Z1043" s="21"/>
      <c r="AA1043" s="68"/>
      <c r="AB1043" s="184"/>
      <c r="AC1043" s="68"/>
      <c r="AD1043" s="21"/>
      <c r="AE1043" s="21"/>
      <c r="AF1043" s="68"/>
      <c r="AG1043" s="184"/>
    </row>
    <row r="1044" customHeight="1" spans="1:33">
      <c r="A1044" s="260"/>
      <c r="B1044" s="34">
        <f t="shared" si="668"/>
        <v>0</v>
      </c>
      <c r="C1044" s="27">
        <f t="shared" si="669"/>
        <v>0</v>
      </c>
      <c r="D1044" s="261"/>
      <c r="E1044" s="262"/>
      <c r="F1044" s="263"/>
      <c r="G1044" s="262"/>
      <c r="H1044" s="261"/>
      <c r="I1044" s="262"/>
      <c r="J1044" s="261"/>
      <c r="K1044" s="284"/>
      <c r="L1044" s="34">
        <f t="shared" si="671"/>
        <v>0</v>
      </c>
      <c r="M1044" s="27">
        <f t="shared" si="672"/>
        <v>0</v>
      </c>
      <c r="N1044" s="261"/>
      <c r="O1044" s="262"/>
      <c r="P1044" s="263"/>
      <c r="Q1044" s="262"/>
      <c r="R1044" s="261"/>
      <c r="S1044" s="262"/>
      <c r="T1044" s="261"/>
      <c r="U1044" s="284"/>
      <c r="W1044" s="20"/>
      <c r="X1044" s="68"/>
      <c r="Y1044" s="21"/>
      <c r="Z1044" s="21"/>
      <c r="AA1044" s="68"/>
      <c r="AB1044" s="184"/>
      <c r="AC1044" s="68"/>
      <c r="AD1044" s="21"/>
      <c r="AE1044" s="21"/>
      <c r="AF1044" s="68"/>
      <c r="AG1044" s="184"/>
    </row>
    <row r="1045" customHeight="1" spans="1:33">
      <c r="A1045" s="264"/>
      <c r="B1045" s="272">
        <f t="shared" si="668"/>
        <v>0</v>
      </c>
      <c r="C1045" s="273">
        <f t="shared" si="669"/>
        <v>0</v>
      </c>
      <c r="D1045" s="265"/>
      <c r="E1045" s="266"/>
      <c r="F1045" s="267"/>
      <c r="G1045" s="266"/>
      <c r="H1045" s="265"/>
      <c r="I1045" s="266"/>
      <c r="J1045" s="265"/>
      <c r="K1045" s="285"/>
      <c r="L1045" s="272">
        <f t="shared" si="671"/>
        <v>0</v>
      </c>
      <c r="M1045" s="273">
        <f t="shared" si="672"/>
        <v>0</v>
      </c>
      <c r="N1045" s="286"/>
      <c r="O1045" s="287"/>
      <c r="P1045" s="288"/>
      <c r="Q1045" s="287"/>
      <c r="R1045" s="286"/>
      <c r="S1045" s="287"/>
      <c r="T1045" s="286"/>
      <c r="U1045" s="302"/>
      <c r="W1045" s="23"/>
      <c r="X1045" s="72"/>
      <c r="Y1045" s="24"/>
      <c r="Z1045" s="24"/>
      <c r="AA1045" s="72"/>
      <c r="AB1045" s="197"/>
      <c r="AC1045" s="72"/>
      <c r="AD1045" s="24"/>
      <c r="AE1045" s="24"/>
      <c r="AF1045" s="72"/>
      <c r="AG1045" s="197"/>
    </row>
    <row r="1046" customHeight="1" spans="1:33">
      <c r="A1046" s="268" t="s">
        <v>21</v>
      </c>
      <c r="B1046" s="274">
        <f t="shared" si="668"/>
        <v>3.59682539682539</v>
      </c>
      <c r="C1046" s="275">
        <f t="shared" si="669"/>
        <v>3326.2539276155</v>
      </c>
      <c r="D1046" s="276"/>
      <c r="E1046" s="277"/>
      <c r="F1046" s="276">
        <v>3.59682539682539</v>
      </c>
      <c r="G1046" s="277">
        <v>3326.2539276155</v>
      </c>
      <c r="H1046" s="276"/>
      <c r="I1046" s="277"/>
      <c r="J1046" s="276"/>
      <c r="K1046" s="277"/>
      <c r="L1046" s="274">
        <f t="shared" si="671"/>
        <v>3.45714285714285</v>
      </c>
      <c r="M1046" s="275">
        <f t="shared" si="672"/>
        <v>3177.00453857791</v>
      </c>
      <c r="N1046" s="289">
        <f t="shared" ref="N1046:U1046" si="678">N1026-N1027-N1033</f>
        <v>0</v>
      </c>
      <c r="O1046" s="290">
        <f t="shared" si="678"/>
        <v>0</v>
      </c>
      <c r="P1046" s="289">
        <f t="shared" si="678"/>
        <v>3.45714285714285</v>
      </c>
      <c r="Q1046" s="290">
        <f t="shared" si="678"/>
        <v>3177.00453857791</v>
      </c>
      <c r="R1046" s="289">
        <f t="shared" si="678"/>
        <v>0</v>
      </c>
      <c r="S1046" s="290">
        <f t="shared" si="678"/>
        <v>0</v>
      </c>
      <c r="T1046" s="289">
        <f t="shared" si="678"/>
        <v>0</v>
      </c>
      <c r="U1046" s="303">
        <f t="shared" si="678"/>
        <v>0</v>
      </c>
      <c r="W1046" s="26" t="s">
        <v>21</v>
      </c>
      <c r="X1046" s="85"/>
      <c r="Y1046" s="30"/>
      <c r="Z1046" s="30"/>
      <c r="AA1046" s="85"/>
      <c r="AB1046" s="85"/>
      <c r="AC1046" s="34">
        <f t="shared" ref="AC1046:AG1046" si="679">AC1026-AC1027-AC1033</f>
        <v>0</v>
      </c>
      <c r="AD1046" s="27">
        <f t="shared" si="679"/>
        <v>0</v>
      </c>
      <c r="AE1046" s="27">
        <f t="shared" si="679"/>
        <v>0</v>
      </c>
      <c r="AF1046" s="34">
        <f t="shared" si="679"/>
        <v>0</v>
      </c>
      <c r="AG1046" s="216">
        <f t="shared" si="679"/>
        <v>0</v>
      </c>
    </row>
    <row r="1047" s="213" customFormat="1" customHeight="1" spans="1:33">
      <c r="A1047" s="244" t="s">
        <v>22</v>
      </c>
      <c r="B1047" s="34" t="e">
        <f t="shared" si="668"/>
        <v>#DIV/0!</v>
      </c>
      <c r="C1047" s="27" t="e">
        <f t="shared" si="669"/>
        <v>#DIV/0!</v>
      </c>
      <c r="D1047" s="245" t="e">
        <f t="shared" ref="D1047:K1047" si="680">N1046*(D1048+100)/100</f>
        <v>#DIV/0!</v>
      </c>
      <c r="E1047" s="246" t="e">
        <f t="shared" si="680"/>
        <v>#DIV/0!</v>
      </c>
      <c r="F1047" s="245">
        <f t="shared" si="680"/>
        <v>3.59682539682539</v>
      </c>
      <c r="G1047" s="246">
        <f t="shared" si="680"/>
        <v>3326.2539276155</v>
      </c>
      <c r="H1047" s="245" t="e">
        <f t="shared" si="680"/>
        <v>#DIV/0!</v>
      </c>
      <c r="I1047" s="246" t="e">
        <f t="shared" si="680"/>
        <v>#DIV/0!</v>
      </c>
      <c r="J1047" s="245" t="e">
        <f t="shared" si="680"/>
        <v>#DIV/0!</v>
      </c>
      <c r="K1047" s="246" t="e">
        <f t="shared" si="680"/>
        <v>#DIV/0!</v>
      </c>
      <c r="L1047" s="59" t="s">
        <v>10</v>
      </c>
      <c r="M1047" s="59" t="s">
        <v>10</v>
      </c>
      <c r="N1047" s="245" t="s">
        <v>10</v>
      </c>
      <c r="O1047" s="246" t="s">
        <v>10</v>
      </c>
      <c r="P1047" s="245" t="s">
        <v>10</v>
      </c>
      <c r="Q1047" s="246" t="s">
        <v>10</v>
      </c>
      <c r="R1047" s="245" t="s">
        <v>10</v>
      </c>
      <c r="S1047" s="246" t="s">
        <v>10</v>
      </c>
      <c r="T1047" s="245" t="s">
        <v>10</v>
      </c>
      <c r="U1047" s="294" t="s">
        <v>10</v>
      </c>
      <c r="V1047" s="170"/>
      <c r="W1047" s="31" t="s">
        <v>22</v>
      </c>
      <c r="X1047" s="59" t="e">
        <f t="shared" ref="X1047:AB1047" si="681">AC1046*(X1048+100)/100</f>
        <v>#DIV/0!</v>
      </c>
      <c r="Y1047" s="32" t="e">
        <f t="shared" si="681"/>
        <v>#DIV/0!</v>
      </c>
      <c r="Z1047" s="32" t="e">
        <f t="shared" si="681"/>
        <v>#DIV/0!</v>
      </c>
      <c r="AA1047" s="59" t="e">
        <f t="shared" si="681"/>
        <v>#DIV/0!</v>
      </c>
      <c r="AB1047" s="59" t="e">
        <f t="shared" si="681"/>
        <v>#DIV/0!</v>
      </c>
      <c r="AC1047" s="33" t="s">
        <v>10</v>
      </c>
      <c r="AD1047" s="33" t="s">
        <v>10</v>
      </c>
      <c r="AE1047" s="33" t="s">
        <v>10</v>
      </c>
      <c r="AF1047" s="33" t="s">
        <v>10</v>
      </c>
      <c r="AG1047" s="44" t="s">
        <v>10</v>
      </c>
    </row>
    <row r="1048" s="213" customFormat="1" customHeight="1" spans="1:33">
      <c r="A1048" s="244" t="s">
        <v>23</v>
      </c>
      <c r="B1048" s="34">
        <f t="shared" ref="B1048:K1048" si="682">SUM(B1049:B1058)/SUM(L1049:L1058)*100-100</f>
        <v>4.04040404040404</v>
      </c>
      <c r="C1048" s="34">
        <f t="shared" si="682"/>
        <v>4.69780219780218</v>
      </c>
      <c r="D1048" s="289" t="e">
        <f t="shared" si="682"/>
        <v>#DIV/0!</v>
      </c>
      <c r="E1048" s="290" t="e">
        <f t="shared" si="682"/>
        <v>#DIV/0!</v>
      </c>
      <c r="F1048" s="289">
        <f t="shared" si="682"/>
        <v>4.04040404040404</v>
      </c>
      <c r="G1048" s="290">
        <f t="shared" si="682"/>
        <v>4.69780219780218</v>
      </c>
      <c r="H1048" s="289" t="e">
        <f t="shared" si="682"/>
        <v>#DIV/0!</v>
      </c>
      <c r="I1048" s="290" t="e">
        <f t="shared" si="682"/>
        <v>#DIV/0!</v>
      </c>
      <c r="J1048" s="289" t="e">
        <f t="shared" si="682"/>
        <v>#DIV/0!</v>
      </c>
      <c r="K1048" s="290" t="e">
        <f t="shared" si="682"/>
        <v>#DIV/0!</v>
      </c>
      <c r="L1048" s="59" t="s">
        <v>10</v>
      </c>
      <c r="M1048" s="59" t="s">
        <v>10</v>
      </c>
      <c r="N1048" s="245" t="s">
        <v>10</v>
      </c>
      <c r="O1048" s="246" t="s">
        <v>10</v>
      </c>
      <c r="P1048" s="245" t="s">
        <v>10</v>
      </c>
      <c r="Q1048" s="246" t="s">
        <v>10</v>
      </c>
      <c r="R1048" s="245" t="s">
        <v>10</v>
      </c>
      <c r="S1048" s="246" t="s">
        <v>10</v>
      </c>
      <c r="T1048" s="245" t="s">
        <v>10</v>
      </c>
      <c r="U1048" s="294" t="s">
        <v>10</v>
      </c>
      <c r="V1048" s="170"/>
      <c r="W1048" s="31" t="s">
        <v>23</v>
      </c>
      <c r="X1048" s="34" t="e">
        <f t="shared" ref="X1048:AB1048" si="683">SUM(X1049:X1058)/SUM(AC1049:AC1058)*100-100</f>
        <v>#DIV/0!</v>
      </c>
      <c r="Y1048" s="34" t="e">
        <f t="shared" si="683"/>
        <v>#DIV/0!</v>
      </c>
      <c r="Z1048" s="34" t="e">
        <f t="shared" si="683"/>
        <v>#DIV/0!</v>
      </c>
      <c r="AA1048" s="34" t="e">
        <f t="shared" si="683"/>
        <v>#DIV/0!</v>
      </c>
      <c r="AB1048" s="34" t="e">
        <f t="shared" si="683"/>
        <v>#DIV/0!</v>
      </c>
      <c r="AC1048" s="33" t="s">
        <v>10</v>
      </c>
      <c r="AD1048" s="33" t="s">
        <v>10</v>
      </c>
      <c r="AE1048" s="33" t="s">
        <v>10</v>
      </c>
      <c r="AF1048" s="33" t="s">
        <v>10</v>
      </c>
      <c r="AG1048" s="44" t="s">
        <v>10</v>
      </c>
    </row>
    <row r="1049" customHeight="1" spans="1:33">
      <c r="A1049" s="260" t="s">
        <v>97</v>
      </c>
      <c r="B1049" s="34">
        <f t="shared" ref="B1049:B1058" si="684">SUM(D1049,F1049,H1049,J1049)</f>
        <v>0.074</v>
      </c>
      <c r="C1049" s="27">
        <f t="shared" ref="C1049:C1058" si="685">SUM(E1049,G1049,I1049,K1049)</f>
        <v>72.6</v>
      </c>
      <c r="D1049" s="261"/>
      <c r="E1049" s="262"/>
      <c r="F1049" s="263">
        <v>0.074</v>
      </c>
      <c r="G1049" s="262">
        <v>72.6</v>
      </c>
      <c r="H1049" s="261"/>
      <c r="I1049" s="262"/>
      <c r="J1049" s="261"/>
      <c r="K1049" s="284"/>
      <c r="L1049" s="34">
        <f t="shared" ref="L1049:L1058" si="686">SUM(N1049,P1049,R1049,T1049)</f>
        <v>0.071</v>
      </c>
      <c r="M1049" s="27">
        <f t="shared" ref="M1049:M1058" si="687">SUM(O1049,Q1049,S1049,U1049)</f>
        <v>70</v>
      </c>
      <c r="N1049" s="261"/>
      <c r="O1049" s="262"/>
      <c r="P1049" s="263">
        <v>0.071</v>
      </c>
      <c r="Q1049" s="262">
        <v>70</v>
      </c>
      <c r="R1049" s="261"/>
      <c r="S1049" s="262"/>
      <c r="T1049" s="261"/>
      <c r="U1049" s="284"/>
      <c r="W1049" s="20"/>
      <c r="X1049" s="68"/>
      <c r="Y1049" s="21"/>
      <c r="Z1049" s="21"/>
      <c r="AA1049" s="68"/>
      <c r="AB1049" s="184"/>
      <c r="AC1049" s="68"/>
      <c r="AD1049" s="21"/>
      <c r="AE1049" s="21"/>
      <c r="AF1049" s="68"/>
      <c r="AG1049" s="184"/>
    </row>
    <row r="1050" customHeight="1" spans="1:33">
      <c r="A1050" s="260" t="s">
        <v>98</v>
      </c>
      <c r="B1050" s="34">
        <f t="shared" si="684"/>
        <v>0.101</v>
      </c>
      <c r="C1050" s="27">
        <f t="shared" si="685"/>
        <v>91</v>
      </c>
      <c r="D1050" s="261"/>
      <c r="E1050" s="262"/>
      <c r="F1050" s="263">
        <v>0.101</v>
      </c>
      <c r="G1050" s="262">
        <v>91</v>
      </c>
      <c r="H1050" s="261"/>
      <c r="I1050" s="262"/>
      <c r="J1050" s="261"/>
      <c r="K1050" s="284"/>
      <c r="L1050" s="34">
        <f t="shared" si="686"/>
        <v>0.1</v>
      </c>
      <c r="M1050" s="27">
        <f t="shared" si="687"/>
        <v>90</v>
      </c>
      <c r="N1050" s="261"/>
      <c r="O1050" s="262"/>
      <c r="P1050" s="263">
        <v>0.1</v>
      </c>
      <c r="Q1050" s="262">
        <v>90</v>
      </c>
      <c r="R1050" s="261"/>
      <c r="S1050" s="262"/>
      <c r="T1050" s="261"/>
      <c r="U1050" s="284"/>
      <c r="W1050" s="20"/>
      <c r="X1050" s="68"/>
      <c r="Y1050" s="21"/>
      <c r="Z1050" s="21"/>
      <c r="AA1050" s="68"/>
      <c r="AB1050" s="184"/>
      <c r="AC1050" s="68"/>
      <c r="AD1050" s="21"/>
      <c r="AE1050" s="21"/>
      <c r="AF1050" s="68"/>
      <c r="AG1050" s="184"/>
    </row>
    <row r="1051" customHeight="1" spans="1:33">
      <c r="A1051" s="260" t="s">
        <v>99</v>
      </c>
      <c r="B1051" s="34">
        <f t="shared" si="684"/>
        <v>0.071</v>
      </c>
      <c r="C1051" s="27">
        <f t="shared" si="685"/>
        <v>66</v>
      </c>
      <c r="D1051" s="261"/>
      <c r="E1051" s="262"/>
      <c r="F1051" s="263">
        <v>0.071</v>
      </c>
      <c r="G1051" s="262">
        <v>66</v>
      </c>
      <c r="H1051" s="261"/>
      <c r="I1051" s="262"/>
      <c r="J1051" s="261"/>
      <c r="K1051" s="284"/>
      <c r="L1051" s="34">
        <f t="shared" si="686"/>
        <v>0.069</v>
      </c>
      <c r="M1051" s="27">
        <f t="shared" si="687"/>
        <v>64</v>
      </c>
      <c r="N1051" s="261"/>
      <c r="O1051" s="262"/>
      <c r="P1051" s="263">
        <v>0.069</v>
      </c>
      <c r="Q1051" s="262">
        <v>64</v>
      </c>
      <c r="R1051" s="261"/>
      <c r="S1051" s="262"/>
      <c r="T1051" s="261"/>
      <c r="U1051" s="284"/>
      <c r="W1051" s="20"/>
      <c r="X1051" s="68"/>
      <c r="Y1051" s="21"/>
      <c r="Z1051" s="21"/>
      <c r="AA1051" s="68"/>
      <c r="AB1051" s="184"/>
      <c r="AC1051" s="68"/>
      <c r="AD1051" s="21"/>
      <c r="AE1051" s="21"/>
      <c r="AF1051" s="68"/>
      <c r="AG1051" s="184"/>
    </row>
    <row r="1052" customHeight="1" spans="1:33">
      <c r="A1052" s="260" t="s">
        <v>100</v>
      </c>
      <c r="B1052" s="34">
        <f t="shared" si="684"/>
        <v>0.057</v>
      </c>
      <c r="C1052" s="27">
        <f t="shared" si="685"/>
        <v>52.8</v>
      </c>
      <c r="D1052" s="261"/>
      <c r="E1052" s="262"/>
      <c r="F1052" s="263">
        <v>0.057</v>
      </c>
      <c r="G1052" s="262">
        <v>52.8</v>
      </c>
      <c r="H1052" s="261"/>
      <c r="I1052" s="262"/>
      <c r="J1052" s="261"/>
      <c r="K1052" s="284"/>
      <c r="L1052" s="34">
        <f t="shared" si="686"/>
        <v>0.052</v>
      </c>
      <c r="M1052" s="27">
        <f t="shared" si="687"/>
        <v>48</v>
      </c>
      <c r="N1052" s="261"/>
      <c r="O1052" s="262"/>
      <c r="P1052" s="263">
        <v>0.052</v>
      </c>
      <c r="Q1052" s="262">
        <v>48</v>
      </c>
      <c r="R1052" s="261"/>
      <c r="S1052" s="262"/>
      <c r="T1052" s="261"/>
      <c r="U1052" s="284"/>
      <c r="W1052" s="20"/>
      <c r="X1052" s="68"/>
      <c r="Y1052" s="21"/>
      <c r="Z1052" s="21"/>
      <c r="AA1052" s="68"/>
      <c r="AB1052" s="184"/>
      <c r="AC1052" s="68"/>
      <c r="AD1052" s="21"/>
      <c r="AE1052" s="21"/>
      <c r="AF1052" s="68"/>
      <c r="AG1052" s="184"/>
    </row>
    <row r="1053" customHeight="1" spans="1:33">
      <c r="A1053" s="260" t="s">
        <v>101</v>
      </c>
      <c r="B1053" s="34">
        <f t="shared" si="684"/>
        <v>0.055</v>
      </c>
      <c r="C1053" s="27">
        <f t="shared" si="685"/>
        <v>49.7</v>
      </c>
      <c r="D1053" s="261"/>
      <c r="E1053" s="262"/>
      <c r="F1053" s="263">
        <v>0.055</v>
      </c>
      <c r="G1053" s="262">
        <v>49.7</v>
      </c>
      <c r="H1053" s="261"/>
      <c r="I1053" s="262"/>
      <c r="J1053" s="261"/>
      <c r="K1053" s="284"/>
      <c r="L1053" s="34">
        <f t="shared" si="686"/>
        <v>0.051</v>
      </c>
      <c r="M1053" s="27">
        <f t="shared" si="687"/>
        <v>46</v>
      </c>
      <c r="N1053" s="261"/>
      <c r="O1053" s="262"/>
      <c r="P1053" s="263">
        <v>0.051</v>
      </c>
      <c r="Q1053" s="262">
        <v>46</v>
      </c>
      <c r="R1053" s="261"/>
      <c r="S1053" s="262"/>
      <c r="T1053" s="261"/>
      <c r="U1053" s="284"/>
      <c r="W1053" s="20"/>
      <c r="X1053" s="68"/>
      <c r="Y1053" s="21"/>
      <c r="Z1053" s="21"/>
      <c r="AA1053" s="68"/>
      <c r="AB1053" s="184"/>
      <c r="AC1053" s="68"/>
      <c r="AD1053" s="21"/>
      <c r="AE1053" s="21"/>
      <c r="AF1053" s="68"/>
      <c r="AG1053" s="184"/>
    </row>
    <row r="1054" customHeight="1" spans="1:33">
      <c r="A1054" s="260" t="s">
        <v>102</v>
      </c>
      <c r="B1054" s="34">
        <f t="shared" si="684"/>
        <v>0.054</v>
      </c>
      <c r="C1054" s="27">
        <f t="shared" si="685"/>
        <v>49</v>
      </c>
      <c r="D1054" s="261"/>
      <c r="E1054" s="262"/>
      <c r="F1054" s="263">
        <v>0.054</v>
      </c>
      <c r="G1054" s="262">
        <v>49</v>
      </c>
      <c r="H1054" s="261"/>
      <c r="I1054" s="262"/>
      <c r="J1054" s="261"/>
      <c r="K1054" s="284"/>
      <c r="L1054" s="34">
        <f t="shared" si="686"/>
        <v>0.053</v>
      </c>
      <c r="M1054" s="27">
        <f t="shared" si="687"/>
        <v>46</v>
      </c>
      <c r="N1054" s="261"/>
      <c r="O1054" s="262"/>
      <c r="P1054" s="263">
        <v>0.053</v>
      </c>
      <c r="Q1054" s="262">
        <v>46</v>
      </c>
      <c r="R1054" s="261"/>
      <c r="S1054" s="262"/>
      <c r="T1054" s="261"/>
      <c r="U1054" s="284"/>
      <c r="W1054" s="20"/>
      <c r="X1054" s="68"/>
      <c r="Y1054" s="21"/>
      <c r="Z1054" s="21"/>
      <c r="AA1054" s="68"/>
      <c r="AB1054" s="184"/>
      <c r="AC1054" s="68"/>
      <c r="AD1054" s="21"/>
      <c r="AE1054" s="21"/>
      <c r="AF1054" s="68"/>
      <c r="AG1054" s="184"/>
    </row>
    <row r="1055" customHeight="1" spans="1:33">
      <c r="A1055" s="269"/>
      <c r="B1055" s="34">
        <f t="shared" si="684"/>
        <v>0</v>
      </c>
      <c r="C1055" s="27">
        <f t="shared" si="685"/>
        <v>0</v>
      </c>
      <c r="D1055" s="270"/>
      <c r="E1055" s="262"/>
      <c r="F1055" s="263"/>
      <c r="G1055" s="271"/>
      <c r="H1055" s="270"/>
      <c r="I1055" s="271"/>
      <c r="J1055" s="261"/>
      <c r="K1055" s="284"/>
      <c r="L1055" s="34">
        <f t="shared" si="686"/>
        <v>0</v>
      </c>
      <c r="M1055" s="27">
        <f t="shared" si="687"/>
        <v>0</v>
      </c>
      <c r="N1055" s="270"/>
      <c r="O1055" s="262"/>
      <c r="P1055" s="263"/>
      <c r="Q1055" s="271"/>
      <c r="R1055" s="270"/>
      <c r="S1055" s="271"/>
      <c r="T1055" s="261"/>
      <c r="U1055" s="284"/>
      <c r="W1055" s="28"/>
      <c r="X1055" s="74"/>
      <c r="Y1055" s="29"/>
      <c r="Z1055" s="29"/>
      <c r="AA1055" s="68"/>
      <c r="AB1055" s="184"/>
      <c r="AC1055" s="74"/>
      <c r="AD1055" s="29"/>
      <c r="AE1055" s="29"/>
      <c r="AF1055" s="68"/>
      <c r="AG1055" s="184"/>
    </row>
    <row r="1056" customHeight="1" spans="1:33">
      <c r="A1056" s="260"/>
      <c r="B1056" s="34">
        <f t="shared" si="684"/>
        <v>0</v>
      </c>
      <c r="C1056" s="27">
        <f t="shared" si="685"/>
        <v>0</v>
      </c>
      <c r="D1056" s="261"/>
      <c r="E1056" s="262"/>
      <c r="F1056" s="263"/>
      <c r="G1056" s="262"/>
      <c r="H1056" s="261"/>
      <c r="I1056" s="262"/>
      <c r="J1056" s="261"/>
      <c r="K1056" s="284"/>
      <c r="L1056" s="34">
        <f t="shared" si="686"/>
        <v>0</v>
      </c>
      <c r="M1056" s="27">
        <f t="shared" si="687"/>
        <v>0</v>
      </c>
      <c r="N1056" s="261"/>
      <c r="O1056" s="262"/>
      <c r="P1056" s="263"/>
      <c r="Q1056" s="262"/>
      <c r="R1056" s="261"/>
      <c r="S1056" s="262"/>
      <c r="T1056" s="261"/>
      <c r="U1056" s="284"/>
      <c r="W1056" s="20"/>
      <c r="X1056" s="68"/>
      <c r="Y1056" s="21"/>
      <c r="Z1056" s="21"/>
      <c r="AA1056" s="68"/>
      <c r="AB1056" s="184"/>
      <c r="AC1056" s="68"/>
      <c r="AD1056" s="21"/>
      <c r="AE1056" s="21"/>
      <c r="AF1056" s="68"/>
      <c r="AG1056" s="184"/>
    </row>
    <row r="1057" customHeight="1" spans="1:33">
      <c r="A1057" s="260"/>
      <c r="B1057" s="34">
        <f t="shared" si="684"/>
        <v>0</v>
      </c>
      <c r="C1057" s="27">
        <f t="shared" si="685"/>
        <v>0</v>
      </c>
      <c r="D1057" s="261"/>
      <c r="E1057" s="262"/>
      <c r="F1057" s="263"/>
      <c r="G1057" s="262"/>
      <c r="H1057" s="261"/>
      <c r="I1057" s="262"/>
      <c r="J1057" s="261"/>
      <c r="K1057" s="284"/>
      <c r="L1057" s="34">
        <f t="shared" si="686"/>
        <v>0</v>
      </c>
      <c r="M1057" s="27">
        <f t="shared" si="687"/>
        <v>0</v>
      </c>
      <c r="N1057" s="261"/>
      <c r="O1057" s="262"/>
      <c r="P1057" s="263"/>
      <c r="Q1057" s="262"/>
      <c r="R1057" s="261"/>
      <c r="S1057" s="262"/>
      <c r="T1057" s="261"/>
      <c r="U1057" s="284"/>
      <c r="W1057" s="20"/>
      <c r="X1057" s="68"/>
      <c r="Y1057" s="21"/>
      <c r="Z1057" s="21"/>
      <c r="AA1057" s="68"/>
      <c r="AB1057" s="184"/>
      <c r="AC1057" s="68"/>
      <c r="AD1057" s="21"/>
      <c r="AE1057" s="21"/>
      <c r="AF1057" s="68"/>
      <c r="AG1057" s="184"/>
    </row>
    <row r="1058" customHeight="1" spans="1:33">
      <c r="A1058" s="307"/>
      <c r="B1058" s="308">
        <f t="shared" si="684"/>
        <v>0</v>
      </c>
      <c r="C1058" s="309">
        <f t="shared" si="685"/>
        <v>0</v>
      </c>
      <c r="D1058" s="310"/>
      <c r="E1058" s="311"/>
      <c r="F1058" s="312"/>
      <c r="G1058" s="311"/>
      <c r="H1058" s="310"/>
      <c r="I1058" s="311"/>
      <c r="J1058" s="310"/>
      <c r="K1058" s="317"/>
      <c r="L1058" s="308">
        <f t="shared" si="686"/>
        <v>0</v>
      </c>
      <c r="M1058" s="309">
        <f t="shared" si="687"/>
        <v>0</v>
      </c>
      <c r="N1058" s="310"/>
      <c r="O1058" s="311"/>
      <c r="P1058" s="318"/>
      <c r="Q1058" s="311"/>
      <c r="R1058" s="310"/>
      <c r="S1058" s="311"/>
      <c r="T1058" s="310"/>
      <c r="U1058" s="317"/>
      <c r="W1058" s="35"/>
      <c r="X1058" s="77"/>
      <c r="Y1058" s="36"/>
      <c r="Z1058" s="36"/>
      <c r="AA1058" s="77"/>
      <c r="AB1058" s="189"/>
      <c r="AC1058" s="77"/>
      <c r="AD1058" s="36"/>
      <c r="AE1058" s="36"/>
      <c r="AF1058" s="77"/>
      <c r="AG1058" s="189"/>
    </row>
    <row r="1059" customHeight="1" spans="1:33">
      <c r="A1059" s="228" t="s">
        <v>115</v>
      </c>
      <c r="B1059" s="178"/>
      <c r="C1059" s="179"/>
      <c r="D1059" s="250"/>
      <c r="E1059" s="251"/>
      <c r="F1059" s="250"/>
      <c r="G1059" s="251"/>
      <c r="H1059" s="250"/>
      <c r="I1059" s="251"/>
      <c r="J1059" s="250"/>
      <c r="K1059" s="251" t="s">
        <v>16</v>
      </c>
      <c r="L1059" s="190"/>
      <c r="M1059" s="179"/>
      <c r="N1059" s="250"/>
      <c r="O1059" s="251"/>
      <c r="P1059" s="250"/>
      <c r="Q1059" s="251"/>
      <c r="R1059" s="250"/>
      <c r="S1059" s="296"/>
      <c r="T1059" s="297"/>
      <c r="U1059" s="296"/>
      <c r="W1059" s="206" t="s">
        <v>15</v>
      </c>
      <c r="X1059" s="178"/>
      <c r="Y1059" s="179"/>
      <c r="Z1059" s="179"/>
      <c r="AA1059" s="178"/>
      <c r="AB1059" s="178"/>
      <c r="AC1059" s="210" t="s">
        <v>16</v>
      </c>
      <c r="AD1059" s="179"/>
      <c r="AE1059" s="179"/>
      <c r="AF1059" s="178"/>
      <c r="AG1059" s="178"/>
    </row>
    <row r="1060" customHeight="1" spans="1:33">
      <c r="A1060" s="228"/>
      <c r="B1060" s="178"/>
      <c r="C1060" s="179"/>
      <c r="D1060" s="250"/>
      <c r="E1060" s="251"/>
      <c r="F1060" s="235"/>
      <c r="G1060" s="236"/>
      <c r="H1060" s="297"/>
      <c r="I1060" s="296"/>
      <c r="J1060" s="297"/>
      <c r="K1060" s="296"/>
      <c r="M1060" s="199"/>
      <c r="N1060" s="235"/>
      <c r="O1060" s="296"/>
      <c r="P1060" s="297"/>
      <c r="Q1060" s="296"/>
      <c r="R1060" s="297"/>
      <c r="S1060" s="296"/>
      <c r="T1060" s="297"/>
      <c r="U1060" s="296"/>
      <c r="W1060" s="206"/>
      <c r="X1060" s="178"/>
      <c r="Y1060" s="179"/>
      <c r="Z1060" s="179"/>
      <c r="AA1060" s="178"/>
      <c r="AB1060" s="178"/>
      <c r="AC1060" s="210"/>
      <c r="AD1060" s="179"/>
      <c r="AE1060" s="179"/>
      <c r="AF1060" s="178"/>
      <c r="AG1060" s="178"/>
    </row>
    <row r="1061" customHeight="1" spans="1:33">
      <c r="A1061" s="8" t="s">
        <v>241</v>
      </c>
      <c r="B1061" s="49"/>
      <c r="C1061" s="9"/>
      <c r="D1061" s="233"/>
      <c r="E1061" s="234"/>
      <c r="F1061" s="233"/>
      <c r="G1061" s="234"/>
      <c r="H1061" s="233"/>
      <c r="I1061" s="234"/>
      <c r="J1061" s="233"/>
      <c r="K1061" s="234"/>
      <c r="L1061" s="49"/>
      <c r="M1061" s="9"/>
      <c r="N1061" s="233"/>
      <c r="O1061" s="234"/>
      <c r="P1061" s="233"/>
      <c r="Q1061" s="234"/>
      <c r="R1061" s="233"/>
      <c r="S1061" s="234"/>
      <c r="T1061" s="233"/>
      <c r="U1061" s="234"/>
      <c r="W1061" s="8" t="s">
        <v>242</v>
      </c>
      <c r="X1061" s="49"/>
      <c r="Y1061" s="9"/>
      <c r="Z1061" s="9"/>
      <c r="AA1061" s="49"/>
      <c r="AB1061" s="49"/>
      <c r="AC1061" s="49"/>
      <c r="AD1061" s="9"/>
      <c r="AE1061" s="9"/>
      <c r="AF1061" s="49"/>
      <c r="AG1061" s="49"/>
    </row>
    <row r="1062" customHeight="1" spans="1:33">
      <c r="A1062" s="255" t="s">
        <v>243</v>
      </c>
      <c r="B1062" s="190"/>
      <c r="C1062" s="191"/>
      <c r="D1062" s="235"/>
      <c r="E1062" s="236"/>
      <c r="F1062" s="235"/>
      <c r="G1062" s="236"/>
      <c r="H1062" s="235"/>
      <c r="I1062" s="236"/>
      <c r="J1062" s="235"/>
      <c r="K1062" s="278"/>
      <c r="L1062" s="190"/>
      <c r="M1062" s="191"/>
      <c r="N1062" s="235"/>
      <c r="O1062" s="236"/>
      <c r="P1062" s="235"/>
      <c r="Q1062" s="236"/>
      <c r="R1062" s="235"/>
      <c r="S1062" s="236"/>
      <c r="T1062" s="235"/>
      <c r="U1062" s="236"/>
      <c r="W1062" s="81" t="s">
        <v>244</v>
      </c>
      <c r="X1062" s="190"/>
      <c r="Y1062" s="191"/>
      <c r="Z1062" s="191"/>
      <c r="AA1062" s="190"/>
      <c r="AB1062" s="190"/>
      <c r="AC1062" s="190"/>
      <c r="AD1062" s="191"/>
      <c r="AE1062" s="191"/>
      <c r="AF1062" s="190"/>
      <c r="AG1062" s="190"/>
    </row>
    <row r="1063" customHeight="1" spans="1:33">
      <c r="A1063" s="171" t="s">
        <v>2</v>
      </c>
      <c r="B1063" s="172" t="s">
        <v>3</v>
      </c>
      <c r="C1063" s="173"/>
      <c r="D1063" s="237"/>
      <c r="E1063" s="238"/>
      <c r="F1063" s="237"/>
      <c r="G1063" s="238"/>
      <c r="H1063" s="237"/>
      <c r="I1063" s="238"/>
      <c r="J1063" s="237"/>
      <c r="K1063" s="279"/>
      <c r="L1063" s="280" t="s">
        <v>107</v>
      </c>
      <c r="M1063" s="173"/>
      <c r="N1063" s="237"/>
      <c r="O1063" s="238"/>
      <c r="P1063" s="237"/>
      <c r="Q1063" s="238"/>
      <c r="R1063" s="237"/>
      <c r="S1063" s="238"/>
      <c r="T1063" s="237"/>
      <c r="U1063" s="279"/>
      <c r="W1063" s="171" t="s">
        <v>2</v>
      </c>
      <c r="X1063" s="172" t="s">
        <v>3</v>
      </c>
      <c r="Y1063" s="173"/>
      <c r="Z1063" s="173"/>
      <c r="AA1063" s="172"/>
      <c r="AB1063" s="172"/>
      <c r="AC1063" s="280" t="s">
        <v>107</v>
      </c>
      <c r="AD1063" s="173"/>
      <c r="AE1063" s="173"/>
      <c r="AF1063" s="172"/>
      <c r="AG1063" s="211"/>
    </row>
    <row r="1064" customHeight="1" spans="1:33">
      <c r="A1064" s="174"/>
      <c r="B1064" s="175" t="s">
        <v>245</v>
      </c>
      <c r="C1064" s="176" t="s">
        <v>246</v>
      </c>
      <c r="D1064" s="239" t="s">
        <v>247</v>
      </c>
      <c r="E1064" s="240" t="s">
        <v>248</v>
      </c>
      <c r="F1064" s="239" t="s">
        <v>249</v>
      </c>
      <c r="G1064" s="240" t="s">
        <v>250</v>
      </c>
      <c r="H1064" s="239" t="s">
        <v>251</v>
      </c>
      <c r="I1064" s="240" t="s">
        <v>252</v>
      </c>
      <c r="J1064" s="239" t="s">
        <v>253</v>
      </c>
      <c r="K1064" s="281" t="s">
        <v>254</v>
      </c>
      <c r="L1064" s="344" t="s">
        <v>245</v>
      </c>
      <c r="M1064" s="176" t="s">
        <v>246</v>
      </c>
      <c r="N1064" s="239" t="s">
        <v>247</v>
      </c>
      <c r="O1064" s="240" t="s">
        <v>248</v>
      </c>
      <c r="P1064" s="239" t="s">
        <v>249</v>
      </c>
      <c r="Q1064" s="240" t="s">
        <v>250</v>
      </c>
      <c r="R1064" s="239" t="s">
        <v>251</v>
      </c>
      <c r="S1064" s="240" t="s">
        <v>252</v>
      </c>
      <c r="T1064" s="239" t="s">
        <v>253</v>
      </c>
      <c r="U1064" s="281" t="s">
        <v>254</v>
      </c>
      <c r="W1064" s="174"/>
      <c r="X1064" s="175" t="s">
        <v>5</v>
      </c>
      <c r="Y1064" s="176" t="s">
        <v>113</v>
      </c>
      <c r="Z1064" s="176" t="s">
        <v>69</v>
      </c>
      <c r="AA1064" s="175" t="s">
        <v>70</v>
      </c>
      <c r="AB1064" s="304" t="s">
        <v>114</v>
      </c>
      <c r="AC1064" s="209" t="s">
        <v>5</v>
      </c>
      <c r="AD1064" s="176" t="s">
        <v>113</v>
      </c>
      <c r="AE1064" s="176" t="s">
        <v>69</v>
      </c>
      <c r="AF1064" s="175" t="s">
        <v>70</v>
      </c>
      <c r="AG1064" s="212" t="s">
        <v>114</v>
      </c>
    </row>
    <row r="1065" customHeight="1" spans="1:33">
      <c r="A1065" s="15" t="s">
        <v>8</v>
      </c>
      <c r="B1065" s="33">
        <f>SUM(B1082,B1120,B1158)</f>
        <v>127.967353810877</v>
      </c>
      <c r="C1065" s="16">
        <f t="shared" ref="C1065:U1065" si="688">SUM(C1082,C1120,C1158)</f>
        <v>196721.622880465</v>
      </c>
      <c r="D1065" s="241">
        <f t="shared" si="688"/>
        <v>107.825891499319</v>
      </c>
      <c r="E1065" s="242">
        <f t="shared" si="688"/>
        <v>168537.273715768</v>
      </c>
      <c r="F1065" s="241">
        <f t="shared" si="688"/>
        <v>20.1414623115578</v>
      </c>
      <c r="G1065" s="242">
        <f t="shared" si="688"/>
        <v>28184.3491646967</v>
      </c>
      <c r="H1065" s="241">
        <f t="shared" si="688"/>
        <v>0</v>
      </c>
      <c r="I1065" s="242">
        <f t="shared" si="688"/>
        <v>0</v>
      </c>
      <c r="J1065" s="241">
        <f t="shared" si="688"/>
        <v>0</v>
      </c>
      <c r="K1065" s="242">
        <f t="shared" si="688"/>
        <v>0</v>
      </c>
      <c r="L1065" s="33">
        <f t="shared" si="688"/>
        <v>126.226143901325</v>
      </c>
      <c r="M1065" s="16">
        <f t="shared" si="688"/>
        <v>174556.110350617</v>
      </c>
      <c r="N1065" s="241">
        <f t="shared" si="688"/>
        <v>106.843636363636</v>
      </c>
      <c r="O1065" s="242">
        <f t="shared" si="688"/>
        <v>147630.308757298</v>
      </c>
      <c r="P1065" s="241">
        <f t="shared" si="688"/>
        <v>19.3825075376885</v>
      </c>
      <c r="Q1065" s="242">
        <f t="shared" si="688"/>
        <v>26925.801593319</v>
      </c>
      <c r="R1065" s="241">
        <f t="shared" si="688"/>
        <v>0</v>
      </c>
      <c r="S1065" s="242">
        <f t="shared" si="688"/>
        <v>0</v>
      </c>
      <c r="T1065" s="241">
        <f t="shared" si="688"/>
        <v>0</v>
      </c>
      <c r="U1065" s="293">
        <f t="shared" si="688"/>
        <v>0</v>
      </c>
      <c r="W1065" s="15" t="s">
        <v>8</v>
      </c>
      <c r="X1065" s="33">
        <f>SUM(X1082,X1120,X1158)</f>
        <v>0</v>
      </c>
      <c r="Y1065" s="16">
        <f t="shared" ref="Y1065:AG1065" si="689">SUM(Y1082,Y1120,Y1158)</f>
        <v>0</v>
      </c>
      <c r="Z1065" s="16">
        <f t="shared" si="689"/>
        <v>0</v>
      </c>
      <c r="AA1065" s="33">
        <f t="shared" si="689"/>
        <v>0</v>
      </c>
      <c r="AB1065" s="33">
        <f t="shared" si="689"/>
        <v>0</v>
      </c>
      <c r="AC1065" s="33">
        <f t="shared" si="689"/>
        <v>0</v>
      </c>
      <c r="AD1065" s="16">
        <f t="shared" si="689"/>
        <v>0</v>
      </c>
      <c r="AE1065" s="16">
        <f t="shared" si="689"/>
        <v>0</v>
      </c>
      <c r="AF1065" s="33">
        <f t="shared" si="689"/>
        <v>0</v>
      </c>
      <c r="AG1065" s="44">
        <f t="shared" si="689"/>
        <v>0</v>
      </c>
    </row>
    <row r="1066" s="168" customFormat="1" customHeight="1" spans="1:33">
      <c r="A1066" s="243" t="s">
        <v>9</v>
      </c>
      <c r="B1066" s="33" t="s">
        <v>10</v>
      </c>
      <c r="C1066" s="33">
        <f>C1065/B1065</f>
        <v>1537.27975942364</v>
      </c>
      <c r="D1066" s="241" t="s">
        <v>10</v>
      </c>
      <c r="E1066" s="242">
        <f t="shared" ref="D1066:U1066" si="690">E1065/D1065</f>
        <v>1563.05012991088</v>
      </c>
      <c r="F1066" s="241" t="s">
        <v>10</v>
      </c>
      <c r="G1066" s="242">
        <f t="shared" si="690"/>
        <v>1399.31990680357</v>
      </c>
      <c r="H1066" s="241" t="s">
        <v>10</v>
      </c>
      <c r="I1066" s="242" t="e">
        <f t="shared" si="690"/>
        <v>#DIV/0!</v>
      </c>
      <c r="J1066" s="241" t="s">
        <v>10</v>
      </c>
      <c r="K1066" s="242" t="e">
        <f t="shared" si="690"/>
        <v>#DIV/0!</v>
      </c>
      <c r="L1066" s="33" t="s">
        <v>10</v>
      </c>
      <c r="M1066" s="33">
        <f t="shared" si="690"/>
        <v>1382.88396488665</v>
      </c>
      <c r="N1066" s="241" t="s">
        <v>10</v>
      </c>
      <c r="O1066" s="242">
        <f t="shared" si="690"/>
        <v>1381.74170949074</v>
      </c>
      <c r="P1066" s="241" t="s">
        <v>10</v>
      </c>
      <c r="Q1066" s="242">
        <f t="shared" si="690"/>
        <v>1389.18050417176</v>
      </c>
      <c r="R1066" s="241" t="s">
        <v>10</v>
      </c>
      <c r="S1066" s="242" t="e">
        <f t="shared" si="690"/>
        <v>#DIV/0!</v>
      </c>
      <c r="T1066" s="241" t="s">
        <v>10</v>
      </c>
      <c r="U1066" s="293" t="e">
        <f t="shared" si="690"/>
        <v>#DIV/0!</v>
      </c>
      <c r="V1066" s="205"/>
      <c r="W1066" s="58" t="s">
        <v>9</v>
      </c>
      <c r="X1066" s="33" t="s">
        <v>10</v>
      </c>
      <c r="Y1066" s="33" t="e">
        <f>Y1065/X1065</f>
        <v>#DIV/0!</v>
      </c>
      <c r="Z1066" s="33" t="s">
        <v>10</v>
      </c>
      <c r="AA1066" s="33" t="s">
        <v>10</v>
      </c>
      <c r="AB1066" s="33" t="s">
        <v>10</v>
      </c>
      <c r="AC1066" s="33" t="s">
        <v>10</v>
      </c>
      <c r="AD1066" s="33" t="e">
        <f>AD1065/AC1065</f>
        <v>#DIV/0!</v>
      </c>
      <c r="AE1066" s="33" t="s">
        <v>10</v>
      </c>
      <c r="AF1066" s="33" t="s">
        <v>10</v>
      </c>
      <c r="AG1066" s="44" t="s">
        <v>10</v>
      </c>
    </row>
    <row r="1067" s="168" customFormat="1" customHeight="1" spans="1:33">
      <c r="A1067" s="243" t="s">
        <v>11</v>
      </c>
      <c r="B1067" s="33">
        <f>(B1065/L1065-1)*100</f>
        <v>1.37943682325719</v>
      </c>
      <c r="C1067" s="33">
        <f t="shared" ref="C1067:U1067" si="691">(C1065/M1065-1)*100</f>
        <v>12.6982163416256</v>
      </c>
      <c r="D1067" s="241">
        <f t="shared" si="691"/>
        <v>0.919338922853918</v>
      </c>
      <c r="E1067" s="242">
        <f t="shared" si="691"/>
        <v>14.1617023864932</v>
      </c>
      <c r="F1067" s="241">
        <f t="shared" si="691"/>
        <v>3.91566866358024</v>
      </c>
      <c r="G1067" s="242">
        <f t="shared" si="691"/>
        <v>4.67413223341149</v>
      </c>
      <c r="H1067" s="241" t="e">
        <f t="shared" si="691"/>
        <v>#DIV/0!</v>
      </c>
      <c r="I1067" s="242" t="e">
        <f t="shared" si="691"/>
        <v>#DIV/0!</v>
      </c>
      <c r="J1067" s="241" t="e">
        <f t="shared" si="691"/>
        <v>#DIV/0!</v>
      </c>
      <c r="K1067" s="242" t="e">
        <f t="shared" si="691"/>
        <v>#DIV/0!</v>
      </c>
      <c r="L1067" s="33" t="s">
        <v>10</v>
      </c>
      <c r="M1067" s="33" t="s">
        <v>10</v>
      </c>
      <c r="N1067" s="241" t="s">
        <v>10</v>
      </c>
      <c r="O1067" s="242" t="s">
        <v>10</v>
      </c>
      <c r="P1067" s="241" t="s">
        <v>10</v>
      </c>
      <c r="Q1067" s="242" t="s">
        <v>10</v>
      </c>
      <c r="R1067" s="241" t="s">
        <v>10</v>
      </c>
      <c r="S1067" s="242" t="s">
        <v>10</v>
      </c>
      <c r="T1067" s="241" t="s">
        <v>10</v>
      </c>
      <c r="U1067" s="293" t="s">
        <v>10</v>
      </c>
      <c r="V1067" s="205"/>
      <c r="W1067" s="58" t="s">
        <v>11</v>
      </c>
      <c r="X1067" s="33" t="e">
        <f>(X1065/AC1065-1)*100</f>
        <v>#DIV/0!</v>
      </c>
      <c r="Y1067" s="33" t="e">
        <f t="shared" ref="Y1067:AG1067" si="692">(Y1065/AD1065-1)*100</f>
        <v>#DIV/0!</v>
      </c>
      <c r="Z1067" s="33" t="e">
        <f t="shared" si="692"/>
        <v>#DIV/0!</v>
      </c>
      <c r="AA1067" s="33" t="e">
        <f t="shared" si="692"/>
        <v>#DIV/0!</v>
      </c>
      <c r="AB1067" s="33" t="e">
        <f t="shared" si="692"/>
        <v>#DIV/0!</v>
      </c>
      <c r="AC1067" s="33" t="s">
        <v>10</v>
      </c>
      <c r="AD1067" s="33" t="s">
        <v>10</v>
      </c>
      <c r="AE1067" s="33" t="s">
        <v>10</v>
      </c>
      <c r="AF1067" s="33" t="s">
        <v>10</v>
      </c>
      <c r="AG1067" s="44" t="s">
        <v>10</v>
      </c>
    </row>
    <row r="1068" customHeight="1" spans="1:33">
      <c r="A1068" s="244" t="s">
        <v>12</v>
      </c>
      <c r="B1068" s="59">
        <f>SUM(B1083,B1121,B1159)</f>
        <v>0</v>
      </c>
      <c r="C1068" s="32">
        <f t="shared" ref="C1068:U1068" si="693">SUM(C1083,C1121,C1159)</f>
        <v>0</v>
      </c>
      <c r="D1068" s="245">
        <f t="shared" si="693"/>
        <v>0</v>
      </c>
      <c r="E1068" s="246">
        <f t="shared" si="693"/>
        <v>0</v>
      </c>
      <c r="F1068" s="245">
        <f t="shared" si="693"/>
        <v>0</v>
      </c>
      <c r="G1068" s="246">
        <f t="shared" si="693"/>
        <v>0</v>
      </c>
      <c r="H1068" s="245">
        <f t="shared" si="693"/>
        <v>0</v>
      </c>
      <c r="I1068" s="246">
        <f t="shared" si="693"/>
        <v>0</v>
      </c>
      <c r="J1068" s="245">
        <f t="shared" si="693"/>
        <v>0</v>
      </c>
      <c r="K1068" s="246">
        <f t="shared" si="693"/>
        <v>0</v>
      </c>
      <c r="L1068" s="59">
        <f t="shared" si="693"/>
        <v>0</v>
      </c>
      <c r="M1068" s="32">
        <f t="shared" si="693"/>
        <v>0</v>
      </c>
      <c r="N1068" s="245">
        <f t="shared" si="693"/>
        <v>0</v>
      </c>
      <c r="O1068" s="246">
        <f t="shared" si="693"/>
        <v>0</v>
      </c>
      <c r="P1068" s="245">
        <f t="shared" si="693"/>
        <v>0</v>
      </c>
      <c r="Q1068" s="246">
        <f t="shared" si="693"/>
        <v>0</v>
      </c>
      <c r="R1068" s="245">
        <f t="shared" si="693"/>
        <v>0</v>
      </c>
      <c r="S1068" s="246">
        <f t="shared" si="693"/>
        <v>0</v>
      </c>
      <c r="T1068" s="245">
        <f t="shared" si="693"/>
        <v>0</v>
      </c>
      <c r="U1068" s="294">
        <f t="shared" si="693"/>
        <v>0</v>
      </c>
      <c r="W1068" s="31" t="s">
        <v>12</v>
      </c>
      <c r="X1068" s="59">
        <f>SUM(X1083,X1121,X1159)</f>
        <v>0</v>
      </c>
      <c r="Y1068" s="32">
        <f t="shared" ref="Y1068:AG1068" si="694">SUM(Y1083,Y1121,Y1159)</f>
        <v>0</v>
      </c>
      <c r="Z1068" s="32">
        <f t="shared" si="694"/>
        <v>0</v>
      </c>
      <c r="AA1068" s="59">
        <f t="shared" si="694"/>
        <v>0</v>
      </c>
      <c r="AB1068" s="59">
        <f t="shared" si="694"/>
        <v>0</v>
      </c>
      <c r="AC1068" s="59">
        <f t="shared" si="694"/>
        <v>0</v>
      </c>
      <c r="AD1068" s="32">
        <f t="shared" si="694"/>
        <v>0</v>
      </c>
      <c r="AE1068" s="32">
        <f t="shared" si="694"/>
        <v>0</v>
      </c>
      <c r="AF1068" s="59">
        <f t="shared" si="694"/>
        <v>0</v>
      </c>
      <c r="AG1068" s="91">
        <f t="shared" si="694"/>
        <v>0</v>
      </c>
    </row>
    <row r="1069" s="168" customFormat="1" customHeight="1" spans="1:33">
      <c r="A1069" s="243" t="s">
        <v>9</v>
      </c>
      <c r="B1069" s="33" t="s">
        <v>10</v>
      </c>
      <c r="C1069" s="59" t="e">
        <f>C1068/B1068</f>
        <v>#DIV/0!</v>
      </c>
      <c r="D1069" s="241" t="s">
        <v>10</v>
      </c>
      <c r="E1069" s="246" t="e">
        <f t="shared" ref="D1069:U1069" si="695">E1068/D1068</f>
        <v>#DIV/0!</v>
      </c>
      <c r="F1069" s="241" t="s">
        <v>10</v>
      </c>
      <c r="G1069" s="246" t="e">
        <f t="shared" si="695"/>
        <v>#DIV/0!</v>
      </c>
      <c r="H1069" s="241" t="s">
        <v>10</v>
      </c>
      <c r="I1069" s="246" t="e">
        <f t="shared" si="695"/>
        <v>#DIV/0!</v>
      </c>
      <c r="J1069" s="241" t="s">
        <v>10</v>
      </c>
      <c r="K1069" s="246" t="e">
        <f t="shared" si="695"/>
        <v>#DIV/0!</v>
      </c>
      <c r="L1069" s="33" t="s">
        <v>10</v>
      </c>
      <c r="M1069" s="59" t="e">
        <f t="shared" si="695"/>
        <v>#DIV/0!</v>
      </c>
      <c r="N1069" s="241" t="s">
        <v>10</v>
      </c>
      <c r="O1069" s="246" t="e">
        <f t="shared" si="695"/>
        <v>#DIV/0!</v>
      </c>
      <c r="P1069" s="241" t="s">
        <v>10</v>
      </c>
      <c r="Q1069" s="246" t="e">
        <f t="shared" si="695"/>
        <v>#DIV/0!</v>
      </c>
      <c r="R1069" s="241" t="s">
        <v>10</v>
      </c>
      <c r="S1069" s="246" t="e">
        <f t="shared" si="695"/>
        <v>#DIV/0!</v>
      </c>
      <c r="T1069" s="241" t="s">
        <v>10</v>
      </c>
      <c r="U1069" s="294" t="e">
        <f t="shared" si="695"/>
        <v>#DIV/0!</v>
      </c>
      <c r="V1069" s="205"/>
      <c r="W1069" s="58" t="s">
        <v>9</v>
      </c>
      <c r="X1069" s="33" t="s">
        <v>10</v>
      </c>
      <c r="Y1069" s="33" t="e">
        <f>Y1068/X1068</f>
        <v>#DIV/0!</v>
      </c>
      <c r="Z1069" s="33" t="s">
        <v>10</v>
      </c>
      <c r="AA1069" s="33" t="s">
        <v>10</v>
      </c>
      <c r="AB1069" s="33" t="s">
        <v>10</v>
      </c>
      <c r="AC1069" s="33" t="s">
        <v>10</v>
      </c>
      <c r="AD1069" s="33" t="e">
        <f>AD1068/AC1068</f>
        <v>#DIV/0!</v>
      </c>
      <c r="AE1069" s="33" t="s">
        <v>10</v>
      </c>
      <c r="AF1069" s="33" t="s">
        <v>10</v>
      </c>
      <c r="AG1069" s="44" t="s">
        <v>10</v>
      </c>
    </row>
    <row r="1070" s="168" customFormat="1" customHeight="1" spans="1:33">
      <c r="A1070" s="243" t="s">
        <v>11</v>
      </c>
      <c r="B1070" s="59" t="e">
        <f>(B1068/L1068-1)*100</f>
        <v>#DIV/0!</v>
      </c>
      <c r="C1070" s="59" t="e">
        <f t="shared" ref="C1070:U1070" si="696">(C1068/M1068-1)*100</f>
        <v>#DIV/0!</v>
      </c>
      <c r="D1070" s="245" t="e">
        <f t="shared" si="696"/>
        <v>#DIV/0!</v>
      </c>
      <c r="E1070" s="246" t="e">
        <f t="shared" si="696"/>
        <v>#DIV/0!</v>
      </c>
      <c r="F1070" s="245" t="e">
        <f t="shared" si="696"/>
        <v>#DIV/0!</v>
      </c>
      <c r="G1070" s="246" t="e">
        <f t="shared" si="696"/>
        <v>#DIV/0!</v>
      </c>
      <c r="H1070" s="245" t="e">
        <f t="shared" si="696"/>
        <v>#DIV/0!</v>
      </c>
      <c r="I1070" s="246" t="e">
        <f t="shared" si="696"/>
        <v>#DIV/0!</v>
      </c>
      <c r="J1070" s="245" t="e">
        <f t="shared" si="696"/>
        <v>#DIV/0!</v>
      </c>
      <c r="K1070" s="246" t="e">
        <f t="shared" si="696"/>
        <v>#DIV/0!</v>
      </c>
      <c r="L1070" s="33" t="s">
        <v>10</v>
      </c>
      <c r="M1070" s="33" t="s">
        <v>10</v>
      </c>
      <c r="N1070" s="241" t="s">
        <v>10</v>
      </c>
      <c r="O1070" s="242" t="s">
        <v>10</v>
      </c>
      <c r="P1070" s="241" t="s">
        <v>10</v>
      </c>
      <c r="Q1070" s="242" t="s">
        <v>10</v>
      </c>
      <c r="R1070" s="241" t="s">
        <v>10</v>
      </c>
      <c r="S1070" s="242" t="s">
        <v>10</v>
      </c>
      <c r="T1070" s="241" t="s">
        <v>10</v>
      </c>
      <c r="U1070" s="293" t="s">
        <v>10</v>
      </c>
      <c r="V1070" s="205"/>
      <c r="W1070" s="58" t="s">
        <v>11</v>
      </c>
      <c r="X1070" s="59" t="e">
        <f>(X1068/AC1068-1)*100</f>
        <v>#DIV/0!</v>
      </c>
      <c r="Y1070" s="59" t="e">
        <f t="shared" ref="Y1070:AG1070" si="697">(Y1068/AD1068-1)*100</f>
        <v>#DIV/0!</v>
      </c>
      <c r="Z1070" s="59" t="e">
        <f t="shared" si="697"/>
        <v>#DIV/0!</v>
      </c>
      <c r="AA1070" s="59" t="e">
        <f t="shared" si="697"/>
        <v>#DIV/0!</v>
      </c>
      <c r="AB1070" s="59" t="e">
        <f t="shared" si="697"/>
        <v>#DIV/0!</v>
      </c>
      <c r="AC1070" s="33" t="s">
        <v>10</v>
      </c>
      <c r="AD1070" s="33" t="s">
        <v>10</v>
      </c>
      <c r="AE1070" s="33" t="s">
        <v>10</v>
      </c>
      <c r="AF1070" s="33" t="s">
        <v>10</v>
      </c>
      <c r="AG1070" s="44" t="s">
        <v>10</v>
      </c>
    </row>
    <row r="1071" customHeight="1" spans="1:33">
      <c r="A1071" s="244" t="s">
        <v>13</v>
      </c>
      <c r="B1071" s="59">
        <f>SUM(B1089,B1127,B1165)</f>
        <v>0</v>
      </c>
      <c r="C1071" s="32">
        <f t="shared" ref="C1071:U1071" si="698">SUM(C1089,C1127,C1165)</f>
        <v>0</v>
      </c>
      <c r="D1071" s="245">
        <f t="shared" si="698"/>
        <v>0</v>
      </c>
      <c r="E1071" s="246">
        <f t="shared" si="698"/>
        <v>0</v>
      </c>
      <c r="F1071" s="245">
        <f t="shared" si="698"/>
        <v>0</v>
      </c>
      <c r="G1071" s="246">
        <f t="shared" si="698"/>
        <v>0</v>
      </c>
      <c r="H1071" s="245">
        <f t="shared" si="698"/>
        <v>0</v>
      </c>
      <c r="I1071" s="246">
        <f t="shared" si="698"/>
        <v>0</v>
      </c>
      <c r="J1071" s="245">
        <f t="shared" si="698"/>
        <v>0</v>
      </c>
      <c r="K1071" s="246">
        <f t="shared" si="698"/>
        <v>0</v>
      </c>
      <c r="L1071" s="59">
        <f t="shared" si="698"/>
        <v>0</v>
      </c>
      <c r="M1071" s="32">
        <f t="shared" si="698"/>
        <v>0</v>
      </c>
      <c r="N1071" s="245">
        <f t="shared" si="698"/>
        <v>0</v>
      </c>
      <c r="O1071" s="246">
        <f t="shared" si="698"/>
        <v>0</v>
      </c>
      <c r="P1071" s="245">
        <f t="shared" si="698"/>
        <v>0</v>
      </c>
      <c r="Q1071" s="246">
        <f t="shared" si="698"/>
        <v>0</v>
      </c>
      <c r="R1071" s="245">
        <f t="shared" si="698"/>
        <v>0</v>
      </c>
      <c r="S1071" s="246">
        <f t="shared" si="698"/>
        <v>0</v>
      </c>
      <c r="T1071" s="245">
        <f t="shared" si="698"/>
        <v>0</v>
      </c>
      <c r="U1071" s="294">
        <f t="shared" si="698"/>
        <v>0</v>
      </c>
      <c r="W1071" s="31" t="s">
        <v>13</v>
      </c>
      <c r="X1071" s="59">
        <f>SUM(X1089,X1127,X1165)</f>
        <v>0</v>
      </c>
      <c r="Y1071" s="32">
        <f t="shared" ref="Y1071:AG1071" si="699">SUM(Y1089,Y1127,Y1165)</f>
        <v>0</v>
      </c>
      <c r="Z1071" s="32">
        <f t="shared" si="699"/>
        <v>0</v>
      </c>
      <c r="AA1071" s="59">
        <f t="shared" si="699"/>
        <v>0</v>
      </c>
      <c r="AB1071" s="59">
        <f t="shared" si="699"/>
        <v>0</v>
      </c>
      <c r="AC1071" s="59">
        <f t="shared" si="699"/>
        <v>0</v>
      </c>
      <c r="AD1071" s="32">
        <f t="shared" si="699"/>
        <v>0</v>
      </c>
      <c r="AE1071" s="32">
        <f t="shared" si="699"/>
        <v>0</v>
      </c>
      <c r="AF1071" s="59">
        <f t="shared" si="699"/>
        <v>0</v>
      </c>
      <c r="AG1071" s="91">
        <f t="shared" si="699"/>
        <v>0</v>
      </c>
    </row>
    <row r="1072" s="168" customFormat="1" customHeight="1" spans="1:33">
      <c r="A1072" s="243" t="s">
        <v>9</v>
      </c>
      <c r="B1072" s="33" t="s">
        <v>10</v>
      </c>
      <c r="C1072" s="59" t="e">
        <f>C1071/B1071</f>
        <v>#DIV/0!</v>
      </c>
      <c r="D1072" s="241" t="s">
        <v>10</v>
      </c>
      <c r="E1072" s="246" t="e">
        <f t="shared" ref="D1072:U1072" si="700">E1071/D1071</f>
        <v>#DIV/0!</v>
      </c>
      <c r="F1072" s="241" t="s">
        <v>10</v>
      </c>
      <c r="G1072" s="246" t="e">
        <f t="shared" si="700"/>
        <v>#DIV/0!</v>
      </c>
      <c r="H1072" s="241" t="s">
        <v>10</v>
      </c>
      <c r="I1072" s="246" t="e">
        <f t="shared" si="700"/>
        <v>#DIV/0!</v>
      </c>
      <c r="J1072" s="241" t="s">
        <v>10</v>
      </c>
      <c r="K1072" s="246" t="e">
        <f t="shared" si="700"/>
        <v>#DIV/0!</v>
      </c>
      <c r="L1072" s="33" t="s">
        <v>10</v>
      </c>
      <c r="M1072" s="59" t="e">
        <f t="shared" si="700"/>
        <v>#DIV/0!</v>
      </c>
      <c r="N1072" s="241" t="s">
        <v>10</v>
      </c>
      <c r="O1072" s="246" t="e">
        <f t="shared" si="700"/>
        <v>#DIV/0!</v>
      </c>
      <c r="P1072" s="241" t="s">
        <v>10</v>
      </c>
      <c r="Q1072" s="246" t="e">
        <f t="shared" si="700"/>
        <v>#DIV/0!</v>
      </c>
      <c r="R1072" s="241" t="s">
        <v>10</v>
      </c>
      <c r="S1072" s="246" t="e">
        <f t="shared" si="700"/>
        <v>#DIV/0!</v>
      </c>
      <c r="T1072" s="241" t="s">
        <v>10</v>
      </c>
      <c r="U1072" s="294" t="e">
        <f t="shared" si="700"/>
        <v>#DIV/0!</v>
      </c>
      <c r="V1072" s="205"/>
      <c r="W1072" s="58" t="s">
        <v>9</v>
      </c>
      <c r="X1072" s="33" t="s">
        <v>10</v>
      </c>
      <c r="Y1072" s="33" t="e">
        <f>Y1071/X1071</f>
        <v>#DIV/0!</v>
      </c>
      <c r="Z1072" s="33" t="s">
        <v>10</v>
      </c>
      <c r="AA1072" s="33" t="s">
        <v>10</v>
      </c>
      <c r="AB1072" s="33" t="s">
        <v>10</v>
      </c>
      <c r="AC1072" s="33" t="s">
        <v>10</v>
      </c>
      <c r="AD1072" s="33" t="e">
        <f>AD1071/AC1071</f>
        <v>#DIV/0!</v>
      </c>
      <c r="AE1072" s="33" t="s">
        <v>10</v>
      </c>
      <c r="AF1072" s="33" t="s">
        <v>10</v>
      </c>
      <c r="AG1072" s="44" t="s">
        <v>10</v>
      </c>
    </row>
    <row r="1073" s="168" customFormat="1" customHeight="1" spans="1:33">
      <c r="A1073" s="243" t="s">
        <v>11</v>
      </c>
      <c r="B1073" s="59" t="e">
        <f>(B1071/L1071-1)*100</f>
        <v>#DIV/0!</v>
      </c>
      <c r="C1073" s="59" t="e">
        <f t="shared" ref="C1073:K1073" si="701">(C1071/M1071-1)*100</f>
        <v>#DIV/0!</v>
      </c>
      <c r="D1073" s="245" t="e">
        <f t="shared" si="701"/>
        <v>#DIV/0!</v>
      </c>
      <c r="E1073" s="246" t="e">
        <f t="shared" si="701"/>
        <v>#DIV/0!</v>
      </c>
      <c r="F1073" s="245" t="e">
        <f t="shared" si="701"/>
        <v>#DIV/0!</v>
      </c>
      <c r="G1073" s="246" t="e">
        <f t="shared" si="701"/>
        <v>#DIV/0!</v>
      </c>
      <c r="H1073" s="245" t="e">
        <f t="shared" si="701"/>
        <v>#DIV/0!</v>
      </c>
      <c r="I1073" s="246" t="e">
        <f t="shared" si="701"/>
        <v>#DIV/0!</v>
      </c>
      <c r="J1073" s="245" t="e">
        <f t="shared" si="701"/>
        <v>#DIV/0!</v>
      </c>
      <c r="K1073" s="246" t="e">
        <f t="shared" si="701"/>
        <v>#DIV/0!</v>
      </c>
      <c r="L1073" s="33" t="s">
        <v>10</v>
      </c>
      <c r="M1073" s="33" t="s">
        <v>10</v>
      </c>
      <c r="N1073" s="241" t="s">
        <v>10</v>
      </c>
      <c r="O1073" s="345" t="s">
        <v>10</v>
      </c>
      <c r="P1073" s="241" t="s">
        <v>10</v>
      </c>
      <c r="Q1073" s="242" t="s">
        <v>10</v>
      </c>
      <c r="R1073" s="241" t="s">
        <v>10</v>
      </c>
      <c r="S1073" s="242" t="s">
        <v>10</v>
      </c>
      <c r="T1073" s="241" t="s">
        <v>10</v>
      </c>
      <c r="U1073" s="293" t="s">
        <v>10</v>
      </c>
      <c r="V1073" s="205"/>
      <c r="W1073" s="58" t="s">
        <v>11</v>
      </c>
      <c r="X1073" s="59" t="e">
        <f>(X1071/AC1071-1)*100</f>
        <v>#DIV/0!</v>
      </c>
      <c r="Y1073" s="59" t="e">
        <f>(Y1071/AD1071-1)*100</f>
        <v>#DIV/0!</v>
      </c>
      <c r="Z1073" s="59" t="e">
        <f>(Z1071/AE1071-1)*100</f>
        <v>#DIV/0!</v>
      </c>
      <c r="AA1073" s="59" t="e">
        <f>(AA1071/AF1071-1)*100</f>
        <v>#DIV/0!</v>
      </c>
      <c r="AB1073" s="59" t="e">
        <f>(AB1071/AG1071-1)*100</f>
        <v>#DIV/0!</v>
      </c>
      <c r="AC1073" s="33" t="s">
        <v>10</v>
      </c>
      <c r="AD1073" s="33" t="s">
        <v>10</v>
      </c>
      <c r="AE1073" s="33" t="s">
        <v>10</v>
      </c>
      <c r="AF1073" s="33" t="s">
        <v>10</v>
      </c>
      <c r="AG1073" s="44" t="s">
        <v>10</v>
      </c>
    </row>
    <row r="1074" customHeight="1" spans="1:33">
      <c r="A1074" s="244" t="s">
        <v>14</v>
      </c>
      <c r="B1074" s="59">
        <f>SUM(B1102,B1140,B1178)</f>
        <v>127.967353810877</v>
      </c>
      <c r="C1074" s="32">
        <f t="shared" ref="C1074:U1074" si="702">SUM(C1102,C1140,C1178)</f>
        <v>196721.622880465</v>
      </c>
      <c r="D1074" s="245">
        <f t="shared" si="702"/>
        <v>107.825891499319</v>
      </c>
      <c r="E1074" s="246">
        <f t="shared" si="702"/>
        <v>168537.273715768</v>
      </c>
      <c r="F1074" s="245">
        <f t="shared" si="702"/>
        <v>20.1414623115578</v>
      </c>
      <c r="G1074" s="246">
        <f t="shared" si="702"/>
        <v>28184.3491646967</v>
      </c>
      <c r="H1074" s="245">
        <f t="shared" si="702"/>
        <v>0</v>
      </c>
      <c r="I1074" s="246">
        <f t="shared" si="702"/>
        <v>0</v>
      </c>
      <c r="J1074" s="245">
        <f t="shared" si="702"/>
        <v>0</v>
      </c>
      <c r="K1074" s="246">
        <f t="shared" si="702"/>
        <v>0</v>
      </c>
      <c r="L1074" s="59">
        <f t="shared" si="702"/>
        <v>126.226143901325</v>
      </c>
      <c r="M1074" s="32">
        <f t="shared" si="702"/>
        <v>174556.110350617</v>
      </c>
      <c r="N1074" s="245">
        <f t="shared" si="702"/>
        <v>106.843636363636</v>
      </c>
      <c r="O1074" s="246">
        <f t="shared" si="702"/>
        <v>147630.308757298</v>
      </c>
      <c r="P1074" s="245">
        <f t="shared" si="702"/>
        <v>19.3825075376885</v>
      </c>
      <c r="Q1074" s="246">
        <f t="shared" si="702"/>
        <v>26925.801593319</v>
      </c>
      <c r="R1074" s="245">
        <f t="shared" si="702"/>
        <v>0</v>
      </c>
      <c r="S1074" s="246">
        <f t="shared" si="702"/>
        <v>0</v>
      </c>
      <c r="T1074" s="245">
        <f t="shared" si="702"/>
        <v>0</v>
      </c>
      <c r="U1074" s="294">
        <f t="shared" si="702"/>
        <v>0</v>
      </c>
      <c r="W1074" s="31" t="s">
        <v>14</v>
      </c>
      <c r="X1074" s="59">
        <f>SUM(X1102,X1140,X1178)</f>
        <v>0</v>
      </c>
      <c r="Y1074" s="32">
        <f t="shared" ref="Y1074:AG1074" si="703">SUM(Y1102,Y1140,Y1178)</f>
        <v>0</v>
      </c>
      <c r="Z1074" s="32">
        <f t="shared" si="703"/>
        <v>0</v>
      </c>
      <c r="AA1074" s="59">
        <f t="shared" si="703"/>
        <v>0</v>
      </c>
      <c r="AB1074" s="59">
        <f t="shared" si="703"/>
        <v>0</v>
      </c>
      <c r="AC1074" s="59">
        <f t="shared" si="703"/>
        <v>0</v>
      </c>
      <c r="AD1074" s="32">
        <f t="shared" si="703"/>
        <v>0</v>
      </c>
      <c r="AE1074" s="32">
        <f t="shared" si="703"/>
        <v>0</v>
      </c>
      <c r="AF1074" s="59">
        <f t="shared" si="703"/>
        <v>0</v>
      </c>
      <c r="AG1074" s="91">
        <f t="shared" si="703"/>
        <v>0</v>
      </c>
    </row>
    <row r="1075" s="168" customFormat="1" customHeight="1" spans="1:33">
      <c r="A1075" s="243" t="s">
        <v>9</v>
      </c>
      <c r="B1075" s="33" t="s">
        <v>10</v>
      </c>
      <c r="C1075" s="59">
        <f>C1074/B1074</f>
        <v>1537.27975942364</v>
      </c>
      <c r="D1075" s="241" t="s">
        <v>10</v>
      </c>
      <c r="E1075" s="246">
        <f t="shared" ref="D1075:U1075" si="704">E1074/D1074</f>
        <v>1563.05012991088</v>
      </c>
      <c r="F1075" s="241" t="s">
        <v>10</v>
      </c>
      <c r="G1075" s="246">
        <f t="shared" si="704"/>
        <v>1399.31990680357</v>
      </c>
      <c r="H1075" s="241" t="s">
        <v>10</v>
      </c>
      <c r="I1075" s="246" t="e">
        <f t="shared" si="704"/>
        <v>#DIV/0!</v>
      </c>
      <c r="J1075" s="241" t="s">
        <v>10</v>
      </c>
      <c r="K1075" s="246" t="e">
        <f t="shared" si="704"/>
        <v>#DIV/0!</v>
      </c>
      <c r="L1075" s="33" t="s">
        <v>10</v>
      </c>
      <c r="M1075" s="59">
        <f t="shared" si="704"/>
        <v>1382.88396488665</v>
      </c>
      <c r="N1075" s="241" t="s">
        <v>10</v>
      </c>
      <c r="O1075" s="246">
        <f t="shared" si="704"/>
        <v>1381.74170949074</v>
      </c>
      <c r="P1075" s="241" t="s">
        <v>10</v>
      </c>
      <c r="Q1075" s="246">
        <f t="shared" si="704"/>
        <v>1389.18050417176</v>
      </c>
      <c r="R1075" s="241" t="s">
        <v>10</v>
      </c>
      <c r="S1075" s="246" t="e">
        <f t="shared" si="704"/>
        <v>#DIV/0!</v>
      </c>
      <c r="T1075" s="241" t="s">
        <v>10</v>
      </c>
      <c r="U1075" s="294" t="e">
        <f t="shared" si="704"/>
        <v>#DIV/0!</v>
      </c>
      <c r="V1075" s="205"/>
      <c r="W1075" s="58" t="s">
        <v>9</v>
      </c>
      <c r="X1075" s="33" t="s">
        <v>10</v>
      </c>
      <c r="Y1075" s="33" t="e">
        <f>Y1074/X1074</f>
        <v>#DIV/0!</v>
      </c>
      <c r="Z1075" s="33" t="s">
        <v>10</v>
      </c>
      <c r="AA1075" s="33" t="s">
        <v>10</v>
      </c>
      <c r="AB1075" s="33" t="s">
        <v>10</v>
      </c>
      <c r="AC1075" s="33" t="s">
        <v>10</v>
      </c>
      <c r="AD1075" s="33" t="e">
        <f>AD1074/AC1074</f>
        <v>#DIV/0!</v>
      </c>
      <c r="AE1075" s="33" t="s">
        <v>10</v>
      </c>
      <c r="AF1075" s="33" t="s">
        <v>10</v>
      </c>
      <c r="AG1075" s="44" t="s">
        <v>10</v>
      </c>
    </row>
    <row r="1076" s="168" customFormat="1" customHeight="1" spans="1:33">
      <c r="A1076" s="247" t="s">
        <v>11</v>
      </c>
      <c r="B1076" s="151">
        <f>(B1074/L1074-1)*100</f>
        <v>1.37943682325719</v>
      </c>
      <c r="C1076" s="151">
        <f t="shared" ref="C1076:K1076" si="705">(C1074/M1074-1)*100</f>
        <v>12.6982163416256</v>
      </c>
      <c r="D1076" s="248">
        <f t="shared" si="705"/>
        <v>0.919338922853608</v>
      </c>
      <c r="E1076" s="249">
        <f t="shared" si="705"/>
        <v>14.1617023864935</v>
      </c>
      <c r="F1076" s="248">
        <f t="shared" si="705"/>
        <v>3.91566866358024</v>
      </c>
      <c r="G1076" s="249">
        <f t="shared" si="705"/>
        <v>4.6741322334114</v>
      </c>
      <c r="H1076" s="248" t="e">
        <f t="shared" si="705"/>
        <v>#DIV/0!</v>
      </c>
      <c r="I1076" s="249" t="e">
        <f t="shared" si="705"/>
        <v>#DIV/0!</v>
      </c>
      <c r="J1076" s="248" t="e">
        <f t="shared" si="705"/>
        <v>#DIV/0!</v>
      </c>
      <c r="K1076" s="249" t="e">
        <f t="shared" si="705"/>
        <v>#DIV/0!</v>
      </c>
      <c r="L1076" s="62" t="s">
        <v>10</v>
      </c>
      <c r="M1076" s="62" t="s">
        <v>10</v>
      </c>
      <c r="N1076" s="346" t="s">
        <v>10</v>
      </c>
      <c r="O1076" s="347" t="s">
        <v>10</v>
      </c>
      <c r="P1076" s="346" t="s">
        <v>10</v>
      </c>
      <c r="Q1076" s="347" t="s">
        <v>10</v>
      </c>
      <c r="R1076" s="346" t="s">
        <v>10</v>
      </c>
      <c r="S1076" s="347" t="s">
        <v>10</v>
      </c>
      <c r="T1076" s="346" t="s">
        <v>10</v>
      </c>
      <c r="U1076" s="348" t="s">
        <v>10</v>
      </c>
      <c r="V1076" s="205"/>
      <c r="W1076" s="61" t="s">
        <v>11</v>
      </c>
      <c r="X1076" s="151" t="e">
        <f>(X1074/AC1074-1)*100</f>
        <v>#DIV/0!</v>
      </c>
      <c r="Y1076" s="151" t="e">
        <f>(Y1074/AD1074-1)*100</f>
        <v>#DIV/0!</v>
      </c>
      <c r="Z1076" s="151" t="e">
        <f>(Z1074/AE1074-1)*100</f>
        <v>#DIV/0!</v>
      </c>
      <c r="AA1076" s="151" t="e">
        <f>(AA1074/AF1074-1)*100</f>
        <v>#DIV/0!</v>
      </c>
      <c r="AB1076" s="151" t="e">
        <f>(AB1074/AG1074-1)*100</f>
        <v>#DIV/0!</v>
      </c>
      <c r="AC1076" s="151" t="s">
        <v>10</v>
      </c>
      <c r="AD1076" s="151" t="s">
        <v>10</v>
      </c>
      <c r="AE1076" s="151" t="s">
        <v>10</v>
      </c>
      <c r="AF1076" s="151" t="s">
        <v>10</v>
      </c>
      <c r="AG1076" s="349" t="s">
        <v>10</v>
      </c>
    </row>
    <row r="1077" customHeight="1" spans="1:33">
      <c r="A1077" s="228" t="s">
        <v>115</v>
      </c>
      <c r="B1077" s="178"/>
      <c r="C1077" s="179"/>
      <c r="D1077" s="250"/>
      <c r="E1077" s="251"/>
      <c r="F1077" s="250"/>
      <c r="G1077" s="251"/>
      <c r="H1077" s="250"/>
      <c r="I1077" s="251"/>
      <c r="J1077" s="250"/>
      <c r="K1077" s="251" t="s">
        <v>16</v>
      </c>
      <c r="L1077" s="190"/>
      <c r="M1077" s="179"/>
      <c r="N1077" s="250"/>
      <c r="O1077" s="251"/>
      <c r="P1077" s="250"/>
      <c r="Q1077" s="251"/>
      <c r="R1077" s="250"/>
      <c r="S1077" s="296"/>
      <c r="T1077" s="297"/>
      <c r="U1077" s="296"/>
      <c r="W1077" s="228" t="s">
        <v>116</v>
      </c>
      <c r="X1077" s="178"/>
      <c r="Y1077" s="179"/>
      <c r="Z1077" s="179"/>
      <c r="AA1077" s="178"/>
      <c r="AB1077" s="178"/>
      <c r="AC1077" s="178" t="s">
        <v>16</v>
      </c>
      <c r="AD1077" s="199"/>
      <c r="AE1077" s="199"/>
      <c r="AF1077" s="192"/>
      <c r="AG1077" s="192"/>
    </row>
    <row r="1078" customHeight="1" spans="1:23">
      <c r="A1078" s="252"/>
      <c r="W1078" s="166"/>
    </row>
    <row r="1079" customHeight="1" spans="1:33">
      <c r="A1079" s="255" t="s">
        <v>255</v>
      </c>
      <c r="B1079" s="181" t="s">
        <v>256</v>
      </c>
      <c r="C1079" s="182"/>
      <c r="D1079" s="313"/>
      <c r="E1079" s="314"/>
      <c r="F1079" s="313"/>
      <c r="G1079" s="314"/>
      <c r="H1079" s="313"/>
      <c r="I1079" s="314"/>
      <c r="J1079" s="313"/>
      <c r="K1079" s="314"/>
      <c r="L1079" s="181"/>
      <c r="M1079" s="182"/>
      <c r="N1079" s="313"/>
      <c r="O1079" s="314"/>
      <c r="P1079" s="313"/>
      <c r="Q1079" s="314"/>
      <c r="R1079" s="313"/>
      <c r="S1079" s="314"/>
      <c r="T1079" s="313"/>
      <c r="U1079" s="314"/>
      <c r="W1079" s="81" t="s">
        <v>257</v>
      </c>
      <c r="X1079" s="298" t="s">
        <v>258</v>
      </c>
      <c r="Y1079" s="220"/>
      <c r="Z1079" s="220"/>
      <c r="AA1079" s="298"/>
      <c r="AB1079" s="298"/>
      <c r="AC1079" s="298"/>
      <c r="AD1079" s="220"/>
      <c r="AE1079" s="220"/>
      <c r="AF1079" s="298"/>
      <c r="AG1079" s="298"/>
    </row>
    <row r="1080" customHeight="1" spans="1:33">
      <c r="A1080" s="256" t="s">
        <v>2</v>
      </c>
      <c r="B1080" s="172" t="s">
        <v>3</v>
      </c>
      <c r="C1080" s="173"/>
      <c r="D1080" s="237"/>
      <c r="E1080" s="238"/>
      <c r="F1080" s="237"/>
      <c r="G1080" s="238"/>
      <c r="H1080" s="237"/>
      <c r="I1080" s="238"/>
      <c r="J1080" s="237"/>
      <c r="K1080" s="279"/>
      <c r="L1080" s="280" t="s">
        <v>107</v>
      </c>
      <c r="M1080" s="173"/>
      <c r="N1080" s="237"/>
      <c r="O1080" s="238"/>
      <c r="P1080" s="237"/>
      <c r="Q1080" s="238"/>
      <c r="R1080" s="237"/>
      <c r="S1080" s="238"/>
      <c r="T1080" s="237"/>
      <c r="U1080" s="279"/>
      <c r="W1080" s="299" t="s">
        <v>2</v>
      </c>
      <c r="X1080" s="172" t="s">
        <v>3</v>
      </c>
      <c r="Y1080" s="173"/>
      <c r="Z1080" s="173"/>
      <c r="AA1080" s="172"/>
      <c r="AB1080" s="172"/>
      <c r="AC1080" s="280" t="s">
        <v>107</v>
      </c>
      <c r="AD1080" s="173"/>
      <c r="AE1080" s="173"/>
      <c r="AF1080" s="172"/>
      <c r="AG1080" s="211"/>
    </row>
    <row r="1081" customHeight="1" spans="1:33">
      <c r="A1081" s="15"/>
      <c r="B1081" s="175" t="s">
        <v>245</v>
      </c>
      <c r="C1081" s="176" t="s">
        <v>246</v>
      </c>
      <c r="D1081" s="239" t="s">
        <v>247</v>
      </c>
      <c r="E1081" s="240" t="s">
        <v>248</v>
      </c>
      <c r="F1081" s="239" t="s">
        <v>249</v>
      </c>
      <c r="G1081" s="240" t="s">
        <v>250</v>
      </c>
      <c r="H1081" s="239" t="s">
        <v>251</v>
      </c>
      <c r="I1081" s="240" t="s">
        <v>252</v>
      </c>
      <c r="J1081" s="239" t="s">
        <v>253</v>
      </c>
      <c r="K1081" s="281" t="s">
        <v>254</v>
      </c>
      <c r="L1081" s="344" t="s">
        <v>245</v>
      </c>
      <c r="M1081" s="176" t="s">
        <v>246</v>
      </c>
      <c r="N1081" s="239" t="s">
        <v>247</v>
      </c>
      <c r="O1081" s="240" t="s">
        <v>248</v>
      </c>
      <c r="P1081" s="239" t="s">
        <v>249</v>
      </c>
      <c r="Q1081" s="240" t="s">
        <v>250</v>
      </c>
      <c r="R1081" s="239" t="s">
        <v>251</v>
      </c>
      <c r="S1081" s="240" t="s">
        <v>252</v>
      </c>
      <c r="T1081" s="239" t="s">
        <v>253</v>
      </c>
      <c r="U1081" s="281" t="s">
        <v>254</v>
      </c>
      <c r="W1081" s="15"/>
      <c r="X1081" s="175" t="s">
        <v>5</v>
      </c>
      <c r="Y1081" s="176" t="s">
        <v>113</v>
      </c>
      <c r="Z1081" s="176" t="s">
        <v>69</v>
      </c>
      <c r="AA1081" s="175" t="s">
        <v>70</v>
      </c>
      <c r="AB1081" s="304" t="s">
        <v>114</v>
      </c>
      <c r="AC1081" s="209" t="s">
        <v>5</v>
      </c>
      <c r="AD1081" s="176" t="s">
        <v>113</v>
      </c>
      <c r="AE1081" s="176" t="s">
        <v>69</v>
      </c>
      <c r="AF1081" s="175" t="s">
        <v>70</v>
      </c>
      <c r="AG1081" s="212" t="s">
        <v>114</v>
      </c>
    </row>
    <row r="1082" customHeight="1" spans="1:33">
      <c r="A1082" s="15" t="s">
        <v>20</v>
      </c>
      <c r="B1082" s="33">
        <f t="shared" ref="B1082:M1082" si="706">SUM(B1083,B1089,B1102)</f>
        <v>70.4178389593922</v>
      </c>
      <c r="C1082" s="16">
        <f t="shared" si="706"/>
        <v>73250.2861423388</v>
      </c>
      <c r="D1082" s="241">
        <f t="shared" si="706"/>
        <v>54.5253766478343</v>
      </c>
      <c r="E1082" s="242">
        <f t="shared" si="706"/>
        <v>50796.8302941176</v>
      </c>
      <c r="F1082" s="241">
        <f t="shared" si="706"/>
        <v>15.8924623115578</v>
      </c>
      <c r="G1082" s="242">
        <f t="shared" si="706"/>
        <v>22453.4558482212</v>
      </c>
      <c r="H1082" s="241">
        <f t="shared" si="706"/>
        <v>0</v>
      </c>
      <c r="I1082" s="242">
        <f t="shared" si="706"/>
        <v>0</v>
      </c>
      <c r="J1082" s="241">
        <f t="shared" si="706"/>
        <v>0</v>
      </c>
      <c r="K1082" s="242">
        <f t="shared" si="706"/>
        <v>0</v>
      </c>
      <c r="L1082" s="33">
        <f t="shared" si="706"/>
        <v>69.1675075376885</v>
      </c>
      <c r="M1082" s="16">
        <f t="shared" si="706"/>
        <v>71320.4379904067</v>
      </c>
      <c r="N1082" s="282">
        <v>53.866</v>
      </c>
      <c r="O1082" s="283">
        <v>49879.92</v>
      </c>
      <c r="P1082" s="282">
        <v>15.3015075376885</v>
      </c>
      <c r="Q1082" s="283">
        <v>21440.5179904067</v>
      </c>
      <c r="R1082" s="282"/>
      <c r="S1082" s="283"/>
      <c r="T1082" s="282"/>
      <c r="U1082" s="300"/>
      <c r="W1082" s="15" t="s">
        <v>20</v>
      </c>
      <c r="X1082" s="33">
        <f t="shared" ref="X1082:AB1082" si="707">X1083+X1089+X1102</f>
        <v>0</v>
      </c>
      <c r="Y1082" s="16">
        <f t="shared" si="707"/>
        <v>0</v>
      </c>
      <c r="Z1082" s="16">
        <f t="shared" si="707"/>
        <v>0</v>
      </c>
      <c r="AA1082" s="33">
        <f t="shared" si="707"/>
        <v>0</v>
      </c>
      <c r="AB1082" s="33">
        <f t="shared" si="707"/>
        <v>0</v>
      </c>
      <c r="AC1082" s="66"/>
      <c r="AD1082" s="17"/>
      <c r="AE1082" s="17"/>
      <c r="AF1082" s="66"/>
      <c r="AG1082" s="214"/>
    </row>
    <row r="1083" customHeight="1" spans="1:33">
      <c r="A1083" s="257" t="s">
        <v>12</v>
      </c>
      <c r="B1083" s="67">
        <f t="shared" ref="B1083:B1103" si="708">SUM(D1083,F1083,H1083,J1083)</f>
        <v>0</v>
      </c>
      <c r="C1083" s="19">
        <f t="shared" ref="C1083:C1103" si="709">SUM(E1083,G1083,I1083,K1083)</f>
        <v>0</v>
      </c>
      <c r="D1083" s="258">
        <f t="shared" ref="D1083:K1083" si="710">SUM(D1084:D1088)</f>
        <v>0</v>
      </c>
      <c r="E1083" s="259">
        <f t="shared" si="710"/>
        <v>0</v>
      </c>
      <c r="F1083" s="258">
        <f t="shared" si="710"/>
        <v>0</v>
      </c>
      <c r="G1083" s="259">
        <f t="shared" si="710"/>
        <v>0</v>
      </c>
      <c r="H1083" s="258">
        <f t="shared" si="710"/>
        <v>0</v>
      </c>
      <c r="I1083" s="259">
        <f t="shared" si="710"/>
        <v>0</v>
      </c>
      <c r="J1083" s="258">
        <f t="shared" si="710"/>
        <v>0</v>
      </c>
      <c r="K1083" s="259">
        <f t="shared" si="710"/>
        <v>0</v>
      </c>
      <c r="L1083" s="67">
        <f t="shared" ref="L1083:L1102" si="711">SUM(N1083,P1083,R1083,T1083)</f>
        <v>0</v>
      </c>
      <c r="M1083" s="19">
        <f t="shared" ref="M1083:M1102" si="712">SUM(O1083,Q1083,S1083,U1083)</f>
        <v>0</v>
      </c>
      <c r="N1083" s="258">
        <f t="shared" ref="N1083:U1083" si="713">SUM(N1084:N1088)</f>
        <v>0</v>
      </c>
      <c r="O1083" s="259">
        <f t="shared" si="713"/>
        <v>0</v>
      </c>
      <c r="P1083" s="258">
        <f t="shared" si="713"/>
        <v>0</v>
      </c>
      <c r="Q1083" s="259">
        <f t="shared" si="713"/>
        <v>0</v>
      </c>
      <c r="R1083" s="258">
        <f t="shared" si="713"/>
        <v>0</v>
      </c>
      <c r="S1083" s="259">
        <f t="shared" si="713"/>
        <v>0</v>
      </c>
      <c r="T1083" s="258">
        <f t="shared" si="713"/>
        <v>0</v>
      </c>
      <c r="U1083" s="301">
        <f t="shared" si="713"/>
        <v>0</v>
      </c>
      <c r="W1083" s="18" t="s">
        <v>12</v>
      </c>
      <c r="X1083" s="67">
        <f t="shared" ref="X1083:AG1083" si="714">SUM(X1084:X1088)</f>
        <v>0</v>
      </c>
      <c r="Y1083" s="19">
        <f t="shared" si="714"/>
        <v>0</v>
      </c>
      <c r="Z1083" s="19">
        <f t="shared" si="714"/>
        <v>0</v>
      </c>
      <c r="AA1083" s="67">
        <f t="shared" si="714"/>
        <v>0</v>
      </c>
      <c r="AB1083" s="67">
        <f t="shared" si="714"/>
        <v>0</v>
      </c>
      <c r="AC1083" s="67">
        <f t="shared" si="714"/>
        <v>0</v>
      </c>
      <c r="AD1083" s="19">
        <f t="shared" si="714"/>
        <v>0</v>
      </c>
      <c r="AE1083" s="19">
        <f t="shared" si="714"/>
        <v>0</v>
      </c>
      <c r="AF1083" s="67">
        <f t="shared" si="714"/>
        <v>0</v>
      </c>
      <c r="AG1083" s="215">
        <f t="shared" si="714"/>
        <v>0</v>
      </c>
    </row>
    <row r="1084" customHeight="1" spans="1:33">
      <c r="A1084" s="260"/>
      <c r="B1084" s="67">
        <f t="shared" si="708"/>
        <v>0</v>
      </c>
      <c r="C1084" s="19">
        <f t="shared" si="709"/>
        <v>0</v>
      </c>
      <c r="D1084" s="261"/>
      <c r="E1084" s="262"/>
      <c r="F1084" s="263"/>
      <c r="G1084" s="262"/>
      <c r="H1084" s="261"/>
      <c r="I1084" s="262"/>
      <c r="J1084" s="261"/>
      <c r="K1084" s="284"/>
      <c r="L1084" s="67">
        <f t="shared" si="711"/>
        <v>0</v>
      </c>
      <c r="M1084" s="19">
        <f t="shared" si="712"/>
        <v>0</v>
      </c>
      <c r="N1084" s="261"/>
      <c r="O1084" s="262"/>
      <c r="P1084" s="263"/>
      <c r="Q1084" s="262"/>
      <c r="R1084" s="261"/>
      <c r="S1084" s="262"/>
      <c r="T1084" s="261"/>
      <c r="U1084" s="284"/>
      <c r="W1084" s="20"/>
      <c r="X1084" s="68"/>
      <c r="Y1084" s="21"/>
      <c r="Z1084" s="21"/>
      <c r="AA1084" s="68"/>
      <c r="AB1084" s="184"/>
      <c r="AC1084" s="68"/>
      <c r="AD1084" s="21"/>
      <c r="AE1084" s="21"/>
      <c r="AF1084" s="68"/>
      <c r="AG1084" s="184"/>
    </row>
    <row r="1085" customHeight="1" spans="1:33">
      <c r="A1085" s="260"/>
      <c r="B1085" s="67">
        <f t="shared" si="708"/>
        <v>0</v>
      </c>
      <c r="C1085" s="19">
        <f t="shared" si="709"/>
        <v>0</v>
      </c>
      <c r="D1085" s="261"/>
      <c r="E1085" s="262"/>
      <c r="F1085" s="263"/>
      <c r="G1085" s="262"/>
      <c r="H1085" s="261"/>
      <c r="I1085" s="262"/>
      <c r="J1085" s="261"/>
      <c r="K1085" s="284"/>
      <c r="L1085" s="67">
        <f t="shared" si="711"/>
        <v>0</v>
      </c>
      <c r="M1085" s="19">
        <f t="shared" si="712"/>
        <v>0</v>
      </c>
      <c r="N1085" s="261"/>
      <c r="O1085" s="262"/>
      <c r="P1085" s="263"/>
      <c r="Q1085" s="262"/>
      <c r="R1085" s="261"/>
      <c r="S1085" s="262"/>
      <c r="T1085" s="261"/>
      <c r="U1085" s="284"/>
      <c r="W1085" s="20"/>
      <c r="X1085" s="68"/>
      <c r="Y1085" s="21"/>
      <c r="Z1085" s="21"/>
      <c r="AA1085" s="68"/>
      <c r="AB1085" s="184"/>
      <c r="AC1085" s="68"/>
      <c r="AD1085" s="21"/>
      <c r="AE1085" s="21"/>
      <c r="AF1085" s="68"/>
      <c r="AG1085" s="184"/>
    </row>
    <row r="1086" customHeight="1" spans="1:33">
      <c r="A1086" s="260"/>
      <c r="B1086" s="67">
        <f t="shared" si="708"/>
        <v>0</v>
      </c>
      <c r="C1086" s="19">
        <f t="shared" si="709"/>
        <v>0</v>
      </c>
      <c r="D1086" s="261"/>
      <c r="E1086" s="262"/>
      <c r="F1086" s="263"/>
      <c r="G1086" s="262"/>
      <c r="H1086" s="261"/>
      <c r="I1086" s="262"/>
      <c r="J1086" s="261"/>
      <c r="K1086" s="284"/>
      <c r="L1086" s="67">
        <f t="shared" si="711"/>
        <v>0</v>
      </c>
      <c r="M1086" s="19">
        <f t="shared" si="712"/>
        <v>0</v>
      </c>
      <c r="N1086" s="261"/>
      <c r="O1086" s="262"/>
      <c r="P1086" s="263"/>
      <c r="Q1086" s="262"/>
      <c r="R1086" s="261"/>
      <c r="S1086" s="262"/>
      <c r="T1086" s="261"/>
      <c r="U1086" s="284"/>
      <c r="W1086" s="20"/>
      <c r="X1086" s="68"/>
      <c r="Y1086" s="21"/>
      <c r="Z1086" s="21"/>
      <c r="AA1086" s="68"/>
      <c r="AB1086" s="184"/>
      <c r="AC1086" s="68"/>
      <c r="AD1086" s="21"/>
      <c r="AE1086" s="21"/>
      <c r="AF1086" s="68"/>
      <c r="AG1086" s="184"/>
    </row>
    <row r="1087" customHeight="1" spans="1:33">
      <c r="A1087" s="260"/>
      <c r="B1087" s="67">
        <f t="shared" si="708"/>
        <v>0</v>
      </c>
      <c r="C1087" s="19">
        <f t="shared" si="709"/>
        <v>0</v>
      </c>
      <c r="D1087" s="261"/>
      <c r="E1087" s="262"/>
      <c r="F1087" s="263"/>
      <c r="G1087" s="262"/>
      <c r="H1087" s="261"/>
      <c r="I1087" s="262"/>
      <c r="J1087" s="261"/>
      <c r="K1087" s="284"/>
      <c r="L1087" s="67">
        <f t="shared" si="711"/>
        <v>0</v>
      </c>
      <c r="M1087" s="19">
        <f t="shared" si="712"/>
        <v>0</v>
      </c>
      <c r="N1087" s="261"/>
      <c r="O1087" s="262"/>
      <c r="P1087" s="263"/>
      <c r="Q1087" s="262"/>
      <c r="R1087" s="261"/>
      <c r="S1087" s="262"/>
      <c r="T1087" s="261"/>
      <c r="U1087" s="284"/>
      <c r="W1087" s="20"/>
      <c r="X1087" s="68"/>
      <c r="Y1087" s="21"/>
      <c r="Z1087" s="21"/>
      <c r="AA1087" s="68"/>
      <c r="AB1087" s="184"/>
      <c r="AC1087" s="68"/>
      <c r="AD1087" s="21"/>
      <c r="AE1087" s="21"/>
      <c r="AF1087" s="68"/>
      <c r="AG1087" s="184"/>
    </row>
    <row r="1088" customHeight="1" spans="1:33">
      <c r="A1088" s="264"/>
      <c r="B1088" s="185">
        <f t="shared" si="708"/>
        <v>0</v>
      </c>
      <c r="C1088" s="70">
        <f t="shared" si="709"/>
        <v>0</v>
      </c>
      <c r="D1088" s="265"/>
      <c r="E1088" s="266"/>
      <c r="F1088" s="267"/>
      <c r="G1088" s="266"/>
      <c r="H1088" s="265"/>
      <c r="I1088" s="266"/>
      <c r="J1088" s="265"/>
      <c r="K1088" s="285"/>
      <c r="L1088" s="185">
        <f t="shared" si="711"/>
        <v>0</v>
      </c>
      <c r="M1088" s="70">
        <f t="shared" si="712"/>
        <v>0</v>
      </c>
      <c r="N1088" s="286"/>
      <c r="O1088" s="287"/>
      <c r="P1088" s="288"/>
      <c r="Q1088" s="287"/>
      <c r="R1088" s="286"/>
      <c r="S1088" s="287"/>
      <c r="T1088" s="286"/>
      <c r="U1088" s="302"/>
      <c r="W1088" s="23"/>
      <c r="X1088" s="72"/>
      <c r="Y1088" s="24"/>
      <c r="Z1088" s="24"/>
      <c r="AA1088" s="72"/>
      <c r="AB1088" s="197"/>
      <c r="AC1088" s="72"/>
      <c r="AD1088" s="24"/>
      <c r="AE1088" s="24"/>
      <c r="AF1088" s="72"/>
      <c r="AG1088" s="197"/>
    </row>
    <row r="1089" customHeight="1" spans="1:33">
      <c r="A1089" s="268" t="s">
        <v>13</v>
      </c>
      <c r="B1089" s="67">
        <f t="shared" si="708"/>
        <v>0</v>
      </c>
      <c r="C1089" s="19">
        <f t="shared" si="709"/>
        <v>0</v>
      </c>
      <c r="D1089" s="258">
        <f t="shared" ref="D1089:K1089" si="715">SUM(D1090:D1101)</f>
        <v>0</v>
      </c>
      <c r="E1089" s="259">
        <f t="shared" si="715"/>
        <v>0</v>
      </c>
      <c r="F1089" s="258">
        <f t="shared" si="715"/>
        <v>0</v>
      </c>
      <c r="G1089" s="259">
        <f t="shared" si="715"/>
        <v>0</v>
      </c>
      <c r="H1089" s="258">
        <f t="shared" si="715"/>
        <v>0</v>
      </c>
      <c r="I1089" s="259">
        <f t="shared" si="715"/>
        <v>0</v>
      </c>
      <c r="J1089" s="258">
        <f t="shared" si="715"/>
        <v>0</v>
      </c>
      <c r="K1089" s="259">
        <f t="shared" si="715"/>
        <v>0</v>
      </c>
      <c r="L1089" s="67">
        <f t="shared" si="711"/>
        <v>0</v>
      </c>
      <c r="M1089" s="19">
        <f t="shared" si="712"/>
        <v>0</v>
      </c>
      <c r="N1089" s="289">
        <f t="shared" ref="N1089:U1089" si="716">SUM(N1090:N1101)</f>
        <v>0</v>
      </c>
      <c r="O1089" s="290">
        <f t="shared" si="716"/>
        <v>0</v>
      </c>
      <c r="P1089" s="289">
        <f t="shared" si="716"/>
        <v>0</v>
      </c>
      <c r="Q1089" s="290">
        <f t="shared" si="716"/>
        <v>0</v>
      </c>
      <c r="R1089" s="289">
        <f t="shared" si="716"/>
        <v>0</v>
      </c>
      <c r="S1089" s="290">
        <f t="shared" si="716"/>
        <v>0</v>
      </c>
      <c r="T1089" s="289">
        <f t="shared" si="716"/>
        <v>0</v>
      </c>
      <c r="U1089" s="303">
        <f t="shared" si="716"/>
        <v>0</v>
      </c>
      <c r="W1089" s="26" t="s">
        <v>13</v>
      </c>
      <c r="X1089" s="34">
        <f t="shared" ref="X1089:AG1089" si="717">SUM(X1090:X1101)</f>
        <v>0</v>
      </c>
      <c r="Y1089" s="27">
        <f t="shared" si="717"/>
        <v>0</v>
      </c>
      <c r="Z1089" s="27">
        <f t="shared" si="717"/>
        <v>0</v>
      </c>
      <c r="AA1089" s="34">
        <f t="shared" si="717"/>
        <v>0</v>
      </c>
      <c r="AB1089" s="34">
        <f t="shared" si="717"/>
        <v>0</v>
      </c>
      <c r="AC1089" s="34">
        <f t="shared" si="717"/>
        <v>0</v>
      </c>
      <c r="AD1089" s="27">
        <f t="shared" si="717"/>
        <v>0</v>
      </c>
      <c r="AE1089" s="27">
        <f t="shared" si="717"/>
        <v>0</v>
      </c>
      <c r="AF1089" s="34">
        <f t="shared" si="717"/>
        <v>0</v>
      </c>
      <c r="AG1089" s="216">
        <f t="shared" si="717"/>
        <v>0</v>
      </c>
    </row>
    <row r="1090" customHeight="1" spans="1:33">
      <c r="A1090" s="260"/>
      <c r="B1090" s="34">
        <f t="shared" si="708"/>
        <v>0</v>
      </c>
      <c r="C1090" s="27">
        <f t="shared" si="709"/>
        <v>0</v>
      </c>
      <c r="D1090" s="261"/>
      <c r="E1090" s="262"/>
      <c r="F1090" s="263"/>
      <c r="G1090" s="262"/>
      <c r="H1090" s="261"/>
      <c r="I1090" s="262"/>
      <c r="J1090" s="261"/>
      <c r="K1090" s="284"/>
      <c r="L1090" s="34">
        <f t="shared" si="711"/>
        <v>0</v>
      </c>
      <c r="M1090" s="27">
        <f t="shared" si="712"/>
        <v>0</v>
      </c>
      <c r="N1090" s="261"/>
      <c r="O1090" s="262"/>
      <c r="P1090" s="263"/>
      <c r="Q1090" s="262"/>
      <c r="R1090" s="261"/>
      <c r="S1090" s="262"/>
      <c r="T1090" s="261"/>
      <c r="U1090" s="284"/>
      <c r="W1090" s="20"/>
      <c r="X1090" s="68"/>
      <c r="Y1090" s="21"/>
      <c r="Z1090" s="21"/>
      <c r="AA1090" s="68"/>
      <c r="AB1090" s="184"/>
      <c r="AC1090" s="68"/>
      <c r="AD1090" s="21"/>
      <c r="AE1090" s="21"/>
      <c r="AF1090" s="68"/>
      <c r="AG1090" s="184"/>
    </row>
    <row r="1091" customHeight="1" spans="1:33">
      <c r="A1091" s="260"/>
      <c r="B1091" s="34">
        <f t="shared" si="708"/>
        <v>0</v>
      </c>
      <c r="C1091" s="27">
        <f t="shared" si="709"/>
        <v>0</v>
      </c>
      <c r="D1091" s="261"/>
      <c r="E1091" s="262"/>
      <c r="F1091" s="263"/>
      <c r="G1091" s="262"/>
      <c r="H1091" s="261"/>
      <c r="I1091" s="262"/>
      <c r="J1091" s="261"/>
      <c r="K1091" s="284"/>
      <c r="L1091" s="34">
        <f t="shared" si="711"/>
        <v>0</v>
      </c>
      <c r="M1091" s="27">
        <f t="shared" si="712"/>
        <v>0</v>
      </c>
      <c r="N1091" s="261"/>
      <c r="O1091" s="262"/>
      <c r="P1091" s="263"/>
      <c r="Q1091" s="262"/>
      <c r="R1091" s="261"/>
      <c r="S1091" s="262"/>
      <c r="T1091" s="261"/>
      <c r="U1091" s="284"/>
      <c r="W1091" s="20"/>
      <c r="X1091" s="68"/>
      <c r="Y1091" s="21"/>
      <c r="Z1091" s="21"/>
      <c r="AA1091" s="68"/>
      <c r="AB1091" s="184"/>
      <c r="AC1091" s="68"/>
      <c r="AD1091" s="21"/>
      <c r="AE1091" s="21"/>
      <c r="AF1091" s="68"/>
      <c r="AG1091" s="184"/>
    </row>
    <row r="1092" customHeight="1" spans="1:39">
      <c r="A1092" s="260"/>
      <c r="B1092" s="34">
        <f t="shared" si="708"/>
        <v>0</v>
      </c>
      <c r="C1092" s="27">
        <f t="shared" si="709"/>
        <v>0</v>
      </c>
      <c r="D1092" s="261"/>
      <c r="E1092" s="262"/>
      <c r="F1092" s="263"/>
      <c r="G1092" s="262"/>
      <c r="H1092" s="261"/>
      <c r="I1092" s="262"/>
      <c r="J1092" s="261"/>
      <c r="K1092" s="284"/>
      <c r="L1092" s="34">
        <f t="shared" si="711"/>
        <v>0</v>
      </c>
      <c r="M1092" s="27">
        <f t="shared" si="712"/>
        <v>0</v>
      </c>
      <c r="N1092" s="261"/>
      <c r="O1092" s="262"/>
      <c r="P1092" s="291"/>
      <c r="Q1092" s="262"/>
      <c r="R1092" s="261"/>
      <c r="S1092" s="262"/>
      <c r="T1092" s="261"/>
      <c r="U1092" s="284"/>
      <c r="W1092" s="20"/>
      <c r="X1092" s="68"/>
      <c r="Y1092" s="21"/>
      <c r="Z1092" s="21"/>
      <c r="AA1092" s="68"/>
      <c r="AB1092" s="184"/>
      <c r="AC1092" s="68"/>
      <c r="AD1092" s="21"/>
      <c r="AE1092" s="21"/>
      <c r="AF1092" s="68"/>
      <c r="AG1092" s="184"/>
      <c r="AM1092" s="4"/>
    </row>
    <row r="1093" customHeight="1" spans="2:39">
      <c r="B1093" s="34">
        <f t="shared" si="708"/>
        <v>0</v>
      </c>
      <c r="C1093" s="27">
        <f t="shared" si="709"/>
        <v>0</v>
      </c>
      <c r="D1093" s="261"/>
      <c r="E1093" s="262"/>
      <c r="F1093" s="263"/>
      <c r="G1093" s="262"/>
      <c r="H1093" s="261"/>
      <c r="I1093" s="262"/>
      <c r="J1093" s="261"/>
      <c r="K1093" s="284"/>
      <c r="L1093" s="34">
        <f t="shared" si="711"/>
        <v>0</v>
      </c>
      <c r="M1093" s="27">
        <f t="shared" si="712"/>
        <v>0</v>
      </c>
      <c r="N1093" s="261"/>
      <c r="O1093" s="262"/>
      <c r="P1093" s="263"/>
      <c r="Q1093" s="262"/>
      <c r="R1093" s="261"/>
      <c r="S1093" s="262"/>
      <c r="T1093" s="261"/>
      <c r="U1093" s="284"/>
      <c r="X1093" s="68"/>
      <c r="Y1093" s="21"/>
      <c r="Z1093" s="21"/>
      <c r="AA1093" s="68"/>
      <c r="AB1093" s="184"/>
      <c r="AC1093" s="68"/>
      <c r="AD1093" s="21"/>
      <c r="AE1093" s="21"/>
      <c r="AF1093" s="68"/>
      <c r="AG1093" s="184"/>
      <c r="AM1093" s="4"/>
    </row>
    <row r="1094" customHeight="1" spans="1:33">
      <c r="A1094" s="260"/>
      <c r="B1094" s="34">
        <f t="shared" si="708"/>
        <v>0</v>
      </c>
      <c r="C1094" s="27">
        <f t="shared" si="709"/>
        <v>0</v>
      </c>
      <c r="D1094" s="261"/>
      <c r="E1094" s="262"/>
      <c r="F1094" s="263"/>
      <c r="G1094" s="262"/>
      <c r="H1094" s="261"/>
      <c r="I1094" s="262"/>
      <c r="J1094" s="261"/>
      <c r="K1094" s="284"/>
      <c r="L1094" s="34">
        <f t="shared" si="711"/>
        <v>0</v>
      </c>
      <c r="M1094" s="27">
        <f t="shared" si="712"/>
        <v>0</v>
      </c>
      <c r="N1094" s="261"/>
      <c r="O1094" s="262"/>
      <c r="P1094" s="263"/>
      <c r="Q1094" s="262"/>
      <c r="R1094" s="261"/>
      <c r="S1094" s="262"/>
      <c r="T1094" s="261"/>
      <c r="U1094" s="284"/>
      <c r="W1094" s="20"/>
      <c r="X1094" s="68"/>
      <c r="Y1094" s="21"/>
      <c r="Z1094" s="21"/>
      <c r="AA1094" s="68"/>
      <c r="AB1094" s="184"/>
      <c r="AC1094" s="68"/>
      <c r="AD1094" s="21"/>
      <c r="AE1094" s="21"/>
      <c r="AF1094" s="68"/>
      <c r="AG1094" s="184"/>
    </row>
    <row r="1095" customHeight="1" spans="1:33">
      <c r="A1095" s="260"/>
      <c r="B1095" s="34">
        <f t="shared" si="708"/>
        <v>0</v>
      </c>
      <c r="C1095" s="27">
        <f t="shared" si="709"/>
        <v>0</v>
      </c>
      <c r="D1095" s="261"/>
      <c r="E1095" s="262"/>
      <c r="F1095" s="263"/>
      <c r="G1095" s="262"/>
      <c r="H1095" s="261"/>
      <c r="I1095" s="262"/>
      <c r="J1095" s="261"/>
      <c r="K1095" s="284"/>
      <c r="L1095" s="34">
        <f t="shared" si="711"/>
        <v>0</v>
      </c>
      <c r="M1095" s="27">
        <f t="shared" si="712"/>
        <v>0</v>
      </c>
      <c r="N1095" s="261"/>
      <c r="O1095" s="262"/>
      <c r="P1095" s="263"/>
      <c r="Q1095" s="262"/>
      <c r="R1095" s="261"/>
      <c r="S1095" s="262"/>
      <c r="T1095" s="261"/>
      <c r="U1095" s="284"/>
      <c r="W1095" s="20"/>
      <c r="X1095" s="68"/>
      <c r="Y1095" s="21"/>
      <c r="Z1095" s="21"/>
      <c r="AA1095" s="68"/>
      <c r="AB1095" s="184"/>
      <c r="AC1095" s="68"/>
      <c r="AD1095" s="21"/>
      <c r="AE1095" s="21"/>
      <c r="AF1095" s="68"/>
      <c r="AG1095" s="184"/>
    </row>
    <row r="1096" customHeight="1" spans="1:33">
      <c r="A1096" s="260"/>
      <c r="B1096" s="34">
        <f t="shared" si="708"/>
        <v>0</v>
      </c>
      <c r="C1096" s="27">
        <f t="shared" si="709"/>
        <v>0</v>
      </c>
      <c r="D1096" s="261"/>
      <c r="E1096" s="262"/>
      <c r="F1096" s="263"/>
      <c r="G1096" s="262"/>
      <c r="H1096" s="261"/>
      <c r="I1096" s="262"/>
      <c r="J1096" s="261"/>
      <c r="K1096" s="284"/>
      <c r="L1096" s="34">
        <f t="shared" si="711"/>
        <v>0</v>
      </c>
      <c r="M1096" s="27">
        <f t="shared" si="712"/>
        <v>0</v>
      </c>
      <c r="N1096" s="261"/>
      <c r="O1096" s="262"/>
      <c r="P1096" s="263"/>
      <c r="Q1096" s="262"/>
      <c r="R1096" s="261"/>
      <c r="S1096" s="262"/>
      <c r="T1096" s="261"/>
      <c r="U1096" s="284"/>
      <c r="W1096" s="20"/>
      <c r="X1096" s="68"/>
      <c r="Y1096" s="21"/>
      <c r="Z1096" s="21"/>
      <c r="AA1096" s="68"/>
      <c r="AB1096" s="184"/>
      <c r="AC1096" s="68"/>
      <c r="AD1096" s="21"/>
      <c r="AE1096" s="21"/>
      <c r="AF1096" s="68"/>
      <c r="AG1096" s="184"/>
    </row>
    <row r="1097" customHeight="1" spans="1:33">
      <c r="A1097" s="260"/>
      <c r="B1097" s="34">
        <f t="shared" si="708"/>
        <v>0</v>
      </c>
      <c r="C1097" s="27">
        <f t="shared" si="709"/>
        <v>0</v>
      </c>
      <c r="D1097" s="261"/>
      <c r="E1097" s="262"/>
      <c r="F1097" s="263"/>
      <c r="G1097" s="262"/>
      <c r="H1097" s="261"/>
      <c r="I1097" s="262"/>
      <c r="J1097" s="261"/>
      <c r="K1097" s="292"/>
      <c r="L1097" s="34">
        <f t="shared" si="711"/>
        <v>0</v>
      </c>
      <c r="M1097" s="27">
        <f t="shared" si="712"/>
        <v>0</v>
      </c>
      <c r="N1097" s="261"/>
      <c r="O1097" s="262"/>
      <c r="P1097" s="263"/>
      <c r="Q1097" s="262"/>
      <c r="R1097" s="261"/>
      <c r="S1097" s="262"/>
      <c r="T1097" s="261"/>
      <c r="U1097" s="284"/>
      <c r="W1097" s="20"/>
      <c r="X1097" s="68"/>
      <c r="Y1097" s="21"/>
      <c r="Z1097" s="21"/>
      <c r="AA1097" s="68"/>
      <c r="AB1097" s="184"/>
      <c r="AC1097" s="68"/>
      <c r="AD1097" s="21"/>
      <c r="AE1097" s="21"/>
      <c r="AF1097" s="68"/>
      <c r="AG1097" s="184"/>
    </row>
    <row r="1098" customHeight="1" spans="1:33">
      <c r="A1098" s="269"/>
      <c r="B1098" s="34">
        <f t="shared" si="708"/>
        <v>0</v>
      </c>
      <c r="C1098" s="27">
        <f t="shared" si="709"/>
        <v>0</v>
      </c>
      <c r="D1098" s="270"/>
      <c r="E1098" s="262"/>
      <c r="F1098" s="263"/>
      <c r="G1098" s="271"/>
      <c r="H1098" s="270"/>
      <c r="I1098" s="271"/>
      <c r="J1098" s="261"/>
      <c r="K1098" s="284"/>
      <c r="L1098" s="34">
        <f t="shared" si="711"/>
        <v>0</v>
      </c>
      <c r="M1098" s="27">
        <f t="shared" si="712"/>
        <v>0</v>
      </c>
      <c r="N1098" s="270"/>
      <c r="O1098" s="262"/>
      <c r="P1098" s="263"/>
      <c r="Q1098" s="271"/>
      <c r="R1098" s="270"/>
      <c r="S1098" s="271"/>
      <c r="T1098" s="261"/>
      <c r="U1098" s="284"/>
      <c r="W1098" s="28"/>
      <c r="X1098" s="74"/>
      <c r="Y1098" s="29"/>
      <c r="Z1098" s="29"/>
      <c r="AA1098" s="68"/>
      <c r="AB1098" s="184"/>
      <c r="AC1098" s="74"/>
      <c r="AD1098" s="29"/>
      <c r="AE1098" s="29"/>
      <c r="AF1098" s="68"/>
      <c r="AG1098" s="184"/>
    </row>
    <row r="1099" customHeight="1" spans="1:33">
      <c r="A1099" s="260"/>
      <c r="B1099" s="34">
        <f t="shared" si="708"/>
        <v>0</v>
      </c>
      <c r="C1099" s="27">
        <f t="shared" si="709"/>
        <v>0</v>
      </c>
      <c r="D1099" s="261"/>
      <c r="E1099" s="262"/>
      <c r="F1099" s="263"/>
      <c r="G1099" s="262"/>
      <c r="H1099" s="261"/>
      <c r="I1099" s="262"/>
      <c r="J1099" s="261"/>
      <c r="K1099" s="284"/>
      <c r="L1099" s="34">
        <f t="shared" si="711"/>
        <v>0</v>
      </c>
      <c r="M1099" s="27">
        <f t="shared" si="712"/>
        <v>0</v>
      </c>
      <c r="N1099" s="261"/>
      <c r="O1099" s="262"/>
      <c r="P1099" s="263"/>
      <c r="Q1099" s="262"/>
      <c r="R1099" s="261"/>
      <c r="S1099" s="262"/>
      <c r="T1099" s="261"/>
      <c r="U1099" s="284"/>
      <c r="W1099" s="20"/>
      <c r="X1099" s="68"/>
      <c r="Y1099" s="21"/>
      <c r="Z1099" s="21"/>
      <c r="AA1099" s="68"/>
      <c r="AB1099" s="184"/>
      <c r="AC1099" s="68"/>
      <c r="AD1099" s="21"/>
      <c r="AE1099" s="21"/>
      <c r="AF1099" s="68"/>
      <c r="AG1099" s="184"/>
    </row>
    <row r="1100" customHeight="1" spans="1:33">
      <c r="A1100" s="260"/>
      <c r="B1100" s="34">
        <f t="shared" si="708"/>
        <v>0</v>
      </c>
      <c r="C1100" s="27">
        <f t="shared" si="709"/>
        <v>0</v>
      </c>
      <c r="D1100" s="261"/>
      <c r="E1100" s="262"/>
      <c r="F1100" s="263"/>
      <c r="G1100" s="262"/>
      <c r="H1100" s="261"/>
      <c r="I1100" s="262"/>
      <c r="J1100" s="261"/>
      <c r="K1100" s="284"/>
      <c r="L1100" s="34">
        <f t="shared" si="711"/>
        <v>0</v>
      </c>
      <c r="M1100" s="27">
        <f t="shared" si="712"/>
        <v>0</v>
      </c>
      <c r="N1100" s="261"/>
      <c r="O1100" s="262"/>
      <c r="P1100" s="263"/>
      <c r="Q1100" s="262"/>
      <c r="R1100" s="261"/>
      <c r="S1100" s="262"/>
      <c r="T1100" s="261"/>
      <c r="U1100" s="284"/>
      <c r="W1100" s="20"/>
      <c r="X1100" s="68"/>
      <c r="Y1100" s="21"/>
      <c r="Z1100" s="21"/>
      <c r="AA1100" s="68"/>
      <c r="AB1100" s="184"/>
      <c r="AC1100" s="68"/>
      <c r="AD1100" s="21"/>
      <c r="AE1100" s="21"/>
      <c r="AF1100" s="68"/>
      <c r="AG1100" s="184"/>
    </row>
    <row r="1101" customHeight="1" spans="1:33">
      <c r="A1101" s="264"/>
      <c r="B1101" s="272">
        <f t="shared" si="708"/>
        <v>0</v>
      </c>
      <c r="C1101" s="273">
        <f t="shared" si="709"/>
        <v>0</v>
      </c>
      <c r="D1101" s="265"/>
      <c r="E1101" s="266"/>
      <c r="F1101" s="267"/>
      <c r="G1101" s="266"/>
      <c r="H1101" s="265"/>
      <c r="I1101" s="266"/>
      <c r="J1101" s="265"/>
      <c r="K1101" s="285"/>
      <c r="L1101" s="272">
        <f t="shared" si="711"/>
        <v>0</v>
      </c>
      <c r="M1101" s="273">
        <f t="shared" si="712"/>
        <v>0</v>
      </c>
      <c r="N1101" s="286"/>
      <c r="O1101" s="287"/>
      <c r="P1101" s="288"/>
      <c r="Q1101" s="287"/>
      <c r="R1101" s="286"/>
      <c r="S1101" s="287"/>
      <c r="T1101" s="286"/>
      <c r="U1101" s="302"/>
      <c r="W1101" s="23"/>
      <c r="X1101" s="72"/>
      <c r="Y1101" s="24"/>
      <c r="Z1101" s="24"/>
      <c r="AA1101" s="72"/>
      <c r="AB1101" s="197"/>
      <c r="AC1101" s="72"/>
      <c r="AD1101" s="24"/>
      <c r="AE1101" s="24"/>
      <c r="AF1101" s="72"/>
      <c r="AG1101" s="197"/>
    </row>
    <row r="1102" customHeight="1" spans="1:33">
      <c r="A1102" s="268" t="s">
        <v>21</v>
      </c>
      <c r="B1102" s="274">
        <f t="shared" si="708"/>
        <v>70.4178389593922</v>
      </c>
      <c r="C1102" s="275">
        <f t="shared" si="709"/>
        <v>73250.2861423388</v>
      </c>
      <c r="D1102" s="276">
        <v>54.5253766478343</v>
      </c>
      <c r="E1102" s="277">
        <v>50796.8302941176</v>
      </c>
      <c r="F1102" s="276">
        <v>15.8924623115578</v>
      </c>
      <c r="G1102" s="277">
        <v>22453.4558482212</v>
      </c>
      <c r="H1102" s="276"/>
      <c r="I1102" s="277"/>
      <c r="J1102" s="276"/>
      <c r="K1102" s="277"/>
      <c r="L1102" s="274">
        <f t="shared" si="711"/>
        <v>69.1675075376885</v>
      </c>
      <c r="M1102" s="275">
        <f t="shared" si="712"/>
        <v>71320.4379904067</v>
      </c>
      <c r="N1102" s="289">
        <f t="shared" ref="N1102:U1102" si="718">N1082-N1083-N1089</f>
        <v>53.866</v>
      </c>
      <c r="O1102" s="290">
        <f t="shared" si="718"/>
        <v>49879.92</v>
      </c>
      <c r="P1102" s="289">
        <f t="shared" si="718"/>
        <v>15.3015075376885</v>
      </c>
      <c r="Q1102" s="290">
        <f t="shared" si="718"/>
        <v>21440.5179904067</v>
      </c>
      <c r="R1102" s="289">
        <f t="shared" si="718"/>
        <v>0</v>
      </c>
      <c r="S1102" s="290">
        <f t="shared" si="718"/>
        <v>0</v>
      </c>
      <c r="T1102" s="289">
        <f t="shared" si="718"/>
        <v>0</v>
      </c>
      <c r="U1102" s="303">
        <f t="shared" si="718"/>
        <v>0</v>
      </c>
      <c r="W1102" s="26" t="s">
        <v>21</v>
      </c>
      <c r="X1102" s="85"/>
      <c r="Y1102" s="30"/>
      <c r="Z1102" s="30"/>
      <c r="AA1102" s="85"/>
      <c r="AB1102" s="85"/>
      <c r="AC1102" s="34">
        <f t="shared" ref="AC1102:AG1102" si="719">AC1082-AC1083-AC1089</f>
        <v>0</v>
      </c>
      <c r="AD1102" s="27">
        <f t="shared" si="719"/>
        <v>0</v>
      </c>
      <c r="AE1102" s="27">
        <f t="shared" si="719"/>
        <v>0</v>
      </c>
      <c r="AF1102" s="34">
        <f t="shared" si="719"/>
        <v>0</v>
      </c>
      <c r="AG1102" s="216">
        <f t="shared" si="719"/>
        <v>0</v>
      </c>
    </row>
    <row r="1103" s="213" customFormat="1" customHeight="1" spans="1:33">
      <c r="A1103" s="244" t="s">
        <v>22</v>
      </c>
      <c r="B1103" s="34" t="e">
        <f t="shared" si="708"/>
        <v>#DIV/0!</v>
      </c>
      <c r="C1103" s="27" t="e">
        <f t="shared" si="709"/>
        <v>#DIV/0!</v>
      </c>
      <c r="D1103" s="245">
        <f t="shared" ref="D1103:K1103" si="720">N1102*(D1104+100)/100</f>
        <v>54.5253766478343</v>
      </c>
      <c r="E1103" s="246">
        <f t="shared" si="720"/>
        <v>50796.8302941176</v>
      </c>
      <c r="F1103" s="245">
        <f t="shared" si="720"/>
        <v>15.8924623115578</v>
      </c>
      <c r="G1103" s="246">
        <f t="shared" si="720"/>
        <v>22453.4558482212</v>
      </c>
      <c r="H1103" s="245" t="e">
        <f t="shared" si="720"/>
        <v>#DIV/0!</v>
      </c>
      <c r="I1103" s="246" t="e">
        <f t="shared" si="720"/>
        <v>#DIV/0!</v>
      </c>
      <c r="J1103" s="245" t="e">
        <f t="shared" si="720"/>
        <v>#DIV/0!</v>
      </c>
      <c r="K1103" s="246" t="e">
        <f t="shared" si="720"/>
        <v>#DIV/0!</v>
      </c>
      <c r="L1103" s="59" t="s">
        <v>10</v>
      </c>
      <c r="M1103" s="59" t="s">
        <v>10</v>
      </c>
      <c r="N1103" s="245" t="s">
        <v>10</v>
      </c>
      <c r="O1103" s="246" t="s">
        <v>10</v>
      </c>
      <c r="P1103" s="245" t="s">
        <v>10</v>
      </c>
      <c r="Q1103" s="246" t="s">
        <v>10</v>
      </c>
      <c r="R1103" s="245" t="s">
        <v>10</v>
      </c>
      <c r="S1103" s="246" t="s">
        <v>10</v>
      </c>
      <c r="T1103" s="245" t="s">
        <v>10</v>
      </c>
      <c r="U1103" s="294" t="s">
        <v>10</v>
      </c>
      <c r="V1103" s="170"/>
      <c r="W1103" s="31" t="s">
        <v>22</v>
      </c>
      <c r="X1103" s="59" t="e">
        <f t="shared" ref="X1103:AB1103" si="721">AC1102*(X1104+100)/100</f>
        <v>#DIV/0!</v>
      </c>
      <c r="Y1103" s="32" t="e">
        <f t="shared" si="721"/>
        <v>#DIV/0!</v>
      </c>
      <c r="Z1103" s="32" t="e">
        <f t="shared" si="721"/>
        <v>#DIV/0!</v>
      </c>
      <c r="AA1103" s="59" t="e">
        <f t="shared" si="721"/>
        <v>#DIV/0!</v>
      </c>
      <c r="AB1103" s="59" t="e">
        <f t="shared" si="721"/>
        <v>#DIV/0!</v>
      </c>
      <c r="AC1103" s="33" t="s">
        <v>10</v>
      </c>
      <c r="AD1103" s="33" t="s">
        <v>10</v>
      </c>
      <c r="AE1103" s="33" t="s">
        <v>10</v>
      </c>
      <c r="AF1103" s="33" t="s">
        <v>10</v>
      </c>
      <c r="AG1103" s="44" t="s">
        <v>10</v>
      </c>
    </row>
    <row r="1104" s="213" customFormat="1" customHeight="1" spans="1:33">
      <c r="A1104" s="244" t="s">
        <v>23</v>
      </c>
      <c r="B1104" s="34">
        <f t="shared" ref="B1104:K1104" si="722">SUM(B1105:B1114)/SUM(L1105:L1114)*100-100</f>
        <v>2.29434806939001</v>
      </c>
      <c r="C1104" s="34">
        <f t="shared" si="722"/>
        <v>3.23193916349811</v>
      </c>
      <c r="D1104" s="289">
        <f t="shared" si="722"/>
        <v>1.22410546139361</v>
      </c>
      <c r="E1104" s="290">
        <f t="shared" si="722"/>
        <v>1.83823529411764</v>
      </c>
      <c r="F1104" s="289">
        <f t="shared" si="722"/>
        <v>3.86206896551724</v>
      </c>
      <c r="G1104" s="290">
        <f t="shared" si="722"/>
        <v>4.72440944881889</v>
      </c>
      <c r="H1104" s="289" t="e">
        <f t="shared" si="722"/>
        <v>#DIV/0!</v>
      </c>
      <c r="I1104" s="290" t="e">
        <f t="shared" si="722"/>
        <v>#DIV/0!</v>
      </c>
      <c r="J1104" s="289" t="e">
        <f t="shared" si="722"/>
        <v>#DIV/0!</v>
      </c>
      <c r="K1104" s="290" t="e">
        <f t="shared" si="722"/>
        <v>#DIV/0!</v>
      </c>
      <c r="L1104" s="59" t="s">
        <v>10</v>
      </c>
      <c r="M1104" s="59" t="s">
        <v>10</v>
      </c>
      <c r="N1104" s="245" t="s">
        <v>10</v>
      </c>
      <c r="O1104" s="246" t="s">
        <v>10</v>
      </c>
      <c r="P1104" s="245" t="s">
        <v>10</v>
      </c>
      <c r="Q1104" s="246" t="s">
        <v>10</v>
      </c>
      <c r="R1104" s="245" t="s">
        <v>10</v>
      </c>
      <c r="S1104" s="246" t="s">
        <v>10</v>
      </c>
      <c r="T1104" s="245" t="s">
        <v>10</v>
      </c>
      <c r="U1104" s="294" t="s">
        <v>10</v>
      </c>
      <c r="V1104" s="170"/>
      <c r="W1104" s="31" t="s">
        <v>23</v>
      </c>
      <c r="X1104" s="34" t="e">
        <f t="shared" ref="X1104:AB1104" si="723">SUM(X1105:X1114)/SUM(AC1105:AC1114)*100-100</f>
        <v>#DIV/0!</v>
      </c>
      <c r="Y1104" s="34" t="e">
        <f t="shared" si="723"/>
        <v>#DIV/0!</v>
      </c>
      <c r="Z1104" s="34" t="e">
        <f t="shared" si="723"/>
        <v>#DIV/0!</v>
      </c>
      <c r="AA1104" s="34" t="e">
        <f t="shared" si="723"/>
        <v>#DIV/0!</v>
      </c>
      <c r="AB1104" s="34" t="e">
        <f t="shared" si="723"/>
        <v>#DIV/0!</v>
      </c>
      <c r="AC1104" s="33" t="s">
        <v>10</v>
      </c>
      <c r="AD1104" s="33" t="s">
        <v>10</v>
      </c>
      <c r="AE1104" s="33" t="s">
        <v>10</v>
      </c>
      <c r="AF1104" s="33" t="s">
        <v>10</v>
      </c>
      <c r="AG1104" s="44" t="s">
        <v>10</v>
      </c>
    </row>
    <row r="1105" customHeight="1" spans="1:33">
      <c r="A1105" s="306" t="s">
        <v>97</v>
      </c>
      <c r="B1105" s="34">
        <f t="shared" ref="B1105:B1114" si="724">SUM(D1105,F1105,H1105,J1105)</f>
        <v>0.316</v>
      </c>
      <c r="C1105" s="27">
        <f t="shared" ref="C1105:C1114" si="725">SUM(E1105,G1105,I1105,K1105)</f>
        <v>359</v>
      </c>
      <c r="D1105" s="261">
        <v>0.211</v>
      </c>
      <c r="E1105" s="262">
        <v>210</v>
      </c>
      <c r="F1105" s="263">
        <v>0.105</v>
      </c>
      <c r="G1105" s="262">
        <v>149</v>
      </c>
      <c r="H1105" s="261"/>
      <c r="I1105" s="262"/>
      <c r="J1105" s="261"/>
      <c r="K1105" s="284"/>
      <c r="L1105" s="34">
        <f t="shared" ref="L1105:L1114" si="726">SUM(N1105,P1105,R1105,T1105)</f>
        <v>0.31</v>
      </c>
      <c r="M1105" s="27">
        <f t="shared" ref="M1105:M1114" si="727">SUM(O1105,Q1105,S1105,U1105)</f>
        <v>347</v>
      </c>
      <c r="N1105" s="261">
        <v>0.21</v>
      </c>
      <c r="O1105" s="262">
        <v>207</v>
      </c>
      <c r="P1105" s="263">
        <v>0.1</v>
      </c>
      <c r="Q1105" s="262">
        <v>140</v>
      </c>
      <c r="R1105" s="261"/>
      <c r="S1105" s="262"/>
      <c r="T1105" s="261"/>
      <c r="U1105" s="284"/>
      <c r="W1105" s="20"/>
      <c r="X1105" s="68"/>
      <c r="Y1105" s="21"/>
      <c r="Z1105" s="21"/>
      <c r="AA1105" s="68"/>
      <c r="AB1105" s="184"/>
      <c r="AC1105" s="68"/>
      <c r="AD1105" s="21"/>
      <c r="AE1105" s="21"/>
      <c r="AF1105" s="68"/>
      <c r="AG1105" s="184"/>
    </row>
    <row r="1106" customHeight="1" spans="1:33">
      <c r="A1106" s="306" t="s">
        <v>98</v>
      </c>
      <c r="B1106" s="34">
        <f t="shared" si="724"/>
        <v>0.289</v>
      </c>
      <c r="C1106" s="27">
        <f t="shared" si="725"/>
        <v>348</v>
      </c>
      <c r="D1106" s="261">
        <v>0.192</v>
      </c>
      <c r="E1106" s="262">
        <v>211</v>
      </c>
      <c r="F1106" s="263">
        <v>0.097</v>
      </c>
      <c r="G1106" s="262">
        <v>137</v>
      </c>
      <c r="H1106" s="261"/>
      <c r="I1106" s="262"/>
      <c r="J1106" s="261"/>
      <c r="K1106" s="284"/>
      <c r="L1106" s="34">
        <f t="shared" si="726"/>
        <v>0.283</v>
      </c>
      <c r="M1106" s="27">
        <f t="shared" si="727"/>
        <v>337</v>
      </c>
      <c r="N1106" s="261">
        <v>0.19</v>
      </c>
      <c r="O1106" s="262">
        <v>207</v>
      </c>
      <c r="P1106" s="263">
        <v>0.093</v>
      </c>
      <c r="Q1106" s="262">
        <v>130</v>
      </c>
      <c r="R1106" s="261"/>
      <c r="S1106" s="262"/>
      <c r="T1106" s="261"/>
      <c r="U1106" s="284"/>
      <c r="W1106" s="20"/>
      <c r="X1106" s="68"/>
      <c r="Y1106" s="21"/>
      <c r="Z1106" s="21"/>
      <c r="AA1106" s="68"/>
      <c r="AB1106" s="184"/>
      <c r="AC1106" s="68"/>
      <c r="AD1106" s="21"/>
      <c r="AE1106" s="21"/>
      <c r="AF1106" s="68"/>
      <c r="AG1106" s="184"/>
    </row>
    <row r="1107" customHeight="1" spans="1:33">
      <c r="A1107" s="306" t="s">
        <v>99</v>
      </c>
      <c r="B1107" s="34">
        <f t="shared" si="724"/>
        <v>0.335</v>
      </c>
      <c r="C1107" s="27">
        <f t="shared" si="725"/>
        <v>393</v>
      </c>
      <c r="D1107" s="261">
        <v>0.191</v>
      </c>
      <c r="E1107" s="262">
        <v>190</v>
      </c>
      <c r="F1107" s="263">
        <v>0.144</v>
      </c>
      <c r="G1107" s="262">
        <v>203</v>
      </c>
      <c r="H1107" s="261"/>
      <c r="I1107" s="262"/>
      <c r="J1107" s="261"/>
      <c r="K1107" s="284"/>
      <c r="L1107" s="34">
        <f t="shared" si="726"/>
        <v>0.332</v>
      </c>
      <c r="M1107" s="27">
        <f t="shared" si="727"/>
        <v>386</v>
      </c>
      <c r="N1107" s="261">
        <v>0.191</v>
      </c>
      <c r="O1107" s="262">
        <v>189</v>
      </c>
      <c r="P1107" s="263">
        <v>0.141</v>
      </c>
      <c r="Q1107" s="262">
        <v>197</v>
      </c>
      <c r="R1107" s="261"/>
      <c r="S1107" s="262"/>
      <c r="T1107" s="261"/>
      <c r="U1107" s="284"/>
      <c r="W1107" s="20"/>
      <c r="X1107" s="68"/>
      <c r="Y1107" s="21"/>
      <c r="Z1107" s="21"/>
      <c r="AA1107" s="68"/>
      <c r="AB1107" s="184"/>
      <c r="AC1107" s="68"/>
      <c r="AD1107" s="21"/>
      <c r="AE1107" s="21"/>
      <c r="AF1107" s="68"/>
      <c r="AG1107" s="184"/>
    </row>
    <row r="1108" customHeight="1" spans="1:33">
      <c r="A1108" s="306" t="s">
        <v>100</v>
      </c>
      <c r="B1108" s="34">
        <f t="shared" si="724"/>
        <v>0.32</v>
      </c>
      <c r="C1108" s="27">
        <f t="shared" si="725"/>
        <v>389</v>
      </c>
      <c r="D1108" s="261">
        <v>0.18</v>
      </c>
      <c r="E1108" s="262">
        <v>191</v>
      </c>
      <c r="F1108" s="263">
        <v>0.14</v>
      </c>
      <c r="G1108" s="262">
        <v>198</v>
      </c>
      <c r="H1108" s="261"/>
      <c r="I1108" s="262"/>
      <c r="J1108" s="261"/>
      <c r="K1108" s="284"/>
      <c r="L1108" s="34">
        <f t="shared" si="726"/>
        <v>0.314</v>
      </c>
      <c r="M1108" s="27">
        <f t="shared" si="727"/>
        <v>378</v>
      </c>
      <c r="N1108" s="261">
        <v>0.181</v>
      </c>
      <c r="O1108" s="262">
        <v>191</v>
      </c>
      <c r="P1108" s="263">
        <v>0.133</v>
      </c>
      <c r="Q1108" s="262">
        <v>187</v>
      </c>
      <c r="R1108" s="261"/>
      <c r="S1108" s="262"/>
      <c r="T1108" s="261"/>
      <c r="U1108" s="284"/>
      <c r="W1108" s="20"/>
      <c r="X1108" s="68"/>
      <c r="Y1108" s="21"/>
      <c r="Z1108" s="21"/>
      <c r="AA1108" s="68"/>
      <c r="AB1108" s="184"/>
      <c r="AC1108" s="68"/>
      <c r="AD1108" s="21"/>
      <c r="AE1108" s="21"/>
      <c r="AF1108" s="68"/>
      <c r="AG1108" s="184"/>
    </row>
    <row r="1109" customHeight="1" spans="1:33">
      <c r="A1109" s="306" t="s">
        <v>101</v>
      </c>
      <c r="B1109" s="34">
        <f t="shared" si="724"/>
        <v>0.261</v>
      </c>
      <c r="C1109" s="27">
        <f t="shared" si="725"/>
        <v>309</v>
      </c>
      <c r="D1109" s="261">
        <v>0.144</v>
      </c>
      <c r="E1109" s="262">
        <v>143</v>
      </c>
      <c r="F1109" s="263">
        <v>0.117</v>
      </c>
      <c r="G1109" s="262">
        <v>166</v>
      </c>
      <c r="H1109" s="261"/>
      <c r="I1109" s="262"/>
      <c r="J1109" s="261"/>
      <c r="K1109" s="284"/>
      <c r="L1109" s="34">
        <f t="shared" si="726"/>
        <v>0.252</v>
      </c>
      <c r="M1109" s="27">
        <f t="shared" si="727"/>
        <v>296</v>
      </c>
      <c r="N1109" s="261">
        <v>0.14</v>
      </c>
      <c r="O1109" s="262">
        <v>139</v>
      </c>
      <c r="P1109" s="263">
        <v>0.112</v>
      </c>
      <c r="Q1109" s="262">
        <v>157</v>
      </c>
      <c r="R1109" s="261"/>
      <c r="S1109" s="262"/>
      <c r="T1109" s="261"/>
      <c r="U1109" s="284"/>
      <c r="W1109" s="20"/>
      <c r="X1109" s="68"/>
      <c r="Y1109" s="21"/>
      <c r="Z1109" s="21"/>
      <c r="AA1109" s="68"/>
      <c r="AB1109" s="184"/>
      <c r="AC1109" s="68"/>
      <c r="AD1109" s="21"/>
      <c r="AE1109" s="21"/>
      <c r="AF1109" s="68"/>
      <c r="AG1109" s="184"/>
    </row>
    <row r="1110" customHeight="1" spans="1:33">
      <c r="A1110" s="260" t="s">
        <v>102</v>
      </c>
      <c r="B1110" s="34">
        <f t="shared" si="724"/>
        <v>0.307</v>
      </c>
      <c r="C1110" s="27">
        <f t="shared" si="725"/>
        <v>374</v>
      </c>
      <c r="D1110" s="261">
        <v>0.157</v>
      </c>
      <c r="E1110" s="262">
        <v>163</v>
      </c>
      <c r="F1110" s="263">
        <v>0.15</v>
      </c>
      <c r="G1110" s="262">
        <v>211</v>
      </c>
      <c r="H1110" s="261"/>
      <c r="I1110" s="262"/>
      <c r="J1110" s="261"/>
      <c r="K1110" s="284"/>
      <c r="L1110" s="34">
        <f t="shared" si="726"/>
        <v>0.296</v>
      </c>
      <c r="M1110" s="27">
        <f t="shared" si="727"/>
        <v>360</v>
      </c>
      <c r="N1110" s="261">
        <v>0.15</v>
      </c>
      <c r="O1110" s="262">
        <v>155</v>
      </c>
      <c r="P1110" s="263">
        <v>0.146</v>
      </c>
      <c r="Q1110" s="262">
        <v>205</v>
      </c>
      <c r="R1110" s="261"/>
      <c r="S1110" s="262"/>
      <c r="T1110" s="261"/>
      <c r="U1110" s="284"/>
      <c r="W1110" s="20"/>
      <c r="X1110" s="68"/>
      <c r="Y1110" s="21"/>
      <c r="Z1110" s="21"/>
      <c r="AA1110" s="68"/>
      <c r="AB1110" s="184"/>
      <c r="AC1110" s="68"/>
      <c r="AD1110" s="21"/>
      <c r="AE1110" s="21"/>
      <c r="AF1110" s="68"/>
      <c r="AG1110" s="184"/>
    </row>
    <row r="1111" customHeight="1" spans="1:33">
      <c r="A1111" s="269"/>
      <c r="B1111" s="34">
        <f t="shared" si="724"/>
        <v>0</v>
      </c>
      <c r="C1111" s="27">
        <f t="shared" si="725"/>
        <v>0</v>
      </c>
      <c r="D1111" s="270"/>
      <c r="E1111" s="262"/>
      <c r="F1111" s="263"/>
      <c r="G1111" s="271"/>
      <c r="H1111" s="270"/>
      <c r="I1111" s="271"/>
      <c r="J1111" s="261"/>
      <c r="K1111" s="284"/>
      <c r="L1111" s="34">
        <f t="shared" si="726"/>
        <v>0</v>
      </c>
      <c r="M1111" s="27">
        <f t="shared" si="727"/>
        <v>0</v>
      </c>
      <c r="N1111" s="270"/>
      <c r="O1111" s="262"/>
      <c r="P1111" s="263"/>
      <c r="Q1111" s="271"/>
      <c r="R1111" s="270"/>
      <c r="S1111" s="271"/>
      <c r="T1111" s="261"/>
      <c r="U1111" s="284"/>
      <c r="W1111" s="28"/>
      <c r="X1111" s="74"/>
      <c r="Y1111" s="29"/>
      <c r="Z1111" s="29"/>
      <c r="AA1111" s="68"/>
      <c r="AB1111" s="184"/>
      <c r="AC1111" s="74"/>
      <c r="AD1111" s="29"/>
      <c r="AE1111" s="29"/>
      <c r="AF1111" s="68"/>
      <c r="AG1111" s="184"/>
    </row>
    <row r="1112" customHeight="1" spans="1:33">
      <c r="A1112" s="260"/>
      <c r="B1112" s="34">
        <f t="shared" si="724"/>
        <v>0</v>
      </c>
      <c r="C1112" s="27">
        <f t="shared" si="725"/>
        <v>0</v>
      </c>
      <c r="D1112" s="261"/>
      <c r="E1112" s="262"/>
      <c r="F1112" s="263"/>
      <c r="G1112" s="262"/>
      <c r="H1112" s="261"/>
      <c r="I1112" s="262"/>
      <c r="J1112" s="261"/>
      <c r="K1112" s="284"/>
      <c r="L1112" s="34">
        <f t="shared" si="726"/>
        <v>0</v>
      </c>
      <c r="M1112" s="27">
        <f t="shared" si="727"/>
        <v>0</v>
      </c>
      <c r="N1112" s="261"/>
      <c r="O1112" s="262"/>
      <c r="P1112" s="263"/>
      <c r="Q1112" s="262"/>
      <c r="R1112" s="261"/>
      <c r="S1112" s="262"/>
      <c r="T1112" s="261"/>
      <c r="U1112" s="284"/>
      <c r="W1112" s="20"/>
      <c r="X1112" s="68"/>
      <c r="Y1112" s="21"/>
      <c r="Z1112" s="21"/>
      <c r="AA1112" s="68"/>
      <c r="AB1112" s="184"/>
      <c r="AC1112" s="68"/>
      <c r="AD1112" s="21"/>
      <c r="AE1112" s="21"/>
      <c r="AF1112" s="68"/>
      <c r="AG1112" s="184"/>
    </row>
    <row r="1113" customHeight="1" spans="1:33">
      <c r="A1113" s="260"/>
      <c r="B1113" s="34">
        <f t="shared" si="724"/>
        <v>0</v>
      </c>
      <c r="C1113" s="27">
        <f t="shared" si="725"/>
        <v>0</v>
      </c>
      <c r="D1113" s="261"/>
      <c r="E1113" s="262"/>
      <c r="F1113" s="263"/>
      <c r="G1113" s="262"/>
      <c r="H1113" s="261"/>
      <c r="I1113" s="262"/>
      <c r="J1113" s="261"/>
      <c r="K1113" s="284"/>
      <c r="L1113" s="34">
        <f t="shared" si="726"/>
        <v>0</v>
      </c>
      <c r="M1113" s="27">
        <f t="shared" si="727"/>
        <v>0</v>
      </c>
      <c r="N1113" s="261"/>
      <c r="O1113" s="262"/>
      <c r="P1113" s="263"/>
      <c r="Q1113" s="262"/>
      <c r="R1113" s="261"/>
      <c r="S1113" s="262"/>
      <c r="T1113" s="261"/>
      <c r="U1113" s="284"/>
      <c r="W1113" s="20"/>
      <c r="X1113" s="68"/>
      <c r="Y1113" s="21"/>
      <c r="Z1113" s="21"/>
      <c r="AA1113" s="68"/>
      <c r="AB1113" s="184"/>
      <c r="AC1113" s="68"/>
      <c r="AD1113" s="21"/>
      <c r="AE1113" s="21"/>
      <c r="AF1113" s="68"/>
      <c r="AG1113" s="184"/>
    </row>
    <row r="1114" customHeight="1" spans="1:33">
      <c r="A1114" s="307"/>
      <c r="B1114" s="308">
        <f t="shared" si="724"/>
        <v>0</v>
      </c>
      <c r="C1114" s="309">
        <f t="shared" si="725"/>
        <v>0</v>
      </c>
      <c r="D1114" s="310"/>
      <c r="E1114" s="311"/>
      <c r="F1114" s="312"/>
      <c r="G1114" s="311"/>
      <c r="H1114" s="310"/>
      <c r="I1114" s="311"/>
      <c r="J1114" s="310"/>
      <c r="K1114" s="317"/>
      <c r="L1114" s="308">
        <f t="shared" si="726"/>
        <v>0</v>
      </c>
      <c r="M1114" s="309">
        <f t="shared" si="727"/>
        <v>0</v>
      </c>
      <c r="N1114" s="310"/>
      <c r="O1114" s="311"/>
      <c r="P1114" s="318"/>
      <c r="Q1114" s="311"/>
      <c r="R1114" s="310"/>
      <c r="S1114" s="311"/>
      <c r="T1114" s="310"/>
      <c r="U1114" s="317"/>
      <c r="W1114" s="35"/>
      <c r="X1114" s="77"/>
      <c r="Y1114" s="36"/>
      <c r="Z1114" s="36"/>
      <c r="AA1114" s="77"/>
      <c r="AB1114" s="189"/>
      <c r="AC1114" s="77"/>
      <c r="AD1114" s="36"/>
      <c r="AE1114" s="36"/>
      <c r="AF1114" s="77"/>
      <c r="AG1114" s="189"/>
    </row>
    <row r="1115" customHeight="1" spans="1:33">
      <c r="A1115" s="228" t="s">
        <v>115</v>
      </c>
      <c r="B1115" s="178"/>
      <c r="C1115" s="179"/>
      <c r="D1115" s="250"/>
      <c r="E1115" s="251"/>
      <c r="F1115" s="250"/>
      <c r="G1115" s="251"/>
      <c r="H1115" s="250"/>
      <c r="I1115" s="251"/>
      <c r="J1115" s="250"/>
      <c r="K1115" s="251" t="s">
        <v>16</v>
      </c>
      <c r="L1115" s="190"/>
      <c r="M1115" s="179"/>
      <c r="N1115" s="250"/>
      <c r="O1115" s="251"/>
      <c r="P1115" s="250"/>
      <c r="Q1115" s="251"/>
      <c r="R1115" s="250"/>
      <c r="S1115" s="296"/>
      <c r="T1115" s="297"/>
      <c r="U1115" s="296"/>
      <c r="W1115" s="206" t="s">
        <v>15</v>
      </c>
      <c r="X1115" s="178"/>
      <c r="Y1115" s="179"/>
      <c r="Z1115" s="179"/>
      <c r="AA1115" s="178"/>
      <c r="AB1115" s="178"/>
      <c r="AC1115" s="210" t="s">
        <v>16</v>
      </c>
      <c r="AD1115" s="179"/>
      <c r="AE1115" s="179"/>
      <c r="AF1115" s="178"/>
      <c r="AG1115" s="178"/>
    </row>
    <row r="1116" customHeight="1" spans="1:30">
      <c r="A1116" s="228"/>
      <c r="B1116" s="178"/>
      <c r="C1116" s="179"/>
      <c r="D1116" s="250"/>
      <c r="E1116" s="251"/>
      <c r="F1116" s="235"/>
      <c r="G1116" s="236"/>
      <c r="H1116" s="297"/>
      <c r="I1116" s="296"/>
      <c r="J1116" s="297"/>
      <c r="K1116" s="296"/>
      <c r="M1116" s="199"/>
      <c r="N1116" s="235"/>
      <c r="O1116" s="296"/>
      <c r="P1116" s="297"/>
      <c r="Q1116" s="296"/>
      <c r="R1116" s="297"/>
      <c r="S1116" s="296"/>
      <c r="T1116" s="297"/>
      <c r="U1116" s="296"/>
      <c r="W1116" s="177"/>
      <c r="X1116" s="190"/>
      <c r="Y1116" s="191"/>
      <c r="Z1116" s="191"/>
      <c r="AA1116" s="190"/>
      <c r="AB1116" s="190"/>
      <c r="AC1116" s="190"/>
      <c r="AD1116" s="191"/>
    </row>
    <row r="1117" customHeight="1" spans="1:33">
      <c r="A1117" s="255" t="s">
        <v>259</v>
      </c>
      <c r="B1117" s="181" t="s">
        <v>260</v>
      </c>
      <c r="C1117" s="182"/>
      <c r="D1117" s="313"/>
      <c r="E1117" s="314"/>
      <c r="F1117" s="313"/>
      <c r="G1117" s="314"/>
      <c r="H1117" s="313"/>
      <c r="I1117" s="314"/>
      <c r="J1117" s="313"/>
      <c r="K1117" s="314"/>
      <c r="L1117" s="181"/>
      <c r="M1117" s="182"/>
      <c r="N1117" s="313"/>
      <c r="O1117" s="314"/>
      <c r="P1117" s="313"/>
      <c r="Q1117" s="314"/>
      <c r="R1117" s="313"/>
      <c r="S1117" s="314"/>
      <c r="T1117" s="313"/>
      <c r="U1117" s="314"/>
      <c r="W1117" s="81" t="s">
        <v>261</v>
      </c>
      <c r="X1117" s="298" t="s">
        <v>262</v>
      </c>
      <c r="Y1117" s="220"/>
      <c r="Z1117" s="220"/>
      <c r="AA1117" s="298"/>
      <c r="AB1117" s="298"/>
      <c r="AC1117" s="298"/>
      <c r="AD1117" s="220"/>
      <c r="AE1117" s="220"/>
      <c r="AF1117" s="298"/>
      <c r="AG1117" s="298"/>
    </row>
    <row r="1118" customHeight="1" spans="1:33">
      <c r="A1118" s="256" t="s">
        <v>2</v>
      </c>
      <c r="B1118" s="172" t="s">
        <v>3</v>
      </c>
      <c r="C1118" s="173"/>
      <c r="D1118" s="237"/>
      <c r="E1118" s="238"/>
      <c r="F1118" s="237"/>
      <c r="G1118" s="238"/>
      <c r="H1118" s="237"/>
      <c r="I1118" s="238"/>
      <c r="J1118" s="237"/>
      <c r="K1118" s="279"/>
      <c r="L1118" s="280" t="s">
        <v>107</v>
      </c>
      <c r="M1118" s="173"/>
      <c r="N1118" s="237"/>
      <c r="O1118" s="238"/>
      <c r="P1118" s="237"/>
      <c r="Q1118" s="238"/>
      <c r="R1118" s="237"/>
      <c r="S1118" s="238"/>
      <c r="T1118" s="237"/>
      <c r="U1118" s="279"/>
      <c r="W1118" s="299" t="s">
        <v>2</v>
      </c>
      <c r="X1118" s="172" t="s">
        <v>3</v>
      </c>
      <c r="Y1118" s="173"/>
      <c r="Z1118" s="173"/>
      <c r="AA1118" s="172"/>
      <c r="AB1118" s="172"/>
      <c r="AC1118" s="280" t="s">
        <v>107</v>
      </c>
      <c r="AD1118" s="173"/>
      <c r="AE1118" s="173"/>
      <c r="AF1118" s="172"/>
      <c r="AG1118" s="211"/>
    </row>
    <row r="1119" customHeight="1" spans="1:33">
      <c r="A1119" s="15"/>
      <c r="B1119" s="175" t="s">
        <v>245</v>
      </c>
      <c r="C1119" s="176" t="s">
        <v>246</v>
      </c>
      <c r="D1119" s="239" t="s">
        <v>247</v>
      </c>
      <c r="E1119" s="240" t="s">
        <v>248</v>
      </c>
      <c r="F1119" s="239" t="s">
        <v>249</v>
      </c>
      <c r="G1119" s="240" t="s">
        <v>250</v>
      </c>
      <c r="H1119" s="239" t="s">
        <v>251</v>
      </c>
      <c r="I1119" s="240" t="s">
        <v>252</v>
      </c>
      <c r="J1119" s="239" t="s">
        <v>253</v>
      </c>
      <c r="K1119" s="281" t="s">
        <v>254</v>
      </c>
      <c r="L1119" s="344" t="s">
        <v>245</v>
      </c>
      <c r="M1119" s="176" t="s">
        <v>246</v>
      </c>
      <c r="N1119" s="239" t="s">
        <v>247</v>
      </c>
      <c r="O1119" s="240" t="s">
        <v>248</v>
      </c>
      <c r="P1119" s="239" t="s">
        <v>249</v>
      </c>
      <c r="Q1119" s="240" t="s">
        <v>250</v>
      </c>
      <c r="R1119" s="239" t="s">
        <v>251</v>
      </c>
      <c r="S1119" s="240" t="s">
        <v>252</v>
      </c>
      <c r="T1119" s="239" t="s">
        <v>253</v>
      </c>
      <c r="U1119" s="281" t="s">
        <v>254</v>
      </c>
      <c r="W1119" s="15"/>
      <c r="X1119" s="175" t="s">
        <v>5</v>
      </c>
      <c r="Y1119" s="176" t="s">
        <v>113</v>
      </c>
      <c r="Z1119" s="176" t="s">
        <v>69</v>
      </c>
      <c r="AA1119" s="175" t="s">
        <v>70</v>
      </c>
      <c r="AB1119" s="304" t="s">
        <v>114</v>
      </c>
      <c r="AC1119" s="209" t="s">
        <v>5</v>
      </c>
      <c r="AD1119" s="176" t="s">
        <v>113</v>
      </c>
      <c r="AE1119" s="176" t="s">
        <v>69</v>
      </c>
      <c r="AF1119" s="175" t="s">
        <v>70</v>
      </c>
      <c r="AG1119" s="212" t="s">
        <v>114</v>
      </c>
    </row>
    <row r="1120" customHeight="1" spans="1:33">
      <c r="A1120" s="15" t="s">
        <v>20</v>
      </c>
      <c r="B1120" s="33">
        <f t="shared" ref="B1120:M1120" si="728">SUM(B1121,B1127,B1140)</f>
        <v>0</v>
      </c>
      <c r="C1120" s="16">
        <f t="shared" si="728"/>
        <v>0</v>
      </c>
      <c r="D1120" s="241">
        <f t="shared" si="728"/>
        <v>0</v>
      </c>
      <c r="E1120" s="242">
        <f t="shared" si="728"/>
        <v>0</v>
      </c>
      <c r="F1120" s="241">
        <f t="shared" si="728"/>
        <v>0</v>
      </c>
      <c r="G1120" s="242">
        <f t="shared" si="728"/>
        <v>0</v>
      </c>
      <c r="H1120" s="241">
        <f t="shared" si="728"/>
        <v>0</v>
      </c>
      <c r="I1120" s="242">
        <f t="shared" si="728"/>
        <v>0</v>
      </c>
      <c r="J1120" s="241">
        <f t="shared" si="728"/>
        <v>0</v>
      </c>
      <c r="K1120" s="242">
        <f t="shared" si="728"/>
        <v>0</v>
      </c>
      <c r="L1120" s="33">
        <f t="shared" si="728"/>
        <v>16.6036363636363</v>
      </c>
      <c r="M1120" s="16">
        <f t="shared" si="728"/>
        <v>18070.5087572977</v>
      </c>
      <c r="N1120" s="282">
        <v>16.6036363636363</v>
      </c>
      <c r="O1120" s="283">
        <v>18070.5087572977</v>
      </c>
      <c r="P1120" s="282"/>
      <c r="Q1120" s="283"/>
      <c r="R1120" s="282"/>
      <c r="S1120" s="283"/>
      <c r="T1120" s="282"/>
      <c r="U1120" s="300"/>
      <c r="W1120" s="15" t="s">
        <v>20</v>
      </c>
      <c r="X1120" s="33">
        <f t="shared" ref="X1120:AB1120" si="729">X1121+X1127+X1140</f>
        <v>0</v>
      </c>
      <c r="Y1120" s="16">
        <f t="shared" si="729"/>
        <v>0</v>
      </c>
      <c r="Z1120" s="16">
        <f t="shared" si="729"/>
        <v>0</v>
      </c>
      <c r="AA1120" s="33">
        <f t="shared" si="729"/>
        <v>0</v>
      </c>
      <c r="AB1120" s="33">
        <f t="shared" si="729"/>
        <v>0</v>
      </c>
      <c r="AC1120" s="66"/>
      <c r="AD1120" s="17"/>
      <c r="AE1120" s="17"/>
      <c r="AF1120" s="66"/>
      <c r="AG1120" s="214"/>
    </row>
    <row r="1121" customHeight="1" spans="1:33">
      <c r="A1121" s="257" t="s">
        <v>12</v>
      </c>
      <c r="B1121" s="67">
        <f t="shared" ref="B1121:B1141" si="730">SUM(D1121,F1121,H1121,J1121)</f>
        <v>0</v>
      </c>
      <c r="C1121" s="19">
        <f t="shared" ref="C1121:C1141" si="731">SUM(E1121,G1121,I1121,K1121)</f>
        <v>0</v>
      </c>
      <c r="D1121" s="258">
        <f t="shared" ref="D1121:K1121" si="732">SUM(D1122:D1126)</f>
        <v>0</v>
      </c>
      <c r="E1121" s="259">
        <f t="shared" si="732"/>
        <v>0</v>
      </c>
      <c r="F1121" s="258">
        <f t="shared" si="732"/>
        <v>0</v>
      </c>
      <c r="G1121" s="259">
        <f t="shared" si="732"/>
        <v>0</v>
      </c>
      <c r="H1121" s="258">
        <f t="shared" si="732"/>
        <v>0</v>
      </c>
      <c r="I1121" s="259">
        <f t="shared" si="732"/>
        <v>0</v>
      </c>
      <c r="J1121" s="258">
        <f t="shared" si="732"/>
        <v>0</v>
      </c>
      <c r="K1121" s="259">
        <f t="shared" si="732"/>
        <v>0</v>
      </c>
      <c r="L1121" s="67">
        <f t="shared" ref="L1121:L1140" si="733">SUM(N1121,P1121,R1121,T1121)</f>
        <v>0</v>
      </c>
      <c r="M1121" s="19">
        <f t="shared" ref="M1121:M1140" si="734">SUM(O1121,Q1121,S1121,U1121)</f>
        <v>0</v>
      </c>
      <c r="N1121" s="258">
        <f t="shared" ref="N1121:U1121" si="735">SUM(N1122:N1126)</f>
        <v>0</v>
      </c>
      <c r="O1121" s="259">
        <f t="shared" si="735"/>
        <v>0</v>
      </c>
      <c r="P1121" s="258">
        <f t="shared" si="735"/>
        <v>0</v>
      </c>
      <c r="Q1121" s="259">
        <f t="shared" si="735"/>
        <v>0</v>
      </c>
      <c r="R1121" s="258">
        <f t="shared" si="735"/>
        <v>0</v>
      </c>
      <c r="S1121" s="259">
        <f t="shared" si="735"/>
        <v>0</v>
      </c>
      <c r="T1121" s="258">
        <f t="shared" si="735"/>
        <v>0</v>
      </c>
      <c r="U1121" s="301">
        <f t="shared" si="735"/>
        <v>0</v>
      </c>
      <c r="W1121" s="18" t="s">
        <v>12</v>
      </c>
      <c r="X1121" s="67">
        <f t="shared" ref="X1121:AG1121" si="736">SUM(X1122:X1126)</f>
        <v>0</v>
      </c>
      <c r="Y1121" s="19">
        <f t="shared" si="736"/>
        <v>0</v>
      </c>
      <c r="Z1121" s="19">
        <f t="shared" si="736"/>
        <v>0</v>
      </c>
      <c r="AA1121" s="67">
        <f t="shared" si="736"/>
        <v>0</v>
      </c>
      <c r="AB1121" s="67">
        <f t="shared" si="736"/>
        <v>0</v>
      </c>
      <c r="AC1121" s="67">
        <f t="shared" si="736"/>
        <v>0</v>
      </c>
      <c r="AD1121" s="19">
        <f t="shared" si="736"/>
        <v>0</v>
      </c>
      <c r="AE1121" s="19">
        <f t="shared" si="736"/>
        <v>0</v>
      </c>
      <c r="AF1121" s="67">
        <f t="shared" si="736"/>
        <v>0</v>
      </c>
      <c r="AG1121" s="215">
        <f t="shared" si="736"/>
        <v>0</v>
      </c>
    </row>
    <row r="1122" customHeight="1" spans="1:33">
      <c r="A1122" s="260"/>
      <c r="B1122" s="67">
        <f t="shared" si="730"/>
        <v>0</v>
      </c>
      <c r="C1122" s="19">
        <f t="shared" si="731"/>
        <v>0</v>
      </c>
      <c r="D1122" s="261"/>
      <c r="E1122" s="262"/>
      <c r="F1122" s="263"/>
      <c r="G1122" s="262"/>
      <c r="H1122" s="261"/>
      <c r="I1122" s="262"/>
      <c r="J1122" s="261"/>
      <c r="K1122" s="284"/>
      <c r="L1122" s="67">
        <f t="shared" si="733"/>
        <v>0</v>
      </c>
      <c r="M1122" s="19">
        <f t="shared" si="734"/>
        <v>0</v>
      </c>
      <c r="N1122" s="261"/>
      <c r="O1122" s="262"/>
      <c r="P1122" s="263"/>
      <c r="Q1122" s="262"/>
      <c r="R1122" s="261"/>
      <c r="S1122" s="262"/>
      <c r="T1122" s="261"/>
      <c r="U1122" s="284"/>
      <c r="W1122" s="20"/>
      <c r="X1122" s="68"/>
      <c r="Y1122" s="21"/>
      <c r="Z1122" s="21"/>
      <c r="AA1122" s="68"/>
      <c r="AB1122" s="184"/>
      <c r="AC1122" s="68"/>
      <c r="AD1122" s="21"/>
      <c r="AE1122" s="21"/>
      <c r="AF1122" s="68"/>
      <c r="AG1122" s="184"/>
    </row>
    <row r="1123" customHeight="1" spans="1:33">
      <c r="A1123" s="260"/>
      <c r="B1123" s="67">
        <f t="shared" si="730"/>
        <v>0</v>
      </c>
      <c r="C1123" s="19">
        <f t="shared" si="731"/>
        <v>0</v>
      </c>
      <c r="D1123" s="261"/>
      <c r="E1123" s="262"/>
      <c r="F1123" s="263"/>
      <c r="G1123" s="262"/>
      <c r="H1123" s="261"/>
      <c r="I1123" s="262"/>
      <c r="J1123" s="261"/>
      <c r="K1123" s="284"/>
      <c r="L1123" s="67">
        <f t="shared" si="733"/>
        <v>0</v>
      </c>
      <c r="M1123" s="19">
        <f t="shared" si="734"/>
        <v>0</v>
      </c>
      <c r="N1123" s="261"/>
      <c r="O1123" s="262"/>
      <c r="P1123" s="263"/>
      <c r="Q1123" s="262"/>
      <c r="R1123" s="261"/>
      <c r="S1123" s="262"/>
      <c r="T1123" s="261"/>
      <c r="U1123" s="284"/>
      <c r="W1123" s="20"/>
      <c r="X1123" s="68"/>
      <c r="Y1123" s="21"/>
      <c r="Z1123" s="21"/>
      <c r="AA1123" s="68"/>
      <c r="AB1123" s="184"/>
      <c r="AC1123" s="68"/>
      <c r="AD1123" s="21"/>
      <c r="AE1123" s="21"/>
      <c r="AF1123" s="68"/>
      <c r="AG1123" s="184"/>
    </row>
    <row r="1124" customHeight="1" spans="1:33">
      <c r="A1124" s="260"/>
      <c r="B1124" s="67">
        <f t="shared" si="730"/>
        <v>0</v>
      </c>
      <c r="C1124" s="19">
        <f t="shared" si="731"/>
        <v>0</v>
      </c>
      <c r="D1124" s="261"/>
      <c r="E1124" s="262"/>
      <c r="F1124" s="263"/>
      <c r="G1124" s="262"/>
      <c r="H1124" s="261"/>
      <c r="I1124" s="262"/>
      <c r="J1124" s="261"/>
      <c r="K1124" s="284"/>
      <c r="L1124" s="67">
        <f t="shared" si="733"/>
        <v>0</v>
      </c>
      <c r="M1124" s="19">
        <f t="shared" si="734"/>
        <v>0</v>
      </c>
      <c r="N1124" s="261"/>
      <c r="O1124" s="262"/>
      <c r="P1124" s="263"/>
      <c r="Q1124" s="262"/>
      <c r="R1124" s="261"/>
      <c r="S1124" s="262"/>
      <c r="T1124" s="261"/>
      <c r="U1124" s="284"/>
      <c r="W1124" s="20"/>
      <c r="X1124" s="68"/>
      <c r="Y1124" s="21"/>
      <c r="Z1124" s="21"/>
      <c r="AA1124" s="68"/>
      <c r="AB1124" s="184"/>
      <c r="AC1124" s="68"/>
      <c r="AD1124" s="21"/>
      <c r="AE1124" s="21"/>
      <c r="AF1124" s="68"/>
      <c r="AG1124" s="184"/>
    </row>
    <row r="1125" customHeight="1" spans="1:33">
      <c r="A1125" s="260"/>
      <c r="B1125" s="67">
        <f t="shared" si="730"/>
        <v>0</v>
      </c>
      <c r="C1125" s="19">
        <f t="shared" si="731"/>
        <v>0</v>
      </c>
      <c r="D1125" s="261"/>
      <c r="E1125" s="262"/>
      <c r="F1125" s="263"/>
      <c r="G1125" s="262"/>
      <c r="H1125" s="261"/>
      <c r="I1125" s="262"/>
      <c r="J1125" s="261"/>
      <c r="K1125" s="284"/>
      <c r="L1125" s="67">
        <f t="shared" si="733"/>
        <v>0</v>
      </c>
      <c r="M1125" s="19">
        <f t="shared" si="734"/>
        <v>0</v>
      </c>
      <c r="N1125" s="261"/>
      <c r="O1125" s="262"/>
      <c r="P1125" s="263"/>
      <c r="Q1125" s="262"/>
      <c r="R1125" s="261"/>
      <c r="S1125" s="262"/>
      <c r="T1125" s="261"/>
      <c r="U1125" s="284"/>
      <c r="W1125" s="20"/>
      <c r="X1125" s="68"/>
      <c r="Y1125" s="21"/>
      <c r="Z1125" s="21"/>
      <c r="AA1125" s="68"/>
      <c r="AB1125" s="184"/>
      <c r="AC1125" s="68"/>
      <c r="AD1125" s="21"/>
      <c r="AE1125" s="21"/>
      <c r="AF1125" s="68"/>
      <c r="AG1125" s="184"/>
    </row>
    <row r="1126" customHeight="1" spans="1:33">
      <c r="A1126" s="264"/>
      <c r="B1126" s="185">
        <f t="shared" si="730"/>
        <v>0</v>
      </c>
      <c r="C1126" s="70">
        <f t="shared" si="731"/>
        <v>0</v>
      </c>
      <c r="D1126" s="265"/>
      <c r="E1126" s="266"/>
      <c r="F1126" s="267"/>
      <c r="G1126" s="266"/>
      <c r="H1126" s="265"/>
      <c r="I1126" s="266"/>
      <c r="J1126" s="265"/>
      <c r="K1126" s="285"/>
      <c r="L1126" s="185">
        <f t="shared" si="733"/>
        <v>0</v>
      </c>
      <c r="M1126" s="70">
        <f t="shared" si="734"/>
        <v>0</v>
      </c>
      <c r="N1126" s="286"/>
      <c r="O1126" s="287"/>
      <c r="P1126" s="288"/>
      <c r="Q1126" s="287"/>
      <c r="R1126" s="286"/>
      <c r="S1126" s="287"/>
      <c r="T1126" s="286"/>
      <c r="U1126" s="302"/>
      <c r="W1126" s="23"/>
      <c r="X1126" s="72"/>
      <c r="Y1126" s="24"/>
      <c r="Z1126" s="24"/>
      <c r="AA1126" s="72"/>
      <c r="AB1126" s="197"/>
      <c r="AC1126" s="72"/>
      <c r="AD1126" s="24"/>
      <c r="AE1126" s="24"/>
      <c r="AF1126" s="72"/>
      <c r="AG1126" s="197"/>
    </row>
    <row r="1127" customHeight="1" spans="1:33">
      <c r="A1127" s="268" t="s">
        <v>13</v>
      </c>
      <c r="B1127" s="67">
        <f t="shared" si="730"/>
        <v>0</v>
      </c>
      <c r="C1127" s="19">
        <f t="shared" si="731"/>
        <v>0</v>
      </c>
      <c r="D1127" s="258">
        <f t="shared" ref="D1127:K1127" si="737">SUM(D1128:D1139)</f>
        <v>0</v>
      </c>
      <c r="E1127" s="259">
        <f t="shared" si="737"/>
        <v>0</v>
      </c>
      <c r="F1127" s="258">
        <f t="shared" si="737"/>
        <v>0</v>
      </c>
      <c r="G1127" s="259">
        <f t="shared" si="737"/>
        <v>0</v>
      </c>
      <c r="H1127" s="258">
        <f t="shared" si="737"/>
        <v>0</v>
      </c>
      <c r="I1127" s="259">
        <f t="shared" si="737"/>
        <v>0</v>
      </c>
      <c r="J1127" s="258">
        <f t="shared" si="737"/>
        <v>0</v>
      </c>
      <c r="K1127" s="259">
        <f t="shared" si="737"/>
        <v>0</v>
      </c>
      <c r="L1127" s="67">
        <f t="shared" si="733"/>
        <v>0</v>
      </c>
      <c r="M1127" s="19">
        <f t="shared" si="734"/>
        <v>0</v>
      </c>
      <c r="N1127" s="289">
        <f t="shared" ref="N1127:U1127" si="738">SUM(N1128:N1139)</f>
        <v>0</v>
      </c>
      <c r="O1127" s="290">
        <f t="shared" si="738"/>
        <v>0</v>
      </c>
      <c r="P1127" s="289">
        <f t="shared" si="738"/>
        <v>0</v>
      </c>
      <c r="Q1127" s="290">
        <f t="shared" si="738"/>
        <v>0</v>
      </c>
      <c r="R1127" s="289">
        <f t="shared" si="738"/>
        <v>0</v>
      </c>
      <c r="S1127" s="290">
        <f t="shared" si="738"/>
        <v>0</v>
      </c>
      <c r="T1127" s="289">
        <f t="shared" si="738"/>
        <v>0</v>
      </c>
      <c r="U1127" s="303">
        <f t="shared" si="738"/>
        <v>0</v>
      </c>
      <c r="W1127" s="26" t="s">
        <v>13</v>
      </c>
      <c r="X1127" s="34">
        <f t="shared" ref="X1127:AG1127" si="739">SUM(X1128:X1139)</f>
        <v>0</v>
      </c>
      <c r="Y1127" s="27">
        <f t="shared" si="739"/>
        <v>0</v>
      </c>
      <c r="Z1127" s="27">
        <f t="shared" si="739"/>
        <v>0</v>
      </c>
      <c r="AA1127" s="34">
        <f t="shared" si="739"/>
        <v>0</v>
      </c>
      <c r="AB1127" s="34">
        <f t="shared" si="739"/>
        <v>0</v>
      </c>
      <c r="AC1127" s="34">
        <f t="shared" si="739"/>
        <v>0</v>
      </c>
      <c r="AD1127" s="27">
        <f t="shared" si="739"/>
        <v>0</v>
      </c>
      <c r="AE1127" s="27">
        <f t="shared" si="739"/>
        <v>0</v>
      </c>
      <c r="AF1127" s="34">
        <f t="shared" si="739"/>
        <v>0</v>
      </c>
      <c r="AG1127" s="216">
        <f t="shared" si="739"/>
        <v>0</v>
      </c>
    </row>
    <row r="1128" customHeight="1" spans="1:33">
      <c r="A1128" s="260"/>
      <c r="B1128" s="34">
        <f t="shared" si="730"/>
        <v>0</v>
      </c>
      <c r="C1128" s="27">
        <f t="shared" si="731"/>
        <v>0</v>
      </c>
      <c r="D1128" s="261"/>
      <c r="E1128" s="262"/>
      <c r="F1128" s="263"/>
      <c r="G1128" s="262"/>
      <c r="H1128" s="261"/>
      <c r="I1128" s="262"/>
      <c r="J1128" s="261"/>
      <c r="K1128" s="284"/>
      <c r="L1128" s="34">
        <f t="shared" si="733"/>
        <v>0</v>
      </c>
      <c r="M1128" s="27">
        <f t="shared" si="734"/>
        <v>0</v>
      </c>
      <c r="N1128" s="261"/>
      <c r="O1128" s="262"/>
      <c r="P1128" s="263"/>
      <c r="Q1128" s="262"/>
      <c r="R1128" s="261"/>
      <c r="S1128" s="262"/>
      <c r="T1128" s="261"/>
      <c r="U1128" s="284"/>
      <c r="W1128" s="20"/>
      <c r="X1128" s="68"/>
      <c r="Y1128" s="21"/>
      <c r="Z1128" s="21"/>
      <c r="AA1128" s="68"/>
      <c r="AB1128" s="184"/>
      <c r="AC1128" s="68"/>
      <c r="AD1128" s="21"/>
      <c r="AE1128" s="21"/>
      <c r="AF1128" s="68"/>
      <c r="AG1128" s="184"/>
    </row>
    <row r="1129" customHeight="1" spans="1:33">
      <c r="A1129" s="260"/>
      <c r="B1129" s="34">
        <f t="shared" si="730"/>
        <v>0</v>
      </c>
      <c r="C1129" s="27">
        <f t="shared" si="731"/>
        <v>0</v>
      </c>
      <c r="D1129" s="261"/>
      <c r="E1129" s="262"/>
      <c r="F1129" s="263"/>
      <c r="G1129" s="262"/>
      <c r="H1129" s="261"/>
      <c r="I1129" s="262"/>
      <c r="J1129" s="261"/>
      <c r="K1129" s="284"/>
      <c r="L1129" s="34">
        <f t="shared" si="733"/>
        <v>0</v>
      </c>
      <c r="M1129" s="27">
        <f t="shared" si="734"/>
        <v>0</v>
      </c>
      <c r="N1129" s="261"/>
      <c r="O1129" s="262"/>
      <c r="P1129" s="263"/>
      <c r="Q1129" s="262"/>
      <c r="R1129" s="261"/>
      <c r="S1129" s="262"/>
      <c r="T1129" s="261"/>
      <c r="U1129" s="284"/>
      <c r="W1129" s="20"/>
      <c r="X1129" s="68"/>
      <c r="Y1129" s="21"/>
      <c r="Z1129" s="21"/>
      <c r="AA1129" s="68"/>
      <c r="AB1129" s="184"/>
      <c r="AC1129" s="68"/>
      <c r="AD1129" s="21"/>
      <c r="AE1129" s="21"/>
      <c r="AF1129" s="68"/>
      <c r="AG1129" s="184"/>
    </row>
    <row r="1130" customHeight="1" spans="1:33">
      <c r="A1130" s="260"/>
      <c r="B1130" s="34">
        <f t="shared" si="730"/>
        <v>0</v>
      </c>
      <c r="C1130" s="27">
        <f t="shared" si="731"/>
        <v>0</v>
      </c>
      <c r="D1130" s="261"/>
      <c r="E1130" s="262"/>
      <c r="F1130" s="263"/>
      <c r="G1130" s="262"/>
      <c r="H1130" s="261"/>
      <c r="I1130" s="262"/>
      <c r="J1130" s="261"/>
      <c r="K1130" s="284"/>
      <c r="L1130" s="34">
        <f t="shared" si="733"/>
        <v>0</v>
      </c>
      <c r="M1130" s="27">
        <f t="shared" si="734"/>
        <v>0</v>
      </c>
      <c r="N1130" s="261"/>
      <c r="O1130" s="262"/>
      <c r="P1130" s="291"/>
      <c r="Q1130" s="262"/>
      <c r="R1130" s="261"/>
      <c r="S1130" s="262"/>
      <c r="T1130" s="261"/>
      <c r="U1130" s="284"/>
      <c r="W1130" s="20"/>
      <c r="X1130" s="68"/>
      <c r="Y1130" s="21"/>
      <c r="Z1130" s="21"/>
      <c r="AA1130" s="68"/>
      <c r="AB1130" s="184"/>
      <c r="AC1130" s="68"/>
      <c r="AD1130" s="21"/>
      <c r="AE1130" s="21"/>
      <c r="AF1130" s="68"/>
      <c r="AG1130" s="184"/>
    </row>
    <row r="1131" customHeight="1" spans="2:33">
      <c r="B1131" s="34">
        <f t="shared" si="730"/>
        <v>0</v>
      </c>
      <c r="C1131" s="27">
        <f t="shared" si="731"/>
        <v>0</v>
      </c>
      <c r="D1131" s="261"/>
      <c r="E1131" s="262"/>
      <c r="F1131" s="263"/>
      <c r="G1131" s="262"/>
      <c r="H1131" s="261"/>
      <c r="I1131" s="262"/>
      <c r="J1131" s="261"/>
      <c r="K1131" s="284"/>
      <c r="L1131" s="34">
        <f t="shared" si="733"/>
        <v>0</v>
      </c>
      <c r="M1131" s="27">
        <f t="shared" si="734"/>
        <v>0</v>
      </c>
      <c r="N1131" s="261"/>
      <c r="O1131" s="262"/>
      <c r="P1131" s="263"/>
      <c r="Q1131" s="262"/>
      <c r="R1131" s="261"/>
      <c r="S1131" s="262"/>
      <c r="T1131" s="261"/>
      <c r="U1131" s="284"/>
      <c r="X1131" s="68"/>
      <c r="Y1131" s="21"/>
      <c r="Z1131" s="21"/>
      <c r="AA1131" s="68"/>
      <c r="AB1131" s="184"/>
      <c r="AC1131" s="68"/>
      <c r="AD1131" s="21"/>
      <c r="AE1131" s="21"/>
      <c r="AF1131" s="68"/>
      <c r="AG1131" s="184"/>
    </row>
    <row r="1132" customHeight="1" spans="1:33">
      <c r="A1132" s="260"/>
      <c r="B1132" s="34">
        <f t="shared" si="730"/>
        <v>0</v>
      </c>
      <c r="C1132" s="27">
        <f t="shared" si="731"/>
        <v>0</v>
      </c>
      <c r="D1132" s="261"/>
      <c r="E1132" s="262"/>
      <c r="F1132" s="263"/>
      <c r="G1132" s="262"/>
      <c r="H1132" s="261"/>
      <c r="I1132" s="262"/>
      <c r="J1132" s="261"/>
      <c r="K1132" s="284"/>
      <c r="L1132" s="34">
        <f t="shared" si="733"/>
        <v>0</v>
      </c>
      <c r="M1132" s="27">
        <f t="shared" si="734"/>
        <v>0</v>
      </c>
      <c r="N1132" s="261"/>
      <c r="O1132" s="262"/>
      <c r="P1132" s="263"/>
      <c r="Q1132" s="262"/>
      <c r="R1132" s="261"/>
      <c r="S1132" s="262"/>
      <c r="T1132" s="261"/>
      <c r="U1132" s="284"/>
      <c r="W1132" s="20"/>
      <c r="X1132" s="68"/>
      <c r="Y1132" s="21"/>
      <c r="Z1132" s="21"/>
      <c r="AA1132" s="68"/>
      <c r="AB1132" s="184"/>
      <c r="AC1132" s="68"/>
      <c r="AD1132" s="21"/>
      <c r="AE1132" s="21"/>
      <c r="AF1132" s="68"/>
      <c r="AG1132" s="184"/>
    </row>
    <row r="1133" customHeight="1" spans="1:33">
      <c r="A1133" s="260"/>
      <c r="B1133" s="34">
        <f t="shared" si="730"/>
        <v>0</v>
      </c>
      <c r="C1133" s="27">
        <f t="shared" si="731"/>
        <v>0</v>
      </c>
      <c r="D1133" s="261"/>
      <c r="E1133" s="262"/>
      <c r="F1133" s="263"/>
      <c r="G1133" s="262"/>
      <c r="H1133" s="261"/>
      <c r="I1133" s="262"/>
      <c r="J1133" s="261"/>
      <c r="K1133" s="284"/>
      <c r="L1133" s="34">
        <f t="shared" si="733"/>
        <v>0</v>
      </c>
      <c r="M1133" s="27">
        <f t="shared" si="734"/>
        <v>0</v>
      </c>
      <c r="N1133" s="261"/>
      <c r="O1133" s="262"/>
      <c r="P1133" s="263"/>
      <c r="Q1133" s="262"/>
      <c r="R1133" s="261"/>
      <c r="S1133" s="262"/>
      <c r="T1133" s="261"/>
      <c r="U1133" s="284"/>
      <c r="W1133" s="20"/>
      <c r="X1133" s="68"/>
      <c r="Y1133" s="21"/>
      <c r="Z1133" s="21"/>
      <c r="AA1133" s="68"/>
      <c r="AB1133" s="184"/>
      <c r="AC1133" s="68"/>
      <c r="AD1133" s="21"/>
      <c r="AE1133" s="21"/>
      <c r="AF1133" s="68"/>
      <c r="AG1133" s="184"/>
    </row>
    <row r="1134" customHeight="1" spans="1:33">
      <c r="A1134" s="260"/>
      <c r="B1134" s="34">
        <f t="shared" si="730"/>
        <v>0</v>
      </c>
      <c r="C1134" s="27">
        <f t="shared" si="731"/>
        <v>0</v>
      </c>
      <c r="D1134" s="261"/>
      <c r="E1134" s="262"/>
      <c r="F1134" s="263"/>
      <c r="G1134" s="262"/>
      <c r="H1134" s="261"/>
      <c r="I1134" s="262"/>
      <c r="J1134" s="261"/>
      <c r="K1134" s="284"/>
      <c r="L1134" s="34">
        <f t="shared" si="733"/>
        <v>0</v>
      </c>
      <c r="M1134" s="27">
        <f t="shared" si="734"/>
        <v>0</v>
      </c>
      <c r="N1134" s="261"/>
      <c r="O1134" s="262"/>
      <c r="P1134" s="263"/>
      <c r="Q1134" s="262"/>
      <c r="R1134" s="261"/>
      <c r="S1134" s="262"/>
      <c r="T1134" s="261"/>
      <c r="U1134" s="284"/>
      <c r="W1134" s="20"/>
      <c r="X1134" s="68"/>
      <c r="Y1134" s="21"/>
      <c r="Z1134" s="21"/>
      <c r="AA1134" s="68"/>
      <c r="AB1134" s="184"/>
      <c r="AC1134" s="68"/>
      <c r="AD1134" s="21"/>
      <c r="AE1134" s="21"/>
      <c r="AF1134" s="68"/>
      <c r="AG1134" s="184"/>
    </row>
    <row r="1135" customHeight="1" spans="1:33">
      <c r="A1135" s="260"/>
      <c r="B1135" s="34">
        <f t="shared" si="730"/>
        <v>0</v>
      </c>
      <c r="C1135" s="27">
        <f t="shared" si="731"/>
        <v>0</v>
      </c>
      <c r="D1135" s="261"/>
      <c r="E1135" s="262"/>
      <c r="F1135" s="263"/>
      <c r="G1135" s="262"/>
      <c r="H1135" s="261"/>
      <c r="I1135" s="262"/>
      <c r="J1135" s="261"/>
      <c r="K1135" s="292"/>
      <c r="L1135" s="34">
        <f t="shared" si="733"/>
        <v>0</v>
      </c>
      <c r="M1135" s="27">
        <f t="shared" si="734"/>
        <v>0</v>
      </c>
      <c r="N1135" s="261"/>
      <c r="O1135" s="262"/>
      <c r="P1135" s="263"/>
      <c r="Q1135" s="262"/>
      <c r="R1135" s="261"/>
      <c r="S1135" s="262"/>
      <c r="T1135" s="261"/>
      <c r="U1135" s="284"/>
      <c r="W1135" s="20"/>
      <c r="X1135" s="68"/>
      <c r="Y1135" s="21"/>
      <c r="Z1135" s="21"/>
      <c r="AA1135" s="68"/>
      <c r="AB1135" s="184"/>
      <c r="AC1135" s="68"/>
      <c r="AD1135" s="21"/>
      <c r="AE1135" s="21"/>
      <c r="AF1135" s="68"/>
      <c r="AG1135" s="184"/>
    </row>
    <row r="1136" customHeight="1" spans="1:33">
      <c r="A1136" s="269"/>
      <c r="B1136" s="34">
        <f t="shared" si="730"/>
        <v>0</v>
      </c>
      <c r="C1136" s="27">
        <f t="shared" si="731"/>
        <v>0</v>
      </c>
      <c r="D1136" s="270"/>
      <c r="E1136" s="262"/>
      <c r="F1136" s="263"/>
      <c r="G1136" s="271"/>
      <c r="H1136" s="270"/>
      <c r="I1136" s="271"/>
      <c r="J1136" s="261"/>
      <c r="K1136" s="284"/>
      <c r="L1136" s="34">
        <f t="shared" si="733"/>
        <v>0</v>
      </c>
      <c r="M1136" s="27">
        <f t="shared" si="734"/>
        <v>0</v>
      </c>
      <c r="N1136" s="270"/>
      <c r="O1136" s="262"/>
      <c r="P1136" s="263"/>
      <c r="Q1136" s="271"/>
      <c r="R1136" s="270"/>
      <c r="S1136" s="271"/>
      <c r="T1136" s="261"/>
      <c r="U1136" s="284"/>
      <c r="W1136" s="28"/>
      <c r="X1136" s="74"/>
      <c r="Y1136" s="29"/>
      <c r="Z1136" s="29"/>
      <c r="AA1136" s="68"/>
      <c r="AB1136" s="184"/>
      <c r="AC1136" s="74"/>
      <c r="AD1136" s="29"/>
      <c r="AE1136" s="29"/>
      <c r="AF1136" s="68"/>
      <c r="AG1136" s="184"/>
    </row>
    <row r="1137" customHeight="1" spans="1:33">
      <c r="A1137" s="260"/>
      <c r="B1137" s="34">
        <f t="shared" si="730"/>
        <v>0</v>
      </c>
      <c r="C1137" s="27">
        <f t="shared" si="731"/>
        <v>0</v>
      </c>
      <c r="D1137" s="261"/>
      <c r="E1137" s="262"/>
      <c r="F1137" s="263"/>
      <c r="G1137" s="262"/>
      <c r="H1137" s="261"/>
      <c r="I1137" s="262"/>
      <c r="J1137" s="261"/>
      <c r="K1137" s="284"/>
      <c r="L1137" s="34">
        <f t="shared" si="733"/>
        <v>0</v>
      </c>
      <c r="M1137" s="27">
        <f t="shared" si="734"/>
        <v>0</v>
      </c>
      <c r="N1137" s="261"/>
      <c r="O1137" s="262"/>
      <c r="P1137" s="263"/>
      <c r="Q1137" s="262"/>
      <c r="R1137" s="261"/>
      <c r="S1137" s="262"/>
      <c r="T1137" s="261"/>
      <c r="U1137" s="284"/>
      <c r="W1137" s="20"/>
      <c r="X1137" s="68"/>
      <c r="Y1137" s="21"/>
      <c r="Z1137" s="21"/>
      <c r="AA1137" s="68"/>
      <c r="AB1137" s="184"/>
      <c r="AC1137" s="68"/>
      <c r="AD1137" s="21"/>
      <c r="AE1137" s="21"/>
      <c r="AF1137" s="68"/>
      <c r="AG1137" s="184"/>
    </row>
    <row r="1138" customHeight="1" spans="1:33">
      <c r="A1138" s="260"/>
      <c r="B1138" s="34">
        <f t="shared" si="730"/>
        <v>0</v>
      </c>
      <c r="C1138" s="27">
        <f t="shared" si="731"/>
        <v>0</v>
      </c>
      <c r="D1138" s="261"/>
      <c r="E1138" s="262"/>
      <c r="F1138" s="263"/>
      <c r="G1138" s="262"/>
      <c r="H1138" s="261"/>
      <c r="I1138" s="262"/>
      <c r="J1138" s="261"/>
      <c r="K1138" s="284"/>
      <c r="L1138" s="34">
        <f t="shared" si="733"/>
        <v>0</v>
      </c>
      <c r="M1138" s="27">
        <f t="shared" si="734"/>
        <v>0</v>
      </c>
      <c r="N1138" s="261"/>
      <c r="O1138" s="262"/>
      <c r="P1138" s="263"/>
      <c r="Q1138" s="262"/>
      <c r="R1138" s="261"/>
      <c r="S1138" s="262"/>
      <c r="T1138" s="261"/>
      <c r="U1138" s="284"/>
      <c r="W1138" s="20"/>
      <c r="X1138" s="68"/>
      <c r="Y1138" s="21"/>
      <c r="Z1138" s="21"/>
      <c r="AA1138" s="68"/>
      <c r="AB1138" s="184"/>
      <c r="AC1138" s="68"/>
      <c r="AD1138" s="21"/>
      <c r="AE1138" s="21"/>
      <c r="AF1138" s="68"/>
      <c r="AG1138" s="184"/>
    </row>
    <row r="1139" customHeight="1" spans="1:33">
      <c r="A1139" s="264"/>
      <c r="B1139" s="272">
        <f t="shared" si="730"/>
        <v>0</v>
      </c>
      <c r="C1139" s="273">
        <f t="shared" si="731"/>
        <v>0</v>
      </c>
      <c r="D1139" s="265"/>
      <c r="E1139" s="266"/>
      <c r="F1139" s="267"/>
      <c r="G1139" s="266"/>
      <c r="H1139" s="265"/>
      <c r="I1139" s="266"/>
      <c r="J1139" s="265"/>
      <c r="K1139" s="285"/>
      <c r="L1139" s="272">
        <f t="shared" si="733"/>
        <v>0</v>
      </c>
      <c r="M1139" s="273">
        <f t="shared" si="734"/>
        <v>0</v>
      </c>
      <c r="N1139" s="286"/>
      <c r="O1139" s="287"/>
      <c r="P1139" s="288"/>
      <c r="Q1139" s="287"/>
      <c r="R1139" s="286"/>
      <c r="S1139" s="287"/>
      <c r="T1139" s="286"/>
      <c r="U1139" s="302"/>
      <c r="W1139" s="23"/>
      <c r="X1139" s="72"/>
      <c r="Y1139" s="24"/>
      <c r="Z1139" s="24"/>
      <c r="AA1139" s="72"/>
      <c r="AB1139" s="197"/>
      <c r="AC1139" s="72"/>
      <c r="AD1139" s="24"/>
      <c r="AE1139" s="24"/>
      <c r="AF1139" s="72"/>
      <c r="AG1139" s="197"/>
    </row>
    <row r="1140" customHeight="1" spans="1:33">
      <c r="A1140" s="268" t="s">
        <v>21</v>
      </c>
      <c r="B1140" s="274">
        <f t="shared" si="730"/>
        <v>0</v>
      </c>
      <c r="C1140" s="275">
        <f t="shared" si="731"/>
        <v>0</v>
      </c>
      <c r="D1140" s="276"/>
      <c r="E1140" s="277"/>
      <c r="F1140" s="276"/>
      <c r="G1140" s="277"/>
      <c r="H1140" s="276"/>
      <c r="I1140" s="277"/>
      <c r="J1140" s="276"/>
      <c r="K1140" s="277"/>
      <c r="L1140" s="274">
        <f t="shared" si="733"/>
        <v>16.6036363636363</v>
      </c>
      <c r="M1140" s="275">
        <f t="shared" si="734"/>
        <v>18070.5087572977</v>
      </c>
      <c r="N1140" s="289">
        <f t="shared" ref="N1140:U1140" si="740">N1120-N1121-N1127</f>
        <v>16.6036363636363</v>
      </c>
      <c r="O1140" s="290">
        <f t="shared" si="740"/>
        <v>18070.5087572977</v>
      </c>
      <c r="P1140" s="289">
        <f t="shared" si="740"/>
        <v>0</v>
      </c>
      <c r="Q1140" s="290">
        <f t="shared" si="740"/>
        <v>0</v>
      </c>
      <c r="R1140" s="289">
        <f t="shared" si="740"/>
        <v>0</v>
      </c>
      <c r="S1140" s="290">
        <f t="shared" si="740"/>
        <v>0</v>
      </c>
      <c r="T1140" s="289">
        <f t="shared" si="740"/>
        <v>0</v>
      </c>
      <c r="U1140" s="303">
        <f t="shared" si="740"/>
        <v>0</v>
      </c>
      <c r="W1140" s="26" t="s">
        <v>21</v>
      </c>
      <c r="X1140" s="85"/>
      <c r="Y1140" s="30"/>
      <c r="Z1140" s="30"/>
      <c r="AA1140" s="85"/>
      <c r="AB1140" s="85"/>
      <c r="AC1140" s="34">
        <f t="shared" ref="AC1140:AG1140" si="741">AC1120-AC1121-AC1127</f>
        <v>0</v>
      </c>
      <c r="AD1140" s="27">
        <f t="shared" si="741"/>
        <v>0</v>
      </c>
      <c r="AE1140" s="27">
        <f t="shared" si="741"/>
        <v>0</v>
      </c>
      <c r="AF1140" s="34">
        <f t="shared" si="741"/>
        <v>0</v>
      </c>
      <c r="AG1140" s="216">
        <f t="shared" si="741"/>
        <v>0</v>
      </c>
    </row>
    <row r="1141" s="213" customFormat="1" customHeight="1" spans="1:33">
      <c r="A1141" s="244" t="s">
        <v>22</v>
      </c>
      <c r="B1141" s="34" t="e">
        <f t="shared" si="730"/>
        <v>#DIV/0!</v>
      </c>
      <c r="C1141" s="27" t="e">
        <f t="shared" si="731"/>
        <v>#DIV/0!</v>
      </c>
      <c r="D1141" s="245">
        <f t="shared" ref="D1141:K1141" si="742">N1140*(D1142+100)/100</f>
        <v>0</v>
      </c>
      <c r="E1141" s="246">
        <f t="shared" si="742"/>
        <v>0</v>
      </c>
      <c r="F1141" s="245" t="e">
        <f t="shared" si="742"/>
        <v>#DIV/0!</v>
      </c>
      <c r="G1141" s="246" t="e">
        <f t="shared" si="742"/>
        <v>#DIV/0!</v>
      </c>
      <c r="H1141" s="245" t="e">
        <f t="shared" si="742"/>
        <v>#DIV/0!</v>
      </c>
      <c r="I1141" s="246" t="e">
        <f t="shared" si="742"/>
        <v>#DIV/0!</v>
      </c>
      <c r="J1141" s="245" t="e">
        <f t="shared" si="742"/>
        <v>#DIV/0!</v>
      </c>
      <c r="K1141" s="246" t="e">
        <f t="shared" si="742"/>
        <v>#DIV/0!</v>
      </c>
      <c r="L1141" s="59" t="s">
        <v>10</v>
      </c>
      <c r="M1141" s="59" t="s">
        <v>10</v>
      </c>
      <c r="N1141" s="245" t="s">
        <v>10</v>
      </c>
      <c r="O1141" s="246" t="s">
        <v>10</v>
      </c>
      <c r="P1141" s="245" t="s">
        <v>10</v>
      </c>
      <c r="Q1141" s="246" t="s">
        <v>10</v>
      </c>
      <c r="R1141" s="245" t="s">
        <v>10</v>
      </c>
      <c r="S1141" s="246" t="s">
        <v>10</v>
      </c>
      <c r="T1141" s="245" t="s">
        <v>10</v>
      </c>
      <c r="U1141" s="294" t="s">
        <v>10</v>
      </c>
      <c r="V1141" s="170"/>
      <c r="W1141" s="31" t="s">
        <v>22</v>
      </c>
      <c r="X1141" s="59" t="e">
        <f t="shared" ref="X1141:AB1141" si="743">AC1140*(X1142+100)/100</f>
        <v>#DIV/0!</v>
      </c>
      <c r="Y1141" s="32" t="e">
        <f t="shared" si="743"/>
        <v>#DIV/0!</v>
      </c>
      <c r="Z1141" s="32" t="e">
        <f t="shared" si="743"/>
        <v>#DIV/0!</v>
      </c>
      <c r="AA1141" s="59" t="e">
        <f t="shared" si="743"/>
        <v>#DIV/0!</v>
      </c>
      <c r="AB1141" s="59" t="e">
        <f t="shared" si="743"/>
        <v>#DIV/0!</v>
      </c>
      <c r="AC1141" s="33" t="s">
        <v>10</v>
      </c>
      <c r="AD1141" s="33" t="s">
        <v>10</v>
      </c>
      <c r="AE1141" s="33" t="s">
        <v>10</v>
      </c>
      <c r="AF1141" s="33" t="s">
        <v>10</v>
      </c>
      <c r="AG1141" s="44" t="s">
        <v>10</v>
      </c>
    </row>
    <row r="1142" s="213" customFormat="1" customHeight="1" spans="1:33">
      <c r="A1142" s="244" t="s">
        <v>23</v>
      </c>
      <c r="B1142" s="34">
        <f t="shared" ref="B1142:K1142" si="744">SUM(B1143:B1152)/SUM(L1143:L1152)*100-100</f>
        <v>-100</v>
      </c>
      <c r="C1142" s="34">
        <f t="shared" si="744"/>
        <v>-100</v>
      </c>
      <c r="D1142" s="289">
        <f t="shared" si="744"/>
        <v>-100</v>
      </c>
      <c r="E1142" s="290">
        <f t="shared" si="744"/>
        <v>-100</v>
      </c>
      <c r="F1142" s="289" t="e">
        <f t="shared" si="744"/>
        <v>#DIV/0!</v>
      </c>
      <c r="G1142" s="290" t="e">
        <f t="shared" si="744"/>
        <v>#DIV/0!</v>
      </c>
      <c r="H1142" s="289" t="e">
        <f t="shared" si="744"/>
        <v>#DIV/0!</v>
      </c>
      <c r="I1142" s="290" t="e">
        <f t="shared" si="744"/>
        <v>#DIV/0!</v>
      </c>
      <c r="J1142" s="289" t="e">
        <f t="shared" si="744"/>
        <v>#DIV/0!</v>
      </c>
      <c r="K1142" s="290" t="e">
        <f t="shared" si="744"/>
        <v>#DIV/0!</v>
      </c>
      <c r="L1142" s="59" t="s">
        <v>10</v>
      </c>
      <c r="M1142" s="59" t="s">
        <v>10</v>
      </c>
      <c r="N1142" s="245" t="s">
        <v>10</v>
      </c>
      <c r="O1142" s="246" t="s">
        <v>10</v>
      </c>
      <c r="P1142" s="245" t="s">
        <v>10</v>
      </c>
      <c r="Q1142" s="246" t="s">
        <v>10</v>
      </c>
      <c r="R1142" s="245" t="s">
        <v>10</v>
      </c>
      <c r="S1142" s="246" t="s">
        <v>10</v>
      </c>
      <c r="T1142" s="245" t="s">
        <v>10</v>
      </c>
      <c r="U1142" s="294" t="s">
        <v>10</v>
      </c>
      <c r="V1142" s="170"/>
      <c r="W1142" s="31" t="s">
        <v>23</v>
      </c>
      <c r="X1142" s="34" t="e">
        <f t="shared" ref="X1142:AB1142" si="745">SUM(X1143:X1152)/SUM(AC1143:AC1152)*100-100</f>
        <v>#DIV/0!</v>
      </c>
      <c r="Y1142" s="34" t="e">
        <f t="shared" si="745"/>
        <v>#DIV/0!</v>
      </c>
      <c r="Z1142" s="34" t="e">
        <f t="shared" si="745"/>
        <v>#DIV/0!</v>
      </c>
      <c r="AA1142" s="34" t="e">
        <f t="shared" si="745"/>
        <v>#DIV/0!</v>
      </c>
      <c r="AB1142" s="34" t="e">
        <f t="shared" si="745"/>
        <v>#DIV/0!</v>
      </c>
      <c r="AC1142" s="33" t="s">
        <v>10</v>
      </c>
      <c r="AD1142" s="33" t="s">
        <v>10</v>
      </c>
      <c r="AE1142" s="33" t="s">
        <v>10</v>
      </c>
      <c r="AF1142" s="33" t="s">
        <v>10</v>
      </c>
      <c r="AG1142" s="44" t="s">
        <v>10</v>
      </c>
    </row>
    <row r="1143" customHeight="1" spans="1:33">
      <c r="A1143" s="260" t="s">
        <v>97</v>
      </c>
      <c r="B1143" s="34">
        <f t="shared" ref="B1143:B1152" si="746">SUM(D1143,F1143,H1143,J1143)</f>
        <v>0</v>
      </c>
      <c r="C1143" s="27">
        <f t="shared" ref="C1143:C1152" si="747">SUM(E1143,G1143,I1143,K1143)</f>
        <v>0</v>
      </c>
      <c r="D1143" s="261"/>
      <c r="E1143" s="262"/>
      <c r="F1143" s="263"/>
      <c r="G1143" s="262"/>
      <c r="H1143" s="261"/>
      <c r="I1143" s="262"/>
      <c r="J1143" s="261"/>
      <c r="K1143" s="284"/>
      <c r="L1143" s="34">
        <f t="shared" ref="L1143:L1152" si="748">SUM(N1143,P1143,R1143,T1143)</f>
        <v>0.12</v>
      </c>
      <c r="M1143" s="27">
        <f t="shared" ref="M1143:M1152" si="749">SUM(O1143,Q1143,S1143,U1143)</f>
        <v>130</v>
      </c>
      <c r="N1143" s="261">
        <v>0.12</v>
      </c>
      <c r="O1143" s="262">
        <v>130</v>
      </c>
      <c r="P1143" s="263"/>
      <c r="Q1143" s="262"/>
      <c r="R1143" s="261"/>
      <c r="S1143" s="262"/>
      <c r="T1143" s="261"/>
      <c r="U1143" s="284"/>
      <c r="W1143" s="20"/>
      <c r="X1143" s="68"/>
      <c r="Y1143" s="21"/>
      <c r="Z1143" s="21"/>
      <c r="AA1143" s="68"/>
      <c r="AB1143" s="184"/>
      <c r="AC1143" s="68"/>
      <c r="AD1143" s="21"/>
      <c r="AE1143" s="21"/>
      <c r="AF1143" s="68"/>
      <c r="AG1143" s="184"/>
    </row>
    <row r="1144" customHeight="1" spans="1:33">
      <c r="A1144" s="260" t="s">
        <v>98</v>
      </c>
      <c r="B1144" s="34">
        <f t="shared" si="746"/>
        <v>0</v>
      </c>
      <c r="C1144" s="27">
        <f t="shared" si="747"/>
        <v>0</v>
      </c>
      <c r="D1144" s="261"/>
      <c r="E1144" s="262"/>
      <c r="F1144" s="263"/>
      <c r="G1144" s="262"/>
      <c r="H1144" s="261"/>
      <c r="I1144" s="262"/>
      <c r="J1144" s="261"/>
      <c r="K1144" s="284"/>
      <c r="L1144" s="34">
        <f t="shared" si="748"/>
        <v>0.09</v>
      </c>
      <c r="M1144" s="27">
        <f t="shared" si="749"/>
        <v>99</v>
      </c>
      <c r="N1144" s="261">
        <v>0.09</v>
      </c>
      <c r="O1144" s="262">
        <v>99</v>
      </c>
      <c r="P1144" s="263"/>
      <c r="Q1144" s="262"/>
      <c r="R1144" s="261"/>
      <c r="S1144" s="262"/>
      <c r="T1144" s="261"/>
      <c r="U1144" s="284"/>
      <c r="W1144" s="20"/>
      <c r="X1144" s="68"/>
      <c r="Y1144" s="21"/>
      <c r="Z1144" s="21"/>
      <c r="AA1144" s="68"/>
      <c r="AB1144" s="184"/>
      <c r="AC1144" s="68"/>
      <c r="AD1144" s="21"/>
      <c r="AE1144" s="21"/>
      <c r="AF1144" s="68"/>
      <c r="AG1144" s="184"/>
    </row>
    <row r="1145" customHeight="1" spans="1:33">
      <c r="A1145" s="260" t="s">
        <v>99</v>
      </c>
      <c r="B1145" s="34">
        <f t="shared" si="746"/>
        <v>0</v>
      </c>
      <c r="C1145" s="27">
        <f t="shared" si="747"/>
        <v>0</v>
      </c>
      <c r="D1145" s="261"/>
      <c r="E1145" s="262"/>
      <c r="F1145" s="263"/>
      <c r="G1145" s="262"/>
      <c r="H1145" s="261"/>
      <c r="I1145" s="262"/>
      <c r="J1145" s="261"/>
      <c r="K1145" s="284"/>
      <c r="L1145" s="34">
        <f t="shared" si="748"/>
        <v>0.09</v>
      </c>
      <c r="M1145" s="27">
        <f t="shared" si="749"/>
        <v>97</v>
      </c>
      <c r="N1145" s="261">
        <v>0.09</v>
      </c>
      <c r="O1145" s="262">
        <v>97</v>
      </c>
      <c r="P1145" s="263"/>
      <c r="Q1145" s="262"/>
      <c r="R1145" s="261"/>
      <c r="S1145" s="262"/>
      <c r="T1145" s="261"/>
      <c r="U1145" s="284"/>
      <c r="W1145" s="20"/>
      <c r="X1145" s="68"/>
      <c r="Y1145" s="21"/>
      <c r="Z1145" s="21"/>
      <c r="AA1145" s="68"/>
      <c r="AB1145" s="184"/>
      <c r="AC1145" s="68"/>
      <c r="AD1145" s="21"/>
      <c r="AE1145" s="21"/>
      <c r="AF1145" s="68"/>
      <c r="AG1145" s="184"/>
    </row>
    <row r="1146" customHeight="1" spans="1:33">
      <c r="A1146" s="260" t="s">
        <v>100</v>
      </c>
      <c r="B1146" s="34">
        <f t="shared" si="746"/>
        <v>0</v>
      </c>
      <c r="C1146" s="27">
        <f t="shared" si="747"/>
        <v>0</v>
      </c>
      <c r="D1146" s="261"/>
      <c r="E1146" s="262"/>
      <c r="F1146" s="263"/>
      <c r="G1146" s="262"/>
      <c r="H1146" s="261"/>
      <c r="I1146" s="262"/>
      <c r="J1146" s="261"/>
      <c r="K1146" s="284"/>
      <c r="L1146" s="34">
        <f t="shared" si="748"/>
        <v>0.15</v>
      </c>
      <c r="M1146" s="27">
        <f t="shared" si="749"/>
        <v>165</v>
      </c>
      <c r="N1146" s="261">
        <v>0.15</v>
      </c>
      <c r="O1146" s="262">
        <v>165</v>
      </c>
      <c r="P1146" s="263"/>
      <c r="Q1146" s="262"/>
      <c r="R1146" s="261"/>
      <c r="S1146" s="262"/>
      <c r="T1146" s="261"/>
      <c r="U1146" s="284"/>
      <c r="W1146" s="20"/>
      <c r="X1146" s="68"/>
      <c r="Y1146" s="21"/>
      <c r="Z1146" s="21"/>
      <c r="AA1146" s="68"/>
      <c r="AB1146" s="184"/>
      <c r="AC1146" s="68"/>
      <c r="AD1146" s="21"/>
      <c r="AE1146" s="21"/>
      <c r="AF1146" s="68"/>
      <c r="AG1146" s="184"/>
    </row>
    <row r="1147" customHeight="1" spans="1:33">
      <c r="A1147" s="260" t="s">
        <v>101</v>
      </c>
      <c r="B1147" s="34">
        <f t="shared" si="746"/>
        <v>0</v>
      </c>
      <c r="C1147" s="27">
        <f t="shared" si="747"/>
        <v>0</v>
      </c>
      <c r="D1147" s="261"/>
      <c r="E1147" s="262"/>
      <c r="F1147" s="263"/>
      <c r="G1147" s="262"/>
      <c r="H1147" s="261"/>
      <c r="I1147" s="262"/>
      <c r="J1147" s="261"/>
      <c r="K1147" s="284"/>
      <c r="L1147" s="34">
        <f t="shared" si="748"/>
        <v>0.08</v>
      </c>
      <c r="M1147" s="27">
        <f t="shared" si="749"/>
        <v>86</v>
      </c>
      <c r="N1147" s="261">
        <v>0.08</v>
      </c>
      <c r="O1147" s="262">
        <v>86</v>
      </c>
      <c r="P1147" s="263"/>
      <c r="Q1147" s="262"/>
      <c r="R1147" s="261"/>
      <c r="S1147" s="262"/>
      <c r="T1147" s="261"/>
      <c r="U1147" s="284"/>
      <c r="W1147" s="20"/>
      <c r="X1147" s="68"/>
      <c r="Y1147" s="21"/>
      <c r="Z1147" s="21"/>
      <c r="AA1147" s="68"/>
      <c r="AB1147" s="184"/>
      <c r="AC1147" s="68"/>
      <c r="AD1147" s="21"/>
      <c r="AE1147" s="21"/>
      <c r="AF1147" s="68"/>
      <c r="AG1147" s="184"/>
    </row>
    <row r="1148" customHeight="1" spans="1:33">
      <c r="A1148" s="260" t="s">
        <v>102</v>
      </c>
      <c r="B1148" s="34">
        <f t="shared" si="746"/>
        <v>0</v>
      </c>
      <c r="C1148" s="27">
        <f t="shared" si="747"/>
        <v>0</v>
      </c>
      <c r="D1148" s="261"/>
      <c r="E1148" s="262"/>
      <c r="F1148" s="263"/>
      <c r="G1148" s="262"/>
      <c r="H1148" s="261"/>
      <c r="I1148" s="262"/>
      <c r="J1148" s="261"/>
      <c r="K1148" s="284"/>
      <c r="L1148" s="34">
        <f t="shared" si="748"/>
        <v>0.07</v>
      </c>
      <c r="M1148" s="27">
        <f t="shared" si="749"/>
        <v>76</v>
      </c>
      <c r="N1148" s="261">
        <v>0.07</v>
      </c>
      <c r="O1148" s="262">
        <v>76</v>
      </c>
      <c r="P1148" s="263"/>
      <c r="Q1148" s="262"/>
      <c r="R1148" s="261"/>
      <c r="S1148" s="262"/>
      <c r="T1148" s="261"/>
      <c r="U1148" s="284"/>
      <c r="W1148" s="20"/>
      <c r="X1148" s="68"/>
      <c r="Y1148" s="21"/>
      <c r="Z1148" s="21"/>
      <c r="AA1148" s="68"/>
      <c r="AB1148" s="184"/>
      <c r="AC1148" s="68"/>
      <c r="AD1148" s="21"/>
      <c r="AE1148" s="21"/>
      <c r="AF1148" s="68"/>
      <c r="AG1148" s="184"/>
    </row>
    <row r="1149" customHeight="1" spans="1:33">
      <c r="A1149" s="269"/>
      <c r="B1149" s="34">
        <f t="shared" si="746"/>
        <v>0</v>
      </c>
      <c r="C1149" s="27">
        <f t="shared" si="747"/>
        <v>0</v>
      </c>
      <c r="D1149" s="270"/>
      <c r="E1149" s="262"/>
      <c r="F1149" s="263"/>
      <c r="G1149" s="271"/>
      <c r="H1149" s="270"/>
      <c r="I1149" s="271"/>
      <c r="J1149" s="261"/>
      <c r="K1149" s="284"/>
      <c r="L1149" s="34">
        <f t="shared" si="748"/>
        <v>0</v>
      </c>
      <c r="M1149" s="27">
        <f t="shared" si="749"/>
        <v>0</v>
      </c>
      <c r="N1149" s="270"/>
      <c r="O1149" s="262"/>
      <c r="P1149" s="263"/>
      <c r="Q1149" s="271"/>
      <c r="R1149" s="270"/>
      <c r="S1149" s="271"/>
      <c r="T1149" s="261"/>
      <c r="U1149" s="284"/>
      <c r="W1149" s="28"/>
      <c r="X1149" s="74"/>
      <c r="Y1149" s="29"/>
      <c r="Z1149" s="29"/>
      <c r="AA1149" s="68"/>
      <c r="AB1149" s="184"/>
      <c r="AC1149" s="74"/>
      <c r="AD1149" s="29"/>
      <c r="AE1149" s="29"/>
      <c r="AF1149" s="68"/>
      <c r="AG1149" s="184"/>
    </row>
    <row r="1150" customHeight="1" spans="1:33">
      <c r="A1150" s="260"/>
      <c r="B1150" s="34">
        <f t="shared" si="746"/>
        <v>0</v>
      </c>
      <c r="C1150" s="27">
        <f t="shared" si="747"/>
        <v>0</v>
      </c>
      <c r="D1150" s="261"/>
      <c r="E1150" s="262"/>
      <c r="F1150" s="263"/>
      <c r="G1150" s="262"/>
      <c r="H1150" s="261"/>
      <c r="I1150" s="262"/>
      <c r="J1150" s="261"/>
      <c r="K1150" s="284"/>
      <c r="L1150" s="34">
        <f t="shared" si="748"/>
        <v>0</v>
      </c>
      <c r="M1150" s="27">
        <f t="shared" si="749"/>
        <v>0</v>
      </c>
      <c r="N1150" s="261"/>
      <c r="O1150" s="262"/>
      <c r="P1150" s="263"/>
      <c r="Q1150" s="262"/>
      <c r="R1150" s="261"/>
      <c r="S1150" s="262"/>
      <c r="T1150" s="261"/>
      <c r="U1150" s="284"/>
      <c r="W1150" s="20"/>
      <c r="X1150" s="68"/>
      <c r="Y1150" s="21"/>
      <c r="Z1150" s="21"/>
      <c r="AA1150" s="68"/>
      <c r="AB1150" s="184"/>
      <c r="AC1150" s="68"/>
      <c r="AD1150" s="21"/>
      <c r="AE1150" s="21"/>
      <c r="AF1150" s="68"/>
      <c r="AG1150" s="184"/>
    </row>
    <row r="1151" customHeight="1" spans="1:33">
      <c r="A1151" s="260"/>
      <c r="B1151" s="34">
        <f t="shared" si="746"/>
        <v>0</v>
      </c>
      <c r="C1151" s="27">
        <f t="shared" si="747"/>
        <v>0</v>
      </c>
      <c r="D1151" s="261"/>
      <c r="E1151" s="262"/>
      <c r="F1151" s="263"/>
      <c r="G1151" s="262"/>
      <c r="H1151" s="261"/>
      <c r="I1151" s="262"/>
      <c r="J1151" s="261"/>
      <c r="K1151" s="284"/>
      <c r="L1151" s="34">
        <f t="shared" si="748"/>
        <v>0</v>
      </c>
      <c r="M1151" s="27">
        <f t="shared" si="749"/>
        <v>0</v>
      </c>
      <c r="N1151" s="261"/>
      <c r="O1151" s="262"/>
      <c r="P1151" s="263"/>
      <c r="Q1151" s="262"/>
      <c r="R1151" s="261"/>
      <c r="S1151" s="262"/>
      <c r="T1151" s="261"/>
      <c r="U1151" s="284"/>
      <c r="W1151" s="20"/>
      <c r="X1151" s="68"/>
      <c r="Y1151" s="21"/>
      <c r="Z1151" s="21"/>
      <c r="AA1151" s="68"/>
      <c r="AB1151" s="184"/>
      <c r="AC1151" s="68"/>
      <c r="AD1151" s="21"/>
      <c r="AE1151" s="21"/>
      <c r="AF1151" s="68"/>
      <c r="AG1151" s="184"/>
    </row>
    <row r="1152" customHeight="1" spans="1:33">
      <c r="A1152" s="307"/>
      <c r="B1152" s="308">
        <f t="shared" si="746"/>
        <v>0</v>
      </c>
      <c r="C1152" s="309">
        <f t="shared" si="747"/>
        <v>0</v>
      </c>
      <c r="D1152" s="310"/>
      <c r="E1152" s="311"/>
      <c r="F1152" s="312"/>
      <c r="G1152" s="311"/>
      <c r="H1152" s="310"/>
      <c r="I1152" s="311"/>
      <c r="J1152" s="310"/>
      <c r="K1152" s="317"/>
      <c r="L1152" s="308">
        <f t="shared" si="748"/>
        <v>0</v>
      </c>
      <c r="M1152" s="309">
        <f t="shared" si="749"/>
        <v>0</v>
      </c>
      <c r="N1152" s="310"/>
      <c r="O1152" s="311"/>
      <c r="P1152" s="318"/>
      <c r="Q1152" s="311"/>
      <c r="R1152" s="310"/>
      <c r="S1152" s="311"/>
      <c r="T1152" s="310"/>
      <c r="U1152" s="317"/>
      <c r="W1152" s="35"/>
      <c r="X1152" s="77"/>
      <c r="Y1152" s="36"/>
      <c r="Z1152" s="36"/>
      <c r="AA1152" s="77"/>
      <c r="AB1152" s="189"/>
      <c r="AC1152" s="77"/>
      <c r="AD1152" s="36"/>
      <c r="AE1152" s="36"/>
      <c r="AF1152" s="77"/>
      <c r="AG1152" s="189"/>
    </row>
    <row r="1153" customHeight="1" spans="1:33">
      <c r="A1153" s="228" t="s">
        <v>115</v>
      </c>
      <c r="B1153" s="178"/>
      <c r="C1153" s="179"/>
      <c r="D1153" s="250"/>
      <c r="E1153" s="251"/>
      <c r="F1153" s="250"/>
      <c r="G1153" s="251"/>
      <c r="H1153" s="250"/>
      <c r="I1153" s="251"/>
      <c r="J1153" s="250"/>
      <c r="K1153" s="251" t="s">
        <v>16</v>
      </c>
      <c r="L1153" s="190"/>
      <c r="M1153" s="179"/>
      <c r="N1153" s="250"/>
      <c r="O1153" s="251"/>
      <c r="P1153" s="250"/>
      <c r="Q1153" s="251"/>
      <c r="R1153" s="250"/>
      <c r="S1153" s="296"/>
      <c r="T1153" s="297"/>
      <c r="U1153" s="296"/>
      <c r="W1153" s="206" t="s">
        <v>15</v>
      </c>
      <c r="X1153" s="178"/>
      <c r="Y1153" s="179"/>
      <c r="Z1153" s="179"/>
      <c r="AA1153" s="178"/>
      <c r="AB1153" s="178"/>
      <c r="AC1153" s="210" t="s">
        <v>16</v>
      </c>
      <c r="AD1153" s="179"/>
      <c r="AE1153" s="179"/>
      <c r="AF1153" s="178"/>
      <c r="AG1153" s="178"/>
    </row>
    <row r="1154" customHeight="1" spans="1:30">
      <c r="A1154" s="228"/>
      <c r="B1154" s="178"/>
      <c r="C1154" s="179"/>
      <c r="D1154" s="250"/>
      <c r="E1154" s="251"/>
      <c r="F1154" s="250"/>
      <c r="G1154" s="251"/>
      <c r="H1154" s="250"/>
      <c r="I1154" s="350"/>
      <c r="J1154" s="250"/>
      <c r="K1154" s="251"/>
      <c r="L1154" s="178"/>
      <c r="M1154" s="179"/>
      <c r="N1154" s="250"/>
      <c r="O1154" s="251"/>
      <c r="P1154" s="250"/>
      <c r="Q1154" s="251"/>
      <c r="R1154" s="250"/>
      <c r="S1154" s="251"/>
      <c r="T1154" s="250"/>
      <c r="U1154" s="251"/>
      <c r="W1154" s="177"/>
      <c r="X1154" s="190"/>
      <c r="Y1154" s="191"/>
      <c r="Z1154" s="191"/>
      <c r="AA1154" s="190"/>
      <c r="AB1154" s="190"/>
      <c r="AC1154" s="190"/>
      <c r="AD1154" s="191"/>
    </row>
    <row r="1155" customHeight="1" spans="1:33">
      <c r="A1155" s="255" t="s">
        <v>263</v>
      </c>
      <c r="B1155" s="181" t="s">
        <v>264</v>
      </c>
      <c r="C1155" s="182"/>
      <c r="D1155" s="313"/>
      <c r="E1155" s="314"/>
      <c r="F1155" s="313"/>
      <c r="G1155" s="314"/>
      <c r="H1155" s="313"/>
      <c r="I1155" s="314"/>
      <c r="J1155" s="313"/>
      <c r="K1155" s="314"/>
      <c r="L1155" s="181"/>
      <c r="M1155" s="182"/>
      <c r="N1155" s="313"/>
      <c r="O1155" s="314"/>
      <c r="P1155" s="313"/>
      <c r="Q1155" s="314"/>
      <c r="R1155" s="313"/>
      <c r="S1155" s="314"/>
      <c r="T1155" s="313"/>
      <c r="U1155" s="314"/>
      <c r="W1155" s="81" t="s">
        <v>265</v>
      </c>
      <c r="X1155" s="298" t="s">
        <v>266</v>
      </c>
      <c r="Y1155" s="220"/>
      <c r="Z1155" s="220"/>
      <c r="AA1155" s="298"/>
      <c r="AB1155" s="298"/>
      <c r="AC1155" s="298"/>
      <c r="AD1155" s="220"/>
      <c r="AE1155" s="220"/>
      <c r="AF1155" s="298"/>
      <c r="AG1155" s="298"/>
    </row>
    <row r="1156" customHeight="1" spans="1:33">
      <c r="A1156" s="256" t="s">
        <v>2</v>
      </c>
      <c r="B1156" s="172" t="s">
        <v>3</v>
      </c>
      <c r="C1156" s="173"/>
      <c r="D1156" s="237"/>
      <c r="E1156" s="238"/>
      <c r="F1156" s="237"/>
      <c r="G1156" s="238"/>
      <c r="H1156" s="237"/>
      <c r="I1156" s="238"/>
      <c r="J1156" s="237"/>
      <c r="K1156" s="279"/>
      <c r="L1156" s="280" t="s">
        <v>107</v>
      </c>
      <c r="M1156" s="173"/>
      <c r="N1156" s="237"/>
      <c r="O1156" s="238"/>
      <c r="P1156" s="237"/>
      <c r="Q1156" s="238"/>
      <c r="R1156" s="237"/>
      <c r="S1156" s="238"/>
      <c r="T1156" s="237"/>
      <c r="U1156" s="279"/>
      <c r="W1156" s="299" t="s">
        <v>2</v>
      </c>
      <c r="X1156" s="172" t="s">
        <v>3</v>
      </c>
      <c r="Y1156" s="173"/>
      <c r="Z1156" s="173"/>
      <c r="AA1156" s="172"/>
      <c r="AB1156" s="172"/>
      <c r="AC1156" s="280" t="s">
        <v>107</v>
      </c>
      <c r="AD1156" s="173"/>
      <c r="AE1156" s="173"/>
      <c r="AF1156" s="172"/>
      <c r="AG1156" s="211"/>
    </row>
    <row r="1157" customHeight="1" spans="1:33">
      <c r="A1157" s="15"/>
      <c r="B1157" s="175" t="s">
        <v>245</v>
      </c>
      <c r="C1157" s="176" t="s">
        <v>246</v>
      </c>
      <c r="D1157" s="239" t="s">
        <v>247</v>
      </c>
      <c r="E1157" s="240" t="s">
        <v>248</v>
      </c>
      <c r="F1157" s="239" t="s">
        <v>249</v>
      </c>
      <c r="G1157" s="240" t="s">
        <v>250</v>
      </c>
      <c r="H1157" s="239" t="s">
        <v>251</v>
      </c>
      <c r="I1157" s="240" t="s">
        <v>252</v>
      </c>
      <c r="J1157" s="239" t="s">
        <v>253</v>
      </c>
      <c r="K1157" s="281" t="s">
        <v>254</v>
      </c>
      <c r="L1157" s="344" t="s">
        <v>245</v>
      </c>
      <c r="M1157" s="176" t="s">
        <v>246</v>
      </c>
      <c r="N1157" s="239" t="s">
        <v>247</v>
      </c>
      <c r="O1157" s="240" t="s">
        <v>248</v>
      </c>
      <c r="P1157" s="239" t="s">
        <v>249</v>
      </c>
      <c r="Q1157" s="240" t="s">
        <v>250</v>
      </c>
      <c r="R1157" s="239" t="s">
        <v>251</v>
      </c>
      <c r="S1157" s="240" t="s">
        <v>252</v>
      </c>
      <c r="T1157" s="239" t="s">
        <v>253</v>
      </c>
      <c r="U1157" s="281" t="s">
        <v>254</v>
      </c>
      <c r="W1157" s="15"/>
      <c r="X1157" s="175" t="s">
        <v>5</v>
      </c>
      <c r="Y1157" s="176" t="s">
        <v>113</v>
      </c>
      <c r="Z1157" s="176" t="s">
        <v>69</v>
      </c>
      <c r="AA1157" s="175" t="s">
        <v>70</v>
      </c>
      <c r="AB1157" s="304" t="s">
        <v>114</v>
      </c>
      <c r="AC1157" s="209" t="s">
        <v>5</v>
      </c>
      <c r="AD1157" s="176" t="s">
        <v>113</v>
      </c>
      <c r="AE1157" s="176" t="s">
        <v>69</v>
      </c>
      <c r="AF1157" s="175" t="s">
        <v>70</v>
      </c>
      <c r="AG1157" s="212" t="s">
        <v>114</v>
      </c>
    </row>
    <row r="1158" customHeight="1" spans="1:33">
      <c r="A1158" s="15" t="s">
        <v>20</v>
      </c>
      <c r="B1158" s="33">
        <f t="shared" ref="B1158:M1158" si="750">SUM(B1159,B1165,B1178)</f>
        <v>57.5495148514851</v>
      </c>
      <c r="C1158" s="16">
        <f t="shared" si="750"/>
        <v>123471.336738126</v>
      </c>
      <c r="D1158" s="241">
        <f t="shared" si="750"/>
        <v>53.3005148514851</v>
      </c>
      <c r="E1158" s="242">
        <f t="shared" si="750"/>
        <v>117740.44342165</v>
      </c>
      <c r="F1158" s="241">
        <f t="shared" si="750"/>
        <v>4.249</v>
      </c>
      <c r="G1158" s="242">
        <f t="shared" si="750"/>
        <v>5730.89331647556</v>
      </c>
      <c r="H1158" s="241">
        <f t="shared" si="750"/>
        <v>0</v>
      </c>
      <c r="I1158" s="242">
        <f t="shared" si="750"/>
        <v>0</v>
      </c>
      <c r="J1158" s="241">
        <f t="shared" si="750"/>
        <v>0</v>
      </c>
      <c r="K1158" s="242">
        <f t="shared" si="750"/>
        <v>0</v>
      </c>
      <c r="L1158" s="33">
        <f t="shared" si="750"/>
        <v>40.455</v>
      </c>
      <c r="M1158" s="16">
        <f t="shared" si="750"/>
        <v>85165.1636029123</v>
      </c>
      <c r="N1158" s="282">
        <v>36.374</v>
      </c>
      <c r="O1158" s="283">
        <v>79679.88</v>
      </c>
      <c r="P1158" s="282">
        <v>4.081</v>
      </c>
      <c r="Q1158" s="283">
        <v>5485.28360291232</v>
      </c>
      <c r="R1158" s="282"/>
      <c r="S1158" s="283"/>
      <c r="T1158" s="282"/>
      <c r="U1158" s="300"/>
      <c r="W1158" s="15" t="s">
        <v>20</v>
      </c>
      <c r="X1158" s="33">
        <f t="shared" ref="X1158:AB1158" si="751">X1159+X1165+X1178</f>
        <v>0</v>
      </c>
      <c r="Y1158" s="16">
        <f t="shared" si="751"/>
        <v>0</v>
      </c>
      <c r="Z1158" s="16">
        <f t="shared" si="751"/>
        <v>0</v>
      </c>
      <c r="AA1158" s="33">
        <f t="shared" si="751"/>
        <v>0</v>
      </c>
      <c r="AB1158" s="33">
        <f t="shared" si="751"/>
        <v>0</v>
      </c>
      <c r="AC1158" s="66"/>
      <c r="AD1158" s="17"/>
      <c r="AE1158" s="17"/>
      <c r="AF1158" s="66"/>
      <c r="AG1158" s="214"/>
    </row>
    <row r="1159" customHeight="1" spans="1:33">
      <c r="A1159" s="257" t="s">
        <v>12</v>
      </c>
      <c r="B1159" s="67">
        <f t="shared" ref="B1159:B1179" si="752">SUM(D1159,F1159,H1159,J1159)</f>
        <v>0</v>
      </c>
      <c r="C1159" s="19">
        <f t="shared" ref="C1159:C1179" si="753">SUM(E1159,G1159,I1159,K1159)</f>
        <v>0</v>
      </c>
      <c r="D1159" s="258">
        <f t="shared" ref="D1159:K1159" si="754">SUM(D1160:D1164)</f>
        <v>0</v>
      </c>
      <c r="E1159" s="259">
        <f t="shared" si="754"/>
        <v>0</v>
      </c>
      <c r="F1159" s="258">
        <f t="shared" si="754"/>
        <v>0</v>
      </c>
      <c r="G1159" s="259">
        <f t="shared" si="754"/>
        <v>0</v>
      </c>
      <c r="H1159" s="258">
        <f t="shared" si="754"/>
        <v>0</v>
      </c>
      <c r="I1159" s="259">
        <f t="shared" si="754"/>
        <v>0</v>
      </c>
      <c r="J1159" s="258">
        <f t="shared" si="754"/>
        <v>0</v>
      </c>
      <c r="K1159" s="259">
        <f t="shared" si="754"/>
        <v>0</v>
      </c>
      <c r="L1159" s="67">
        <f t="shared" ref="L1159:L1178" si="755">SUM(N1159,P1159,R1159,T1159)</f>
        <v>0</v>
      </c>
      <c r="M1159" s="19">
        <f t="shared" ref="M1159:M1178" si="756">SUM(O1159,Q1159,S1159,U1159)</f>
        <v>0</v>
      </c>
      <c r="N1159" s="258">
        <f t="shared" ref="N1159:U1159" si="757">SUM(N1160:N1164)</f>
        <v>0</v>
      </c>
      <c r="O1159" s="259">
        <f t="shared" si="757"/>
        <v>0</v>
      </c>
      <c r="P1159" s="258">
        <f t="shared" si="757"/>
        <v>0</v>
      </c>
      <c r="Q1159" s="259">
        <f t="shared" si="757"/>
        <v>0</v>
      </c>
      <c r="R1159" s="258">
        <f t="shared" si="757"/>
        <v>0</v>
      </c>
      <c r="S1159" s="259">
        <f t="shared" si="757"/>
        <v>0</v>
      </c>
      <c r="T1159" s="258">
        <f t="shared" si="757"/>
        <v>0</v>
      </c>
      <c r="U1159" s="301">
        <f t="shared" si="757"/>
        <v>0</v>
      </c>
      <c r="W1159" s="18" t="s">
        <v>12</v>
      </c>
      <c r="X1159" s="67">
        <f t="shared" ref="X1159:AG1159" si="758">SUM(X1160:X1164)</f>
        <v>0</v>
      </c>
      <c r="Y1159" s="19">
        <f t="shared" si="758"/>
        <v>0</v>
      </c>
      <c r="Z1159" s="19">
        <f t="shared" si="758"/>
        <v>0</v>
      </c>
      <c r="AA1159" s="67">
        <f t="shared" si="758"/>
        <v>0</v>
      </c>
      <c r="AB1159" s="67">
        <f t="shared" si="758"/>
        <v>0</v>
      </c>
      <c r="AC1159" s="67">
        <f t="shared" si="758"/>
        <v>0</v>
      </c>
      <c r="AD1159" s="19">
        <f t="shared" si="758"/>
        <v>0</v>
      </c>
      <c r="AE1159" s="19">
        <f t="shared" si="758"/>
        <v>0</v>
      </c>
      <c r="AF1159" s="67">
        <f t="shared" si="758"/>
        <v>0</v>
      </c>
      <c r="AG1159" s="215">
        <f t="shared" si="758"/>
        <v>0</v>
      </c>
    </row>
    <row r="1160" customHeight="1" spans="1:33">
      <c r="A1160" s="260"/>
      <c r="B1160" s="67">
        <f t="shared" si="752"/>
        <v>0</v>
      </c>
      <c r="C1160" s="19">
        <f t="shared" si="753"/>
        <v>0</v>
      </c>
      <c r="D1160" s="261"/>
      <c r="E1160" s="262"/>
      <c r="F1160" s="263"/>
      <c r="G1160" s="262"/>
      <c r="H1160" s="261"/>
      <c r="I1160" s="262"/>
      <c r="J1160" s="261"/>
      <c r="K1160" s="284"/>
      <c r="L1160" s="67">
        <f t="shared" si="755"/>
        <v>0</v>
      </c>
      <c r="M1160" s="19">
        <f t="shared" si="756"/>
        <v>0</v>
      </c>
      <c r="N1160" s="261"/>
      <c r="O1160" s="262"/>
      <c r="P1160" s="263"/>
      <c r="Q1160" s="262"/>
      <c r="R1160" s="261"/>
      <c r="S1160" s="262"/>
      <c r="T1160" s="261"/>
      <c r="U1160" s="284"/>
      <c r="W1160" s="20"/>
      <c r="X1160" s="68"/>
      <c r="Y1160" s="21"/>
      <c r="Z1160" s="21"/>
      <c r="AA1160" s="68"/>
      <c r="AB1160" s="184"/>
      <c r="AC1160" s="68"/>
      <c r="AD1160" s="21"/>
      <c r="AE1160" s="21"/>
      <c r="AF1160" s="68"/>
      <c r="AG1160" s="184"/>
    </row>
    <row r="1161" customHeight="1" spans="1:33">
      <c r="A1161" s="260"/>
      <c r="B1161" s="67">
        <f t="shared" si="752"/>
        <v>0</v>
      </c>
      <c r="C1161" s="19">
        <f t="shared" si="753"/>
        <v>0</v>
      </c>
      <c r="D1161" s="261"/>
      <c r="E1161" s="262"/>
      <c r="F1161" s="263"/>
      <c r="G1161" s="262"/>
      <c r="H1161" s="261"/>
      <c r="I1161" s="262"/>
      <c r="J1161" s="261"/>
      <c r="K1161" s="284"/>
      <c r="L1161" s="67">
        <f t="shared" si="755"/>
        <v>0</v>
      </c>
      <c r="M1161" s="19">
        <f t="shared" si="756"/>
        <v>0</v>
      </c>
      <c r="N1161" s="261"/>
      <c r="O1161" s="262"/>
      <c r="P1161" s="263"/>
      <c r="Q1161" s="262"/>
      <c r="R1161" s="261"/>
      <c r="S1161" s="262"/>
      <c r="T1161" s="261"/>
      <c r="U1161" s="284"/>
      <c r="W1161" s="20"/>
      <c r="X1161" s="68"/>
      <c r="Y1161" s="21"/>
      <c r="Z1161" s="21"/>
      <c r="AA1161" s="68"/>
      <c r="AB1161" s="184"/>
      <c r="AC1161" s="68"/>
      <c r="AD1161" s="21"/>
      <c r="AE1161" s="21"/>
      <c r="AF1161" s="68"/>
      <c r="AG1161" s="184"/>
    </row>
    <row r="1162" customHeight="1" spans="1:33">
      <c r="A1162" s="260"/>
      <c r="B1162" s="67">
        <f t="shared" si="752"/>
        <v>0</v>
      </c>
      <c r="C1162" s="19">
        <f t="shared" si="753"/>
        <v>0</v>
      </c>
      <c r="D1162" s="261"/>
      <c r="E1162" s="262"/>
      <c r="F1162" s="263"/>
      <c r="G1162" s="262"/>
      <c r="H1162" s="261"/>
      <c r="I1162" s="262"/>
      <c r="J1162" s="261"/>
      <c r="K1162" s="284"/>
      <c r="L1162" s="67">
        <f t="shared" si="755"/>
        <v>0</v>
      </c>
      <c r="M1162" s="19">
        <f t="shared" si="756"/>
        <v>0</v>
      </c>
      <c r="N1162" s="261"/>
      <c r="O1162" s="262"/>
      <c r="P1162" s="263"/>
      <c r="Q1162" s="262"/>
      <c r="R1162" s="261"/>
      <c r="S1162" s="262"/>
      <c r="T1162" s="261"/>
      <c r="U1162" s="284"/>
      <c r="W1162" s="20"/>
      <c r="X1162" s="68"/>
      <c r="Y1162" s="21"/>
      <c r="Z1162" s="21"/>
      <c r="AA1162" s="68"/>
      <c r="AB1162" s="184"/>
      <c r="AC1162" s="68"/>
      <c r="AD1162" s="21"/>
      <c r="AE1162" s="21"/>
      <c r="AF1162" s="68"/>
      <c r="AG1162" s="184"/>
    </row>
    <row r="1163" customHeight="1" spans="1:33">
      <c r="A1163" s="260"/>
      <c r="B1163" s="67">
        <f t="shared" si="752"/>
        <v>0</v>
      </c>
      <c r="C1163" s="19">
        <f t="shared" si="753"/>
        <v>0</v>
      </c>
      <c r="D1163" s="261"/>
      <c r="E1163" s="262"/>
      <c r="F1163" s="263"/>
      <c r="G1163" s="262"/>
      <c r="H1163" s="261"/>
      <c r="I1163" s="262"/>
      <c r="J1163" s="261"/>
      <c r="K1163" s="284"/>
      <c r="L1163" s="67">
        <f t="shared" si="755"/>
        <v>0</v>
      </c>
      <c r="M1163" s="19">
        <f t="shared" si="756"/>
        <v>0</v>
      </c>
      <c r="N1163" s="261"/>
      <c r="O1163" s="262"/>
      <c r="P1163" s="263"/>
      <c r="Q1163" s="262"/>
      <c r="R1163" s="261"/>
      <c r="S1163" s="262"/>
      <c r="T1163" s="261"/>
      <c r="U1163" s="284"/>
      <c r="W1163" s="20"/>
      <c r="X1163" s="68"/>
      <c r="Y1163" s="21"/>
      <c r="Z1163" s="21"/>
      <c r="AA1163" s="68"/>
      <c r="AB1163" s="184"/>
      <c r="AC1163" s="68"/>
      <c r="AD1163" s="21"/>
      <c r="AE1163" s="21"/>
      <c r="AF1163" s="68"/>
      <c r="AG1163" s="184"/>
    </row>
    <row r="1164" customHeight="1" spans="1:33">
      <c r="A1164" s="264"/>
      <c r="B1164" s="185">
        <f t="shared" si="752"/>
        <v>0</v>
      </c>
      <c r="C1164" s="70">
        <f t="shared" si="753"/>
        <v>0</v>
      </c>
      <c r="D1164" s="265"/>
      <c r="E1164" s="266"/>
      <c r="F1164" s="267"/>
      <c r="G1164" s="266"/>
      <c r="H1164" s="265"/>
      <c r="I1164" s="266"/>
      <c r="J1164" s="265"/>
      <c r="K1164" s="285"/>
      <c r="L1164" s="185">
        <f t="shared" si="755"/>
        <v>0</v>
      </c>
      <c r="M1164" s="70">
        <f t="shared" si="756"/>
        <v>0</v>
      </c>
      <c r="N1164" s="286"/>
      <c r="O1164" s="287"/>
      <c r="P1164" s="288"/>
      <c r="Q1164" s="287"/>
      <c r="R1164" s="286"/>
      <c r="S1164" s="287"/>
      <c r="T1164" s="286"/>
      <c r="U1164" s="302"/>
      <c r="W1164" s="23"/>
      <c r="X1164" s="72"/>
      <c r="Y1164" s="24"/>
      <c r="Z1164" s="24"/>
      <c r="AA1164" s="72"/>
      <c r="AB1164" s="197"/>
      <c r="AC1164" s="72"/>
      <c r="AD1164" s="24"/>
      <c r="AE1164" s="24"/>
      <c r="AF1164" s="72"/>
      <c r="AG1164" s="197"/>
    </row>
    <row r="1165" customHeight="1" spans="1:33">
      <c r="A1165" s="268" t="s">
        <v>13</v>
      </c>
      <c r="B1165" s="67">
        <f t="shared" si="752"/>
        <v>0</v>
      </c>
      <c r="C1165" s="19">
        <f t="shared" si="753"/>
        <v>0</v>
      </c>
      <c r="D1165" s="258">
        <f t="shared" ref="D1165:K1165" si="759">SUM(D1166:D1177)</f>
        <v>0</v>
      </c>
      <c r="E1165" s="259">
        <f t="shared" si="759"/>
        <v>0</v>
      </c>
      <c r="F1165" s="258">
        <f t="shared" si="759"/>
        <v>0</v>
      </c>
      <c r="G1165" s="259">
        <f t="shared" si="759"/>
        <v>0</v>
      </c>
      <c r="H1165" s="258">
        <f t="shared" si="759"/>
        <v>0</v>
      </c>
      <c r="I1165" s="259">
        <f t="shared" si="759"/>
        <v>0</v>
      </c>
      <c r="J1165" s="258">
        <f t="shared" si="759"/>
        <v>0</v>
      </c>
      <c r="K1165" s="259">
        <f t="shared" si="759"/>
        <v>0</v>
      </c>
      <c r="L1165" s="67">
        <f t="shared" si="755"/>
        <v>0</v>
      </c>
      <c r="M1165" s="19">
        <f t="shared" si="756"/>
        <v>0</v>
      </c>
      <c r="N1165" s="289">
        <f t="shared" ref="N1165:U1165" si="760">SUM(N1166:N1177)</f>
        <v>0</v>
      </c>
      <c r="O1165" s="290">
        <f t="shared" si="760"/>
        <v>0</v>
      </c>
      <c r="P1165" s="289">
        <f t="shared" si="760"/>
        <v>0</v>
      </c>
      <c r="Q1165" s="290">
        <f t="shared" si="760"/>
        <v>0</v>
      </c>
      <c r="R1165" s="289">
        <f t="shared" si="760"/>
        <v>0</v>
      </c>
      <c r="S1165" s="290">
        <f t="shared" si="760"/>
        <v>0</v>
      </c>
      <c r="T1165" s="289">
        <f t="shared" si="760"/>
        <v>0</v>
      </c>
      <c r="U1165" s="303">
        <f t="shared" si="760"/>
        <v>0</v>
      </c>
      <c r="W1165" s="26" t="s">
        <v>13</v>
      </c>
      <c r="X1165" s="34">
        <f t="shared" ref="X1165:AG1165" si="761">SUM(X1166:X1177)</f>
        <v>0</v>
      </c>
      <c r="Y1165" s="27">
        <f t="shared" si="761"/>
        <v>0</v>
      </c>
      <c r="Z1165" s="27">
        <f t="shared" si="761"/>
        <v>0</v>
      </c>
      <c r="AA1165" s="34">
        <f t="shared" si="761"/>
        <v>0</v>
      </c>
      <c r="AB1165" s="34">
        <f t="shared" si="761"/>
        <v>0</v>
      </c>
      <c r="AC1165" s="34">
        <f t="shared" si="761"/>
        <v>0</v>
      </c>
      <c r="AD1165" s="27">
        <f t="shared" si="761"/>
        <v>0</v>
      </c>
      <c r="AE1165" s="27">
        <f t="shared" si="761"/>
        <v>0</v>
      </c>
      <c r="AF1165" s="34">
        <f t="shared" si="761"/>
        <v>0</v>
      </c>
      <c r="AG1165" s="216">
        <f t="shared" si="761"/>
        <v>0</v>
      </c>
    </row>
    <row r="1166" customHeight="1" spans="1:33">
      <c r="A1166" s="260"/>
      <c r="B1166" s="34">
        <f t="shared" si="752"/>
        <v>0</v>
      </c>
      <c r="C1166" s="27">
        <f t="shared" si="753"/>
        <v>0</v>
      </c>
      <c r="D1166" s="261"/>
      <c r="E1166" s="262"/>
      <c r="F1166" s="263"/>
      <c r="G1166" s="262"/>
      <c r="H1166" s="261"/>
      <c r="I1166" s="262"/>
      <c r="J1166" s="261"/>
      <c r="K1166" s="284"/>
      <c r="L1166" s="34">
        <f t="shared" si="755"/>
        <v>0</v>
      </c>
      <c r="M1166" s="27">
        <f t="shared" si="756"/>
        <v>0</v>
      </c>
      <c r="N1166" s="261"/>
      <c r="O1166" s="262"/>
      <c r="P1166" s="263"/>
      <c r="Q1166" s="262"/>
      <c r="R1166" s="261"/>
      <c r="S1166" s="262"/>
      <c r="T1166" s="261"/>
      <c r="U1166" s="284"/>
      <c r="W1166" s="20"/>
      <c r="X1166" s="68"/>
      <c r="Y1166" s="21"/>
      <c r="Z1166" s="21"/>
      <c r="AA1166" s="68"/>
      <c r="AB1166" s="184"/>
      <c r="AC1166" s="68"/>
      <c r="AD1166" s="21"/>
      <c r="AE1166" s="21"/>
      <c r="AF1166" s="68"/>
      <c r="AG1166" s="184"/>
    </row>
    <row r="1167" customHeight="1" spans="1:33">
      <c r="A1167" s="260"/>
      <c r="B1167" s="34">
        <f t="shared" si="752"/>
        <v>0</v>
      </c>
      <c r="C1167" s="27">
        <f t="shared" si="753"/>
        <v>0</v>
      </c>
      <c r="D1167" s="261"/>
      <c r="E1167" s="262"/>
      <c r="F1167" s="263"/>
      <c r="G1167" s="262"/>
      <c r="H1167" s="261"/>
      <c r="I1167" s="262"/>
      <c r="J1167" s="261"/>
      <c r="K1167" s="284"/>
      <c r="L1167" s="34">
        <f t="shared" si="755"/>
        <v>0</v>
      </c>
      <c r="M1167" s="27">
        <f t="shared" si="756"/>
        <v>0</v>
      </c>
      <c r="N1167" s="261"/>
      <c r="O1167" s="262"/>
      <c r="P1167" s="263"/>
      <c r="Q1167" s="262"/>
      <c r="R1167" s="261"/>
      <c r="S1167" s="262"/>
      <c r="T1167" s="261"/>
      <c r="U1167" s="284"/>
      <c r="W1167" s="20"/>
      <c r="X1167" s="68"/>
      <c r="Y1167" s="21"/>
      <c r="Z1167" s="21"/>
      <c r="AA1167" s="68"/>
      <c r="AB1167" s="184"/>
      <c r="AC1167" s="68"/>
      <c r="AD1167" s="21"/>
      <c r="AE1167" s="21"/>
      <c r="AF1167" s="68"/>
      <c r="AG1167" s="184"/>
    </row>
    <row r="1168" customHeight="1" spans="1:33">
      <c r="A1168" s="260"/>
      <c r="B1168" s="34">
        <f t="shared" si="752"/>
        <v>0</v>
      </c>
      <c r="C1168" s="27">
        <f t="shared" si="753"/>
        <v>0</v>
      </c>
      <c r="D1168" s="261"/>
      <c r="E1168" s="262"/>
      <c r="F1168" s="263"/>
      <c r="G1168" s="262"/>
      <c r="H1168" s="261"/>
      <c r="I1168" s="262"/>
      <c r="J1168" s="261"/>
      <c r="K1168" s="284"/>
      <c r="L1168" s="34">
        <f t="shared" si="755"/>
        <v>0</v>
      </c>
      <c r="M1168" s="27">
        <f t="shared" si="756"/>
        <v>0</v>
      </c>
      <c r="N1168" s="261"/>
      <c r="O1168" s="262"/>
      <c r="P1168" s="291"/>
      <c r="Q1168" s="262"/>
      <c r="R1168" s="261"/>
      <c r="S1168" s="262"/>
      <c r="T1168" s="261"/>
      <c r="U1168" s="284"/>
      <c r="W1168" s="20"/>
      <c r="X1168" s="68"/>
      <c r="Y1168" s="21"/>
      <c r="Z1168" s="21"/>
      <c r="AA1168" s="68"/>
      <c r="AB1168" s="184"/>
      <c r="AC1168" s="68"/>
      <c r="AD1168" s="21"/>
      <c r="AE1168" s="21"/>
      <c r="AF1168" s="68"/>
      <c r="AG1168" s="184"/>
    </row>
    <row r="1169" customHeight="1" spans="2:33">
      <c r="B1169" s="34">
        <f t="shared" si="752"/>
        <v>0</v>
      </c>
      <c r="C1169" s="27">
        <f t="shared" si="753"/>
        <v>0</v>
      </c>
      <c r="D1169" s="261"/>
      <c r="E1169" s="262"/>
      <c r="F1169" s="263"/>
      <c r="G1169" s="262"/>
      <c r="H1169" s="261"/>
      <c r="I1169" s="262"/>
      <c r="J1169" s="261"/>
      <c r="K1169" s="284"/>
      <c r="L1169" s="34">
        <f t="shared" si="755"/>
        <v>0</v>
      </c>
      <c r="M1169" s="27">
        <f t="shared" si="756"/>
        <v>0</v>
      </c>
      <c r="N1169" s="261"/>
      <c r="O1169" s="262"/>
      <c r="P1169" s="263"/>
      <c r="Q1169" s="262"/>
      <c r="R1169" s="261"/>
      <c r="S1169" s="262"/>
      <c r="T1169" s="261"/>
      <c r="U1169" s="284"/>
      <c r="X1169" s="68"/>
      <c r="Y1169" s="21"/>
      <c r="Z1169" s="21"/>
      <c r="AA1169" s="68"/>
      <c r="AB1169" s="184"/>
      <c r="AC1169" s="68"/>
      <c r="AD1169" s="21"/>
      <c r="AE1169" s="21"/>
      <c r="AF1169" s="68"/>
      <c r="AG1169" s="184"/>
    </row>
    <row r="1170" customHeight="1" spans="1:33">
      <c r="A1170" s="260"/>
      <c r="B1170" s="34">
        <f t="shared" si="752"/>
        <v>0</v>
      </c>
      <c r="C1170" s="27">
        <f t="shared" si="753"/>
        <v>0</v>
      </c>
      <c r="D1170" s="261"/>
      <c r="E1170" s="262"/>
      <c r="F1170" s="263"/>
      <c r="G1170" s="262"/>
      <c r="H1170" s="261"/>
      <c r="I1170" s="262"/>
      <c r="J1170" s="261"/>
      <c r="K1170" s="284"/>
      <c r="L1170" s="34">
        <f t="shared" si="755"/>
        <v>0</v>
      </c>
      <c r="M1170" s="27">
        <f t="shared" si="756"/>
        <v>0</v>
      </c>
      <c r="N1170" s="261"/>
      <c r="O1170" s="262"/>
      <c r="P1170" s="263"/>
      <c r="Q1170" s="262"/>
      <c r="R1170" s="261"/>
      <c r="S1170" s="262"/>
      <c r="T1170" s="261"/>
      <c r="U1170" s="284"/>
      <c r="W1170" s="20"/>
      <c r="X1170" s="68"/>
      <c r="Y1170" s="21"/>
      <c r="Z1170" s="21"/>
      <c r="AA1170" s="68"/>
      <c r="AB1170" s="184"/>
      <c r="AC1170" s="68"/>
      <c r="AD1170" s="21"/>
      <c r="AE1170" s="21"/>
      <c r="AF1170" s="68"/>
      <c r="AG1170" s="184"/>
    </row>
    <row r="1171" customHeight="1" spans="1:33">
      <c r="A1171" s="260"/>
      <c r="B1171" s="34">
        <f t="shared" si="752"/>
        <v>0</v>
      </c>
      <c r="C1171" s="27">
        <f t="shared" si="753"/>
        <v>0</v>
      </c>
      <c r="D1171" s="261"/>
      <c r="E1171" s="262"/>
      <c r="F1171" s="263"/>
      <c r="G1171" s="262"/>
      <c r="H1171" s="261"/>
      <c r="I1171" s="262"/>
      <c r="J1171" s="261"/>
      <c r="K1171" s="284"/>
      <c r="L1171" s="34">
        <f t="shared" si="755"/>
        <v>0</v>
      </c>
      <c r="M1171" s="27">
        <f t="shared" si="756"/>
        <v>0</v>
      </c>
      <c r="N1171" s="261"/>
      <c r="O1171" s="262"/>
      <c r="P1171" s="263"/>
      <c r="Q1171" s="262"/>
      <c r="R1171" s="261"/>
      <c r="S1171" s="262"/>
      <c r="T1171" s="261"/>
      <c r="U1171" s="284"/>
      <c r="W1171" s="20"/>
      <c r="X1171" s="68"/>
      <c r="Y1171" s="21"/>
      <c r="Z1171" s="21"/>
      <c r="AA1171" s="68"/>
      <c r="AB1171" s="184"/>
      <c r="AC1171" s="68"/>
      <c r="AD1171" s="21"/>
      <c r="AE1171" s="21"/>
      <c r="AF1171" s="68"/>
      <c r="AG1171" s="184"/>
    </row>
    <row r="1172" customHeight="1" spans="1:33">
      <c r="A1172" s="260"/>
      <c r="B1172" s="34">
        <f t="shared" si="752"/>
        <v>0</v>
      </c>
      <c r="C1172" s="27">
        <f t="shared" si="753"/>
        <v>0</v>
      </c>
      <c r="D1172" s="261"/>
      <c r="E1172" s="262"/>
      <c r="F1172" s="263"/>
      <c r="G1172" s="262"/>
      <c r="H1172" s="261"/>
      <c r="I1172" s="262"/>
      <c r="J1172" s="261"/>
      <c r="K1172" s="284"/>
      <c r="L1172" s="34">
        <f t="shared" si="755"/>
        <v>0</v>
      </c>
      <c r="M1172" s="27">
        <f t="shared" si="756"/>
        <v>0</v>
      </c>
      <c r="N1172" s="261"/>
      <c r="O1172" s="262"/>
      <c r="P1172" s="263"/>
      <c r="Q1172" s="262"/>
      <c r="R1172" s="261"/>
      <c r="S1172" s="262"/>
      <c r="T1172" s="261"/>
      <c r="U1172" s="284"/>
      <c r="W1172" s="20"/>
      <c r="X1172" s="68"/>
      <c r="Y1172" s="21"/>
      <c r="Z1172" s="21"/>
      <c r="AA1172" s="68"/>
      <c r="AB1172" s="184"/>
      <c r="AC1172" s="68"/>
      <c r="AD1172" s="21"/>
      <c r="AE1172" s="21"/>
      <c r="AF1172" s="68"/>
      <c r="AG1172" s="184"/>
    </row>
    <row r="1173" customHeight="1" spans="1:37">
      <c r="A1173" s="260"/>
      <c r="B1173" s="34">
        <f t="shared" si="752"/>
        <v>0</v>
      </c>
      <c r="C1173" s="27">
        <f t="shared" si="753"/>
        <v>0</v>
      </c>
      <c r="D1173" s="261"/>
      <c r="E1173" s="262"/>
      <c r="F1173" s="263"/>
      <c r="G1173" s="262"/>
      <c r="H1173" s="261"/>
      <c r="I1173" s="262"/>
      <c r="J1173" s="261"/>
      <c r="K1173" s="292"/>
      <c r="L1173" s="34">
        <f t="shared" si="755"/>
        <v>0</v>
      </c>
      <c r="M1173" s="27">
        <f t="shared" si="756"/>
        <v>0</v>
      </c>
      <c r="N1173" s="261"/>
      <c r="O1173" s="262"/>
      <c r="P1173" s="263"/>
      <c r="Q1173" s="262"/>
      <c r="R1173" s="261"/>
      <c r="S1173" s="262"/>
      <c r="T1173" s="261"/>
      <c r="U1173" s="284"/>
      <c r="W1173" s="20"/>
      <c r="X1173" s="68"/>
      <c r="Y1173" s="21"/>
      <c r="Z1173" s="21"/>
      <c r="AA1173" s="68"/>
      <c r="AB1173" s="184"/>
      <c r="AC1173" s="68"/>
      <c r="AD1173" s="21"/>
      <c r="AE1173" s="21"/>
      <c r="AF1173" s="68"/>
      <c r="AG1173" s="184"/>
      <c r="AK1173" s="4"/>
    </row>
    <row r="1174" customHeight="1" spans="1:33">
      <c r="A1174" s="269"/>
      <c r="B1174" s="34">
        <f t="shared" si="752"/>
        <v>0</v>
      </c>
      <c r="C1174" s="27">
        <f t="shared" si="753"/>
        <v>0</v>
      </c>
      <c r="D1174" s="270"/>
      <c r="E1174" s="262"/>
      <c r="F1174" s="263"/>
      <c r="G1174" s="271"/>
      <c r="H1174" s="270"/>
      <c r="I1174" s="271"/>
      <c r="J1174" s="261"/>
      <c r="K1174" s="284"/>
      <c r="L1174" s="34">
        <f t="shared" si="755"/>
        <v>0</v>
      </c>
      <c r="M1174" s="27">
        <f t="shared" si="756"/>
        <v>0</v>
      </c>
      <c r="N1174" s="270"/>
      <c r="O1174" s="262"/>
      <c r="P1174" s="263"/>
      <c r="Q1174" s="271"/>
      <c r="R1174" s="270"/>
      <c r="S1174" s="271"/>
      <c r="T1174" s="261"/>
      <c r="U1174" s="284"/>
      <c r="W1174" s="28"/>
      <c r="X1174" s="74"/>
      <c r="Y1174" s="29"/>
      <c r="Z1174" s="29"/>
      <c r="AA1174" s="68"/>
      <c r="AB1174" s="184"/>
      <c r="AC1174" s="74"/>
      <c r="AD1174" s="29"/>
      <c r="AE1174" s="29"/>
      <c r="AF1174" s="68"/>
      <c r="AG1174" s="184"/>
    </row>
    <row r="1175" customHeight="1" spans="1:33">
      <c r="A1175" s="260"/>
      <c r="B1175" s="34">
        <f t="shared" si="752"/>
        <v>0</v>
      </c>
      <c r="C1175" s="27">
        <f t="shared" si="753"/>
        <v>0</v>
      </c>
      <c r="D1175" s="261"/>
      <c r="E1175" s="262"/>
      <c r="F1175" s="263"/>
      <c r="G1175" s="262"/>
      <c r="H1175" s="261"/>
      <c r="I1175" s="262"/>
      <c r="J1175" s="261"/>
      <c r="K1175" s="284"/>
      <c r="L1175" s="34">
        <f t="shared" si="755"/>
        <v>0</v>
      </c>
      <c r="M1175" s="27">
        <f t="shared" si="756"/>
        <v>0</v>
      </c>
      <c r="N1175" s="261"/>
      <c r="O1175" s="262"/>
      <c r="P1175" s="263"/>
      <c r="Q1175" s="262"/>
      <c r="R1175" s="261"/>
      <c r="S1175" s="262"/>
      <c r="T1175" s="261"/>
      <c r="U1175" s="284"/>
      <c r="W1175" s="20"/>
      <c r="X1175" s="68"/>
      <c r="Y1175" s="21"/>
      <c r="Z1175" s="21"/>
      <c r="AA1175" s="68"/>
      <c r="AB1175" s="184"/>
      <c r="AC1175" s="68"/>
      <c r="AD1175" s="21"/>
      <c r="AE1175" s="21"/>
      <c r="AF1175" s="68"/>
      <c r="AG1175" s="184"/>
    </row>
    <row r="1176" customHeight="1" spans="1:33">
      <c r="A1176" s="260"/>
      <c r="B1176" s="34">
        <f t="shared" si="752"/>
        <v>0</v>
      </c>
      <c r="C1176" s="27">
        <f t="shared" si="753"/>
        <v>0</v>
      </c>
      <c r="D1176" s="261"/>
      <c r="E1176" s="262"/>
      <c r="F1176" s="263"/>
      <c r="G1176" s="262"/>
      <c r="H1176" s="261"/>
      <c r="I1176" s="262"/>
      <c r="J1176" s="261"/>
      <c r="K1176" s="284"/>
      <c r="L1176" s="34">
        <f t="shared" si="755"/>
        <v>0</v>
      </c>
      <c r="M1176" s="27">
        <f t="shared" si="756"/>
        <v>0</v>
      </c>
      <c r="N1176" s="261"/>
      <c r="O1176" s="262"/>
      <c r="P1176" s="263"/>
      <c r="Q1176" s="262"/>
      <c r="R1176" s="261"/>
      <c r="S1176" s="262"/>
      <c r="T1176" s="261"/>
      <c r="U1176" s="284"/>
      <c r="W1176" s="20"/>
      <c r="X1176" s="68"/>
      <c r="Y1176" s="21"/>
      <c r="Z1176" s="21"/>
      <c r="AA1176" s="68"/>
      <c r="AB1176" s="184"/>
      <c r="AC1176" s="68"/>
      <c r="AD1176" s="21"/>
      <c r="AE1176" s="21"/>
      <c r="AF1176" s="68"/>
      <c r="AG1176" s="184"/>
    </row>
    <row r="1177" customHeight="1" spans="1:33">
      <c r="A1177" s="264"/>
      <c r="B1177" s="272">
        <f t="shared" si="752"/>
        <v>0</v>
      </c>
      <c r="C1177" s="273">
        <f t="shared" si="753"/>
        <v>0</v>
      </c>
      <c r="D1177" s="265"/>
      <c r="E1177" s="266"/>
      <c r="F1177" s="267"/>
      <c r="G1177" s="266"/>
      <c r="H1177" s="265"/>
      <c r="I1177" s="266"/>
      <c r="J1177" s="265"/>
      <c r="K1177" s="285"/>
      <c r="L1177" s="272">
        <f t="shared" si="755"/>
        <v>0</v>
      </c>
      <c r="M1177" s="273">
        <f t="shared" si="756"/>
        <v>0</v>
      </c>
      <c r="N1177" s="286"/>
      <c r="O1177" s="287"/>
      <c r="P1177" s="288"/>
      <c r="Q1177" s="287"/>
      <c r="R1177" s="286"/>
      <c r="S1177" s="287"/>
      <c r="T1177" s="286"/>
      <c r="U1177" s="302"/>
      <c r="W1177" s="23"/>
      <c r="X1177" s="72"/>
      <c r="Y1177" s="24"/>
      <c r="Z1177" s="24"/>
      <c r="AA1177" s="72"/>
      <c r="AB1177" s="197"/>
      <c r="AC1177" s="72"/>
      <c r="AD1177" s="24"/>
      <c r="AE1177" s="24"/>
      <c r="AF1177" s="72"/>
      <c r="AG1177" s="197"/>
    </row>
    <row r="1178" customHeight="1" spans="1:33">
      <c r="A1178" s="268" t="s">
        <v>21</v>
      </c>
      <c r="B1178" s="274">
        <f t="shared" si="752"/>
        <v>57.5495148514851</v>
      </c>
      <c r="C1178" s="275">
        <f t="shared" si="753"/>
        <v>123471.336738126</v>
      </c>
      <c r="D1178" s="276">
        <v>53.3005148514851</v>
      </c>
      <c r="E1178" s="277">
        <v>117740.44342165</v>
      </c>
      <c r="F1178" s="276">
        <v>4.249</v>
      </c>
      <c r="G1178" s="277">
        <v>5730.89331647556</v>
      </c>
      <c r="H1178" s="276"/>
      <c r="I1178" s="277"/>
      <c r="J1178" s="276"/>
      <c r="K1178" s="277"/>
      <c r="L1178" s="274">
        <f t="shared" si="755"/>
        <v>40.455</v>
      </c>
      <c r="M1178" s="275">
        <f t="shared" si="756"/>
        <v>85165.1636029123</v>
      </c>
      <c r="N1178" s="289">
        <f t="shared" ref="N1178:U1178" si="762">N1158-N1159-N1165</f>
        <v>36.374</v>
      </c>
      <c r="O1178" s="290">
        <f t="shared" si="762"/>
        <v>79679.88</v>
      </c>
      <c r="P1178" s="289">
        <f t="shared" si="762"/>
        <v>4.081</v>
      </c>
      <c r="Q1178" s="290">
        <f t="shared" si="762"/>
        <v>5485.28360291232</v>
      </c>
      <c r="R1178" s="289">
        <f t="shared" si="762"/>
        <v>0</v>
      </c>
      <c r="S1178" s="290">
        <f t="shared" si="762"/>
        <v>0</v>
      </c>
      <c r="T1178" s="289">
        <f t="shared" si="762"/>
        <v>0</v>
      </c>
      <c r="U1178" s="303">
        <f t="shared" si="762"/>
        <v>0</v>
      </c>
      <c r="W1178" s="26" t="s">
        <v>21</v>
      </c>
      <c r="X1178" s="85"/>
      <c r="Y1178" s="30"/>
      <c r="Z1178" s="30"/>
      <c r="AA1178" s="85"/>
      <c r="AB1178" s="85"/>
      <c r="AC1178" s="34">
        <f t="shared" ref="AC1178:AG1178" si="763">AC1158-AC1159-AC1165</f>
        <v>0</v>
      </c>
      <c r="AD1178" s="27">
        <f t="shared" si="763"/>
        <v>0</v>
      </c>
      <c r="AE1178" s="27">
        <f t="shared" si="763"/>
        <v>0</v>
      </c>
      <c r="AF1178" s="34">
        <f t="shared" si="763"/>
        <v>0</v>
      </c>
      <c r="AG1178" s="216">
        <f t="shared" si="763"/>
        <v>0</v>
      </c>
    </row>
    <row r="1179" s="213" customFormat="1" customHeight="1" spans="1:33">
      <c r="A1179" s="244" t="s">
        <v>22</v>
      </c>
      <c r="B1179" s="34" t="e">
        <f t="shared" si="752"/>
        <v>#DIV/0!</v>
      </c>
      <c r="C1179" s="27" t="e">
        <f t="shared" si="753"/>
        <v>#DIV/0!</v>
      </c>
      <c r="D1179" s="245">
        <f t="shared" ref="D1179:K1179" si="764">N1178*(D1180+100)/100</f>
        <v>53.3005148514851</v>
      </c>
      <c r="E1179" s="246">
        <f t="shared" si="764"/>
        <v>117740.44342165</v>
      </c>
      <c r="F1179" s="245">
        <f t="shared" si="764"/>
        <v>4.249</v>
      </c>
      <c r="G1179" s="246">
        <f t="shared" si="764"/>
        <v>5730.89331647556</v>
      </c>
      <c r="H1179" s="245" t="e">
        <f t="shared" si="764"/>
        <v>#DIV/0!</v>
      </c>
      <c r="I1179" s="246" t="e">
        <f t="shared" si="764"/>
        <v>#DIV/0!</v>
      </c>
      <c r="J1179" s="245" t="e">
        <f t="shared" si="764"/>
        <v>#DIV/0!</v>
      </c>
      <c r="K1179" s="246" t="e">
        <f t="shared" si="764"/>
        <v>#DIV/0!</v>
      </c>
      <c r="L1179" s="59" t="s">
        <v>10</v>
      </c>
      <c r="M1179" s="59" t="s">
        <v>10</v>
      </c>
      <c r="N1179" s="245" t="s">
        <v>10</v>
      </c>
      <c r="O1179" s="246" t="s">
        <v>10</v>
      </c>
      <c r="P1179" s="245" t="s">
        <v>10</v>
      </c>
      <c r="Q1179" s="246" t="s">
        <v>10</v>
      </c>
      <c r="R1179" s="245" t="s">
        <v>10</v>
      </c>
      <c r="S1179" s="246" t="s">
        <v>10</v>
      </c>
      <c r="T1179" s="245" t="s">
        <v>10</v>
      </c>
      <c r="U1179" s="294" t="s">
        <v>10</v>
      </c>
      <c r="V1179" s="170"/>
      <c r="W1179" s="31" t="s">
        <v>22</v>
      </c>
      <c r="X1179" s="59" t="e">
        <f t="shared" ref="X1179:AB1179" si="765">AC1178*(X1180+100)/100</f>
        <v>#DIV/0!</v>
      </c>
      <c r="Y1179" s="32" t="e">
        <f t="shared" si="765"/>
        <v>#DIV/0!</v>
      </c>
      <c r="Z1179" s="32" t="e">
        <f t="shared" si="765"/>
        <v>#DIV/0!</v>
      </c>
      <c r="AA1179" s="59" t="e">
        <f t="shared" si="765"/>
        <v>#DIV/0!</v>
      </c>
      <c r="AB1179" s="59" t="e">
        <f t="shared" si="765"/>
        <v>#DIV/0!</v>
      </c>
      <c r="AC1179" s="33" t="s">
        <v>10</v>
      </c>
      <c r="AD1179" s="33" t="s">
        <v>10</v>
      </c>
      <c r="AE1179" s="33" t="s">
        <v>10</v>
      </c>
      <c r="AF1179" s="33" t="s">
        <v>10</v>
      </c>
      <c r="AG1179" s="44" t="s">
        <v>10</v>
      </c>
    </row>
    <row r="1180" s="213" customFormat="1" customHeight="1" spans="1:33">
      <c r="A1180" s="244" t="s">
        <v>23</v>
      </c>
      <c r="B1180" s="34">
        <f t="shared" ref="B1180:K1180" si="766">SUM(B1181:B1190)/SUM(L1181:L1190)*100-100</f>
        <v>25.7359125315391</v>
      </c>
      <c r="C1180" s="34">
        <f t="shared" si="766"/>
        <v>31.6452087985178</v>
      </c>
      <c r="D1180" s="289">
        <f t="shared" si="766"/>
        <v>46.5346534653465</v>
      </c>
      <c r="E1180" s="290">
        <f t="shared" si="766"/>
        <v>47.7668433005299</v>
      </c>
      <c r="F1180" s="289">
        <f t="shared" si="766"/>
        <v>4.11663807890224</v>
      </c>
      <c r="G1180" s="290">
        <f t="shared" si="766"/>
        <v>4.4776119402985</v>
      </c>
      <c r="H1180" s="289" t="e">
        <f t="shared" si="766"/>
        <v>#DIV/0!</v>
      </c>
      <c r="I1180" s="290" t="e">
        <f t="shared" si="766"/>
        <v>#DIV/0!</v>
      </c>
      <c r="J1180" s="289" t="e">
        <f t="shared" si="766"/>
        <v>#DIV/0!</v>
      </c>
      <c r="K1180" s="290" t="e">
        <f t="shared" si="766"/>
        <v>#DIV/0!</v>
      </c>
      <c r="L1180" s="59" t="s">
        <v>10</v>
      </c>
      <c r="M1180" s="59" t="s">
        <v>10</v>
      </c>
      <c r="N1180" s="245" t="s">
        <v>10</v>
      </c>
      <c r="O1180" s="246" t="s">
        <v>10</v>
      </c>
      <c r="P1180" s="245" t="s">
        <v>10</v>
      </c>
      <c r="Q1180" s="246" t="s">
        <v>10</v>
      </c>
      <c r="R1180" s="245" t="s">
        <v>10</v>
      </c>
      <c r="S1180" s="246" t="s">
        <v>10</v>
      </c>
      <c r="T1180" s="245" t="s">
        <v>10</v>
      </c>
      <c r="U1180" s="294" t="s">
        <v>10</v>
      </c>
      <c r="V1180" s="170"/>
      <c r="W1180" s="31" t="s">
        <v>23</v>
      </c>
      <c r="X1180" s="34" t="e">
        <f t="shared" ref="X1180:AB1180" si="767">SUM(X1181:X1190)/SUM(AC1181:AC1190)*100-100</f>
        <v>#DIV/0!</v>
      </c>
      <c r="Y1180" s="34" t="e">
        <f t="shared" si="767"/>
        <v>#DIV/0!</v>
      </c>
      <c r="Z1180" s="34" t="e">
        <f t="shared" si="767"/>
        <v>#DIV/0!</v>
      </c>
      <c r="AA1180" s="34" t="e">
        <f t="shared" si="767"/>
        <v>#DIV/0!</v>
      </c>
      <c r="AB1180" s="34" t="e">
        <f t="shared" si="767"/>
        <v>#DIV/0!</v>
      </c>
      <c r="AC1180" s="33" t="s">
        <v>10</v>
      </c>
      <c r="AD1180" s="33" t="s">
        <v>10</v>
      </c>
      <c r="AE1180" s="33" t="s">
        <v>10</v>
      </c>
      <c r="AF1180" s="33" t="s">
        <v>10</v>
      </c>
      <c r="AG1180" s="44" t="s">
        <v>10</v>
      </c>
    </row>
    <row r="1181" customHeight="1" spans="1:33">
      <c r="A1181" s="306" t="s">
        <v>97</v>
      </c>
      <c r="B1181" s="34">
        <f t="shared" ref="B1181:B1190" si="768">SUM(D1181,F1181,H1181,J1181)</f>
        <v>0.282</v>
      </c>
      <c r="C1181" s="27">
        <f t="shared" ref="C1181:C1190" si="769">SUM(E1181,G1181,I1181,K1181)</f>
        <v>516</v>
      </c>
      <c r="D1181" s="261">
        <v>0.157</v>
      </c>
      <c r="E1181" s="262">
        <v>348</v>
      </c>
      <c r="F1181" s="263">
        <v>0.125</v>
      </c>
      <c r="G1181" s="262">
        <v>168</v>
      </c>
      <c r="H1181" s="261"/>
      <c r="I1181" s="262"/>
      <c r="J1181" s="261"/>
      <c r="K1181" s="284"/>
      <c r="L1181" s="34">
        <f t="shared" ref="L1181:L1190" si="770">SUM(N1181,P1181,R1181,T1181)</f>
        <v>0.232</v>
      </c>
      <c r="M1181" s="27">
        <f t="shared" ref="M1181:M1190" si="771">SUM(O1181,Q1181,S1181,U1181)</f>
        <v>401</v>
      </c>
      <c r="N1181" s="261">
        <v>0.11</v>
      </c>
      <c r="O1181" s="262">
        <v>237</v>
      </c>
      <c r="P1181" s="263">
        <v>0.122</v>
      </c>
      <c r="Q1181" s="262">
        <v>164</v>
      </c>
      <c r="R1181" s="261"/>
      <c r="S1181" s="262"/>
      <c r="T1181" s="261"/>
      <c r="U1181" s="284"/>
      <c r="W1181" s="20"/>
      <c r="X1181" s="68"/>
      <c r="Y1181" s="21"/>
      <c r="Z1181" s="21"/>
      <c r="AA1181" s="68"/>
      <c r="AB1181" s="184"/>
      <c r="AC1181" s="68"/>
      <c r="AD1181" s="21"/>
      <c r="AE1181" s="21"/>
      <c r="AF1181" s="68"/>
      <c r="AG1181" s="184"/>
    </row>
    <row r="1182" customHeight="1" spans="1:33">
      <c r="A1182" s="306" t="s">
        <v>98</v>
      </c>
      <c r="B1182" s="34">
        <f t="shared" si="768"/>
        <v>0.229</v>
      </c>
      <c r="C1182" s="27">
        <f t="shared" si="769"/>
        <v>417</v>
      </c>
      <c r="D1182" s="261">
        <v>0.144</v>
      </c>
      <c r="E1182" s="262">
        <v>304</v>
      </c>
      <c r="F1182" s="263">
        <v>0.085</v>
      </c>
      <c r="G1182" s="262">
        <v>113</v>
      </c>
      <c r="H1182" s="261"/>
      <c r="I1182" s="262"/>
      <c r="J1182" s="261"/>
      <c r="K1182" s="284"/>
      <c r="L1182" s="34">
        <f t="shared" si="770"/>
        <v>0.181</v>
      </c>
      <c r="M1182" s="27">
        <f t="shared" si="771"/>
        <v>326</v>
      </c>
      <c r="N1182" s="261">
        <v>0.1</v>
      </c>
      <c r="O1182" s="262">
        <v>218</v>
      </c>
      <c r="P1182" s="263">
        <v>0.081</v>
      </c>
      <c r="Q1182" s="262">
        <v>108</v>
      </c>
      <c r="R1182" s="261"/>
      <c r="S1182" s="262"/>
      <c r="T1182" s="261"/>
      <c r="U1182" s="284"/>
      <c r="W1182" s="20"/>
      <c r="X1182" s="68"/>
      <c r="Y1182" s="21"/>
      <c r="Z1182" s="21"/>
      <c r="AA1182" s="68"/>
      <c r="AB1182" s="184"/>
      <c r="AC1182" s="68"/>
      <c r="AD1182" s="21"/>
      <c r="AE1182" s="21"/>
      <c r="AF1182" s="68"/>
      <c r="AG1182" s="184"/>
    </row>
    <row r="1183" customHeight="1" spans="1:33">
      <c r="A1183" s="306" t="s">
        <v>99</v>
      </c>
      <c r="B1183" s="34">
        <f t="shared" si="768"/>
        <v>0.225</v>
      </c>
      <c r="C1183" s="27">
        <f t="shared" si="769"/>
        <v>423</v>
      </c>
      <c r="D1183" s="261">
        <v>0.135</v>
      </c>
      <c r="E1183" s="262">
        <v>302</v>
      </c>
      <c r="F1183" s="263">
        <v>0.09</v>
      </c>
      <c r="G1183" s="262">
        <v>121</v>
      </c>
      <c r="H1183" s="261"/>
      <c r="I1183" s="262"/>
      <c r="J1183" s="261"/>
      <c r="K1183" s="284"/>
      <c r="L1183" s="34">
        <f t="shared" si="770"/>
        <v>0.17</v>
      </c>
      <c r="M1183" s="27">
        <f t="shared" si="771"/>
        <v>308.6</v>
      </c>
      <c r="N1183" s="261">
        <v>0.09</v>
      </c>
      <c r="O1183" s="262">
        <v>201</v>
      </c>
      <c r="P1183" s="263">
        <v>0.08</v>
      </c>
      <c r="Q1183" s="262">
        <v>107.6</v>
      </c>
      <c r="R1183" s="261"/>
      <c r="S1183" s="262"/>
      <c r="T1183" s="261"/>
      <c r="U1183" s="284"/>
      <c r="W1183" s="20"/>
      <c r="X1183" s="68"/>
      <c r="Y1183" s="21"/>
      <c r="Z1183" s="21"/>
      <c r="AA1183" s="68"/>
      <c r="AB1183" s="184"/>
      <c r="AC1183" s="68"/>
      <c r="AD1183" s="21"/>
      <c r="AE1183" s="21"/>
      <c r="AF1183" s="68"/>
      <c r="AG1183" s="184"/>
    </row>
    <row r="1184" customHeight="1" spans="1:33">
      <c r="A1184" s="306" t="s">
        <v>100</v>
      </c>
      <c r="B1184" s="34">
        <f t="shared" si="768"/>
        <v>0.31</v>
      </c>
      <c r="C1184" s="27">
        <f t="shared" si="769"/>
        <v>565</v>
      </c>
      <c r="D1184" s="261">
        <v>0.2</v>
      </c>
      <c r="E1184" s="262">
        <v>417</v>
      </c>
      <c r="F1184" s="263">
        <v>0.11</v>
      </c>
      <c r="G1184" s="262">
        <v>148</v>
      </c>
      <c r="H1184" s="261"/>
      <c r="I1184" s="262"/>
      <c r="J1184" s="261"/>
      <c r="K1184" s="284"/>
      <c r="L1184" s="34">
        <f t="shared" si="770"/>
        <v>0.246</v>
      </c>
      <c r="M1184" s="27">
        <f t="shared" si="771"/>
        <v>444.3</v>
      </c>
      <c r="N1184" s="261">
        <v>0.136</v>
      </c>
      <c r="O1184" s="262">
        <v>296</v>
      </c>
      <c r="P1184" s="263">
        <v>0.11</v>
      </c>
      <c r="Q1184" s="262">
        <v>148.3</v>
      </c>
      <c r="R1184" s="261"/>
      <c r="S1184" s="262"/>
      <c r="T1184" s="261"/>
      <c r="U1184" s="284"/>
      <c r="W1184" s="20"/>
      <c r="X1184" s="68"/>
      <c r="Y1184" s="21"/>
      <c r="Z1184" s="21"/>
      <c r="AA1184" s="68"/>
      <c r="AB1184" s="184"/>
      <c r="AC1184" s="68"/>
      <c r="AD1184" s="21"/>
      <c r="AE1184" s="21"/>
      <c r="AF1184" s="68"/>
      <c r="AG1184" s="184"/>
    </row>
    <row r="1185" customHeight="1" spans="1:33">
      <c r="A1185" s="306" t="s">
        <v>101</v>
      </c>
      <c r="B1185" s="34">
        <f t="shared" si="768"/>
        <v>0.218</v>
      </c>
      <c r="C1185" s="27">
        <f t="shared" si="769"/>
        <v>414</v>
      </c>
      <c r="D1185" s="261">
        <v>0.122</v>
      </c>
      <c r="E1185" s="262">
        <v>284</v>
      </c>
      <c r="F1185" s="263">
        <v>0.096</v>
      </c>
      <c r="G1185" s="262">
        <v>130</v>
      </c>
      <c r="H1185" s="261"/>
      <c r="I1185" s="262"/>
      <c r="J1185" s="261"/>
      <c r="K1185" s="284"/>
      <c r="L1185" s="34">
        <f t="shared" si="770"/>
        <v>0.183</v>
      </c>
      <c r="M1185" s="27">
        <f t="shared" si="771"/>
        <v>321</v>
      </c>
      <c r="N1185" s="261">
        <v>0.09</v>
      </c>
      <c r="O1185" s="262">
        <v>196</v>
      </c>
      <c r="P1185" s="263">
        <v>0.093</v>
      </c>
      <c r="Q1185" s="262">
        <v>125</v>
      </c>
      <c r="R1185" s="261"/>
      <c r="S1185" s="262"/>
      <c r="T1185" s="261"/>
      <c r="U1185" s="284"/>
      <c r="W1185" s="20"/>
      <c r="X1185" s="68"/>
      <c r="Y1185" s="21"/>
      <c r="Z1185" s="21"/>
      <c r="AA1185" s="68"/>
      <c r="AB1185" s="184"/>
      <c r="AC1185" s="68"/>
      <c r="AD1185" s="21"/>
      <c r="AE1185" s="21"/>
      <c r="AF1185" s="68"/>
      <c r="AG1185" s="184"/>
    </row>
    <row r="1186" customHeight="1" spans="1:33">
      <c r="A1186" s="306" t="s">
        <v>102</v>
      </c>
      <c r="B1186" s="34">
        <f t="shared" si="768"/>
        <v>0.231</v>
      </c>
      <c r="C1186" s="27">
        <f t="shared" si="769"/>
        <v>436</v>
      </c>
      <c r="D1186" s="261">
        <v>0.13</v>
      </c>
      <c r="E1186" s="262">
        <v>297</v>
      </c>
      <c r="F1186" s="263">
        <v>0.101</v>
      </c>
      <c r="G1186" s="262">
        <v>139</v>
      </c>
      <c r="H1186" s="261"/>
      <c r="I1186" s="262"/>
      <c r="J1186" s="261"/>
      <c r="K1186" s="284"/>
      <c r="L1186" s="34">
        <f t="shared" si="770"/>
        <v>0.177</v>
      </c>
      <c r="M1186" s="27">
        <f t="shared" si="771"/>
        <v>304</v>
      </c>
      <c r="N1186" s="261">
        <v>0.08</v>
      </c>
      <c r="O1186" s="262">
        <v>173</v>
      </c>
      <c r="P1186" s="263">
        <v>0.097</v>
      </c>
      <c r="Q1186" s="262">
        <v>131</v>
      </c>
      <c r="R1186" s="261"/>
      <c r="S1186" s="262"/>
      <c r="T1186" s="261"/>
      <c r="U1186" s="284"/>
      <c r="W1186" s="20"/>
      <c r="X1186" s="68"/>
      <c r="Y1186" s="21"/>
      <c r="Z1186" s="21"/>
      <c r="AA1186" s="68"/>
      <c r="AB1186" s="184"/>
      <c r="AC1186" s="68"/>
      <c r="AD1186" s="21"/>
      <c r="AE1186" s="21"/>
      <c r="AF1186" s="68"/>
      <c r="AG1186" s="184"/>
    </row>
    <row r="1187" customHeight="1" spans="1:33">
      <c r="A1187" s="269"/>
      <c r="B1187" s="34">
        <f t="shared" si="768"/>
        <v>0</v>
      </c>
      <c r="C1187" s="27">
        <f t="shared" si="769"/>
        <v>0</v>
      </c>
      <c r="D1187" s="270"/>
      <c r="E1187" s="262"/>
      <c r="F1187" s="263"/>
      <c r="G1187" s="271"/>
      <c r="H1187" s="270"/>
      <c r="I1187" s="271"/>
      <c r="J1187" s="261"/>
      <c r="K1187" s="284"/>
      <c r="L1187" s="34">
        <f t="shared" si="770"/>
        <v>0</v>
      </c>
      <c r="M1187" s="27">
        <f t="shared" si="771"/>
        <v>0</v>
      </c>
      <c r="N1187" s="270"/>
      <c r="O1187" s="262"/>
      <c r="P1187" s="263"/>
      <c r="Q1187" s="271"/>
      <c r="R1187" s="270"/>
      <c r="S1187" s="271"/>
      <c r="T1187" s="261"/>
      <c r="U1187" s="284"/>
      <c r="W1187" s="28"/>
      <c r="X1187" s="74"/>
      <c r="Y1187" s="29"/>
      <c r="Z1187" s="29"/>
      <c r="AA1187" s="68"/>
      <c r="AB1187" s="184"/>
      <c r="AC1187" s="74"/>
      <c r="AD1187" s="29"/>
      <c r="AE1187" s="29"/>
      <c r="AF1187" s="68"/>
      <c r="AG1187" s="184"/>
    </row>
    <row r="1188" customHeight="1" spans="1:33">
      <c r="A1188" s="260"/>
      <c r="B1188" s="34">
        <f t="shared" si="768"/>
        <v>0</v>
      </c>
      <c r="C1188" s="27">
        <f t="shared" si="769"/>
        <v>0</v>
      </c>
      <c r="D1188" s="261"/>
      <c r="E1188" s="262"/>
      <c r="F1188" s="263"/>
      <c r="G1188" s="262"/>
      <c r="H1188" s="261"/>
      <c r="I1188" s="262"/>
      <c r="J1188" s="261"/>
      <c r="K1188" s="284"/>
      <c r="L1188" s="34">
        <f t="shared" si="770"/>
        <v>0</v>
      </c>
      <c r="M1188" s="27">
        <f t="shared" si="771"/>
        <v>0</v>
      </c>
      <c r="N1188" s="261"/>
      <c r="O1188" s="262"/>
      <c r="P1188" s="263"/>
      <c r="Q1188" s="262"/>
      <c r="R1188" s="261"/>
      <c r="S1188" s="262"/>
      <c r="T1188" s="261"/>
      <c r="U1188" s="284"/>
      <c r="W1188" s="20"/>
      <c r="X1188" s="68"/>
      <c r="Y1188" s="21"/>
      <c r="Z1188" s="21"/>
      <c r="AA1188" s="68"/>
      <c r="AB1188" s="184"/>
      <c r="AC1188" s="68"/>
      <c r="AD1188" s="21"/>
      <c r="AE1188" s="21"/>
      <c r="AF1188" s="68"/>
      <c r="AG1188" s="184"/>
    </row>
    <row r="1189" customHeight="1" spans="1:33">
      <c r="A1189" s="260"/>
      <c r="B1189" s="34">
        <f t="shared" si="768"/>
        <v>0</v>
      </c>
      <c r="C1189" s="27">
        <f t="shared" si="769"/>
        <v>0</v>
      </c>
      <c r="D1189" s="261"/>
      <c r="E1189" s="262"/>
      <c r="F1189" s="263"/>
      <c r="G1189" s="262"/>
      <c r="H1189" s="261"/>
      <c r="I1189" s="262"/>
      <c r="J1189" s="261"/>
      <c r="K1189" s="284"/>
      <c r="L1189" s="34">
        <f t="shared" si="770"/>
        <v>0</v>
      </c>
      <c r="M1189" s="27">
        <f t="shared" si="771"/>
        <v>0</v>
      </c>
      <c r="N1189" s="261"/>
      <c r="O1189" s="262"/>
      <c r="P1189" s="263"/>
      <c r="Q1189" s="262"/>
      <c r="R1189" s="261"/>
      <c r="S1189" s="262"/>
      <c r="T1189" s="261"/>
      <c r="U1189" s="284"/>
      <c r="W1189" s="20"/>
      <c r="X1189" s="68"/>
      <c r="Y1189" s="21"/>
      <c r="Z1189" s="21"/>
      <c r="AA1189" s="68"/>
      <c r="AB1189" s="184"/>
      <c r="AC1189" s="68"/>
      <c r="AD1189" s="21"/>
      <c r="AE1189" s="21"/>
      <c r="AF1189" s="68"/>
      <c r="AG1189" s="184"/>
    </row>
    <row r="1190" customHeight="1" spans="1:33">
      <c r="A1190" s="307"/>
      <c r="B1190" s="308">
        <f t="shared" si="768"/>
        <v>0</v>
      </c>
      <c r="C1190" s="309">
        <f t="shared" si="769"/>
        <v>0</v>
      </c>
      <c r="D1190" s="310"/>
      <c r="E1190" s="311"/>
      <c r="F1190" s="312"/>
      <c r="G1190" s="311"/>
      <c r="H1190" s="310"/>
      <c r="I1190" s="311"/>
      <c r="J1190" s="310"/>
      <c r="K1190" s="317"/>
      <c r="L1190" s="308">
        <f t="shared" si="770"/>
        <v>0</v>
      </c>
      <c r="M1190" s="309">
        <f t="shared" si="771"/>
        <v>0</v>
      </c>
      <c r="N1190" s="310"/>
      <c r="O1190" s="311"/>
      <c r="P1190" s="318"/>
      <c r="Q1190" s="311"/>
      <c r="R1190" s="310"/>
      <c r="S1190" s="311"/>
      <c r="T1190" s="310"/>
      <c r="U1190" s="317"/>
      <c r="W1190" s="35"/>
      <c r="X1190" s="77"/>
      <c r="Y1190" s="36"/>
      <c r="Z1190" s="36"/>
      <c r="AA1190" s="77"/>
      <c r="AB1190" s="189"/>
      <c r="AC1190" s="77"/>
      <c r="AD1190" s="36"/>
      <c r="AE1190" s="36"/>
      <c r="AF1190" s="77"/>
      <c r="AG1190" s="189"/>
    </row>
    <row r="1191" customHeight="1" spans="1:33">
      <c r="A1191" s="228" t="s">
        <v>115</v>
      </c>
      <c r="B1191" s="178"/>
      <c r="C1191" s="179"/>
      <c r="D1191" s="250"/>
      <c r="E1191" s="251"/>
      <c r="F1191" s="250"/>
      <c r="G1191" s="251"/>
      <c r="H1191" s="250"/>
      <c r="I1191" s="251"/>
      <c r="J1191" s="250"/>
      <c r="K1191" s="251" t="s">
        <v>16</v>
      </c>
      <c r="L1191" s="190"/>
      <c r="M1191" s="179"/>
      <c r="N1191" s="250"/>
      <c r="O1191" s="251"/>
      <c r="P1191" s="250"/>
      <c r="Q1191" s="251"/>
      <c r="R1191" s="250"/>
      <c r="S1191" s="296"/>
      <c r="T1191" s="297"/>
      <c r="U1191" s="296"/>
      <c r="W1191" s="206" t="s">
        <v>15</v>
      </c>
      <c r="X1191" s="178"/>
      <c r="Y1191" s="179"/>
      <c r="Z1191" s="179"/>
      <c r="AA1191" s="178"/>
      <c r="AB1191" s="178"/>
      <c r="AC1191" s="210" t="s">
        <v>16</v>
      </c>
      <c r="AD1191" s="179"/>
      <c r="AE1191" s="179"/>
      <c r="AF1191" s="178"/>
      <c r="AG1191" s="178"/>
    </row>
    <row r="1192" customHeight="1" spans="1:30">
      <c r="A1192" s="228"/>
      <c r="B1192" s="178"/>
      <c r="C1192" s="179"/>
      <c r="D1192" s="250"/>
      <c r="E1192" s="251"/>
      <c r="F1192" s="235"/>
      <c r="G1192" s="236"/>
      <c r="H1192" s="297"/>
      <c r="I1192" s="296"/>
      <c r="J1192" s="297"/>
      <c r="K1192" s="296"/>
      <c r="M1192" s="199"/>
      <c r="N1192" s="235"/>
      <c r="O1192" s="296"/>
      <c r="P1192" s="331"/>
      <c r="Q1192" s="351"/>
      <c r="R1192" s="297"/>
      <c r="S1192" s="296"/>
      <c r="T1192" s="297"/>
      <c r="U1192" s="296"/>
      <c r="W1192" s="177"/>
      <c r="X1192" s="190"/>
      <c r="Y1192" s="191"/>
      <c r="Z1192" s="191"/>
      <c r="AA1192" s="190"/>
      <c r="AB1192" s="190"/>
      <c r="AC1192" s="190"/>
      <c r="AD1192" s="191"/>
    </row>
    <row r="1193" customHeight="1" spans="1:33">
      <c r="A1193" s="8" t="s">
        <v>267</v>
      </c>
      <c r="B1193" s="49"/>
      <c r="C1193" s="9"/>
      <c r="D1193" s="233"/>
      <c r="E1193" s="234"/>
      <c r="F1193" s="233"/>
      <c r="G1193" s="234"/>
      <c r="H1193" s="233"/>
      <c r="I1193" s="234"/>
      <c r="J1193" s="233"/>
      <c r="K1193" s="234"/>
      <c r="L1193" s="49"/>
      <c r="M1193" s="9"/>
      <c r="N1193" s="233"/>
      <c r="O1193" s="234"/>
      <c r="P1193" s="233"/>
      <c r="Q1193" s="234"/>
      <c r="R1193" s="233"/>
      <c r="S1193" s="234"/>
      <c r="T1193" s="233"/>
      <c r="U1193" s="234"/>
      <c r="W1193" s="8" t="s">
        <v>268</v>
      </c>
      <c r="X1193" s="49"/>
      <c r="Y1193" s="9"/>
      <c r="Z1193" s="9"/>
      <c r="AA1193" s="49"/>
      <c r="AB1193" s="49"/>
      <c r="AC1193" s="49"/>
      <c r="AD1193" s="9"/>
      <c r="AE1193" s="9"/>
      <c r="AF1193" s="49"/>
      <c r="AG1193" s="49"/>
    </row>
    <row r="1194" customHeight="1" spans="1:33">
      <c r="A1194" s="255" t="s">
        <v>269</v>
      </c>
      <c r="B1194" s="190"/>
      <c r="C1194" s="191"/>
      <c r="D1194" s="235"/>
      <c r="E1194" s="236"/>
      <c r="F1194" s="235"/>
      <c r="G1194" s="236"/>
      <c r="H1194" s="235"/>
      <c r="I1194" s="236"/>
      <c r="J1194" s="235"/>
      <c r="K1194" s="278"/>
      <c r="L1194" s="190"/>
      <c r="M1194" s="191"/>
      <c r="N1194" s="235"/>
      <c r="O1194" s="236"/>
      <c r="P1194" s="235"/>
      <c r="Q1194" s="236"/>
      <c r="R1194" s="235"/>
      <c r="S1194" s="236"/>
      <c r="T1194" s="235"/>
      <c r="U1194" s="236"/>
      <c r="W1194" s="81" t="s">
        <v>270</v>
      </c>
      <c r="X1194" s="324"/>
      <c r="Y1194" s="325"/>
      <c r="Z1194" s="325"/>
      <c r="AA1194" s="324"/>
      <c r="AB1194" s="324"/>
      <c r="AC1194" s="324"/>
      <c r="AD1194" s="325"/>
      <c r="AE1194" s="325"/>
      <c r="AF1194" s="324"/>
      <c r="AG1194" s="324"/>
    </row>
    <row r="1195" customHeight="1" spans="1:33">
      <c r="A1195" s="171" t="s">
        <v>2</v>
      </c>
      <c r="B1195" s="172" t="s">
        <v>3</v>
      </c>
      <c r="C1195" s="173"/>
      <c r="D1195" s="237"/>
      <c r="E1195" s="238"/>
      <c r="F1195" s="237"/>
      <c r="G1195" s="238"/>
      <c r="H1195" s="237"/>
      <c r="I1195" s="238"/>
      <c r="J1195" s="237"/>
      <c r="K1195" s="279"/>
      <c r="L1195" s="280" t="s">
        <v>107</v>
      </c>
      <c r="M1195" s="173"/>
      <c r="N1195" s="237"/>
      <c r="O1195" s="238"/>
      <c r="P1195" s="237"/>
      <c r="Q1195" s="238"/>
      <c r="R1195" s="237"/>
      <c r="S1195" s="238"/>
      <c r="T1195" s="237"/>
      <c r="U1195" s="279"/>
      <c r="W1195" s="171" t="s">
        <v>2</v>
      </c>
      <c r="X1195" s="172" t="s">
        <v>3</v>
      </c>
      <c r="Y1195" s="173"/>
      <c r="Z1195" s="173"/>
      <c r="AA1195" s="172"/>
      <c r="AB1195" s="172"/>
      <c r="AC1195" s="280" t="s">
        <v>107</v>
      </c>
      <c r="AD1195" s="173"/>
      <c r="AE1195" s="173"/>
      <c r="AF1195" s="172"/>
      <c r="AG1195" s="211"/>
    </row>
    <row r="1196" customHeight="1" spans="1:33">
      <c r="A1196" s="174"/>
      <c r="B1196" s="175" t="s">
        <v>245</v>
      </c>
      <c r="C1196" s="176" t="s">
        <v>246</v>
      </c>
      <c r="D1196" s="239" t="s">
        <v>247</v>
      </c>
      <c r="E1196" s="240" t="s">
        <v>248</v>
      </c>
      <c r="F1196" s="239" t="s">
        <v>249</v>
      </c>
      <c r="G1196" s="240" t="s">
        <v>250</v>
      </c>
      <c r="H1196" s="239" t="s">
        <v>251</v>
      </c>
      <c r="I1196" s="240" t="s">
        <v>252</v>
      </c>
      <c r="J1196" s="239" t="s">
        <v>253</v>
      </c>
      <c r="K1196" s="281" t="s">
        <v>254</v>
      </c>
      <c r="L1196" s="344" t="s">
        <v>245</v>
      </c>
      <c r="M1196" s="176" t="s">
        <v>246</v>
      </c>
      <c r="N1196" s="239" t="s">
        <v>247</v>
      </c>
      <c r="O1196" s="240" t="s">
        <v>248</v>
      </c>
      <c r="P1196" s="239" t="s">
        <v>249</v>
      </c>
      <c r="Q1196" s="240" t="s">
        <v>250</v>
      </c>
      <c r="R1196" s="239" t="s">
        <v>251</v>
      </c>
      <c r="S1196" s="240" t="s">
        <v>252</v>
      </c>
      <c r="T1196" s="239" t="s">
        <v>253</v>
      </c>
      <c r="U1196" s="281" t="s">
        <v>254</v>
      </c>
      <c r="W1196" s="174"/>
      <c r="X1196" s="175" t="s">
        <v>5</v>
      </c>
      <c r="Y1196" s="176" t="s">
        <v>113</v>
      </c>
      <c r="Z1196" s="176" t="s">
        <v>69</v>
      </c>
      <c r="AA1196" s="175" t="s">
        <v>70</v>
      </c>
      <c r="AB1196" s="304" t="s">
        <v>114</v>
      </c>
      <c r="AC1196" s="209" t="s">
        <v>5</v>
      </c>
      <c r="AD1196" s="176" t="s">
        <v>113</v>
      </c>
      <c r="AE1196" s="176" t="s">
        <v>69</v>
      </c>
      <c r="AF1196" s="175" t="s">
        <v>70</v>
      </c>
      <c r="AG1196" s="212" t="s">
        <v>114</v>
      </c>
    </row>
    <row r="1197" customHeight="1" spans="1:33">
      <c r="A1197" s="15" t="s">
        <v>8</v>
      </c>
      <c r="B1197" s="33">
        <f>SUM(B1214,B1252)</f>
        <v>0</v>
      </c>
      <c r="C1197" s="16">
        <f t="shared" ref="C1197:U1197" si="772">SUM(C1214,C1252)</f>
        <v>0</v>
      </c>
      <c r="D1197" s="241">
        <f t="shared" si="772"/>
        <v>0</v>
      </c>
      <c r="E1197" s="242">
        <f t="shared" si="772"/>
        <v>0</v>
      </c>
      <c r="F1197" s="241">
        <f t="shared" si="772"/>
        <v>0</v>
      </c>
      <c r="G1197" s="242">
        <f t="shared" si="772"/>
        <v>0</v>
      </c>
      <c r="H1197" s="241">
        <f t="shared" si="772"/>
        <v>0</v>
      </c>
      <c r="I1197" s="242">
        <f t="shared" si="772"/>
        <v>0</v>
      </c>
      <c r="J1197" s="241">
        <f t="shared" si="772"/>
        <v>0</v>
      </c>
      <c r="K1197" s="242">
        <f t="shared" si="772"/>
        <v>0</v>
      </c>
      <c r="L1197" s="33">
        <f t="shared" si="772"/>
        <v>0</v>
      </c>
      <c r="M1197" s="16">
        <f t="shared" si="772"/>
        <v>0</v>
      </c>
      <c r="N1197" s="241">
        <f t="shared" si="772"/>
        <v>0</v>
      </c>
      <c r="O1197" s="242">
        <f t="shared" si="772"/>
        <v>0</v>
      </c>
      <c r="P1197" s="241">
        <f t="shared" si="772"/>
        <v>0</v>
      </c>
      <c r="Q1197" s="242">
        <f t="shared" si="772"/>
        <v>0</v>
      </c>
      <c r="R1197" s="241">
        <f t="shared" si="772"/>
        <v>0</v>
      </c>
      <c r="S1197" s="242">
        <f t="shared" si="772"/>
        <v>0</v>
      </c>
      <c r="T1197" s="241">
        <f t="shared" si="772"/>
        <v>0</v>
      </c>
      <c r="U1197" s="293">
        <f t="shared" si="772"/>
        <v>0</v>
      </c>
      <c r="W1197" s="15" t="s">
        <v>8</v>
      </c>
      <c r="X1197" s="33">
        <f>SUM(X1214,X1252)</f>
        <v>0</v>
      </c>
      <c r="Y1197" s="16">
        <f t="shared" ref="Y1197:AG1197" si="773">SUM(Y1214,Y1252)</f>
        <v>0</v>
      </c>
      <c r="Z1197" s="16">
        <f t="shared" si="773"/>
        <v>0</v>
      </c>
      <c r="AA1197" s="33">
        <f t="shared" si="773"/>
        <v>0</v>
      </c>
      <c r="AB1197" s="33">
        <f t="shared" si="773"/>
        <v>0</v>
      </c>
      <c r="AC1197" s="33">
        <f t="shared" si="773"/>
        <v>0</v>
      </c>
      <c r="AD1197" s="16">
        <f t="shared" si="773"/>
        <v>0</v>
      </c>
      <c r="AE1197" s="16">
        <f t="shared" si="773"/>
        <v>0</v>
      </c>
      <c r="AF1197" s="33">
        <f t="shared" si="773"/>
        <v>0</v>
      </c>
      <c r="AG1197" s="44">
        <f t="shared" si="773"/>
        <v>0</v>
      </c>
    </row>
    <row r="1198" s="168" customFormat="1" customHeight="1" spans="1:33">
      <c r="A1198" s="243" t="s">
        <v>9</v>
      </c>
      <c r="B1198" s="33" t="s">
        <v>10</v>
      </c>
      <c r="C1198" s="33" t="e">
        <f>C1197/B1197</f>
        <v>#DIV/0!</v>
      </c>
      <c r="D1198" s="241" t="s">
        <v>10</v>
      </c>
      <c r="E1198" s="242" t="e">
        <f>E1197/D1197</f>
        <v>#DIV/0!</v>
      </c>
      <c r="F1198" s="241" t="s">
        <v>10</v>
      </c>
      <c r="G1198" s="242" t="e">
        <f>G1197/F1197</f>
        <v>#DIV/0!</v>
      </c>
      <c r="H1198" s="241" t="s">
        <v>10</v>
      </c>
      <c r="I1198" s="242" t="e">
        <f>I1197/H1197</f>
        <v>#DIV/0!</v>
      </c>
      <c r="J1198" s="241" t="s">
        <v>10</v>
      </c>
      <c r="K1198" s="242" t="e">
        <f>K1197/J1197</f>
        <v>#DIV/0!</v>
      </c>
      <c r="L1198" s="33" t="s">
        <v>10</v>
      </c>
      <c r="M1198" s="33" t="e">
        <f>M1197/L1197</f>
        <v>#DIV/0!</v>
      </c>
      <c r="N1198" s="241" t="s">
        <v>10</v>
      </c>
      <c r="O1198" s="242" t="e">
        <f>O1197/N1197</f>
        <v>#DIV/0!</v>
      </c>
      <c r="P1198" s="241" t="s">
        <v>10</v>
      </c>
      <c r="Q1198" s="242" t="e">
        <f>Q1197/P1197</f>
        <v>#DIV/0!</v>
      </c>
      <c r="R1198" s="241" t="s">
        <v>10</v>
      </c>
      <c r="S1198" s="242" t="e">
        <f>S1197/R1197</f>
        <v>#DIV/0!</v>
      </c>
      <c r="T1198" s="241" t="s">
        <v>10</v>
      </c>
      <c r="U1198" s="293" t="e">
        <f>U1197/T1197</f>
        <v>#DIV/0!</v>
      </c>
      <c r="V1198" s="205"/>
      <c r="W1198" s="58" t="s">
        <v>9</v>
      </c>
      <c r="X1198" s="33" t="s">
        <v>10</v>
      </c>
      <c r="Y1198" s="33" t="e">
        <f>Y1197/X1197</f>
        <v>#DIV/0!</v>
      </c>
      <c r="Z1198" s="33" t="s">
        <v>10</v>
      </c>
      <c r="AA1198" s="33" t="s">
        <v>10</v>
      </c>
      <c r="AB1198" s="33" t="s">
        <v>10</v>
      </c>
      <c r="AC1198" s="33" t="s">
        <v>10</v>
      </c>
      <c r="AD1198" s="33" t="e">
        <f>AD1197/AC1197</f>
        <v>#DIV/0!</v>
      </c>
      <c r="AE1198" s="33" t="s">
        <v>10</v>
      </c>
      <c r="AF1198" s="33" t="s">
        <v>10</v>
      </c>
      <c r="AG1198" s="44" t="s">
        <v>10</v>
      </c>
    </row>
    <row r="1199" s="168" customFormat="1" customHeight="1" spans="1:33">
      <c r="A1199" s="243" t="s">
        <v>11</v>
      </c>
      <c r="B1199" s="33" t="e">
        <f>(B1197/L1197-1)*100</f>
        <v>#DIV/0!</v>
      </c>
      <c r="C1199" s="33" t="e">
        <f t="shared" ref="C1199:U1199" si="774">(C1197/M1197-1)*100</f>
        <v>#DIV/0!</v>
      </c>
      <c r="D1199" s="241" t="e">
        <f t="shared" si="774"/>
        <v>#DIV/0!</v>
      </c>
      <c r="E1199" s="242" t="e">
        <f t="shared" si="774"/>
        <v>#DIV/0!</v>
      </c>
      <c r="F1199" s="241" t="e">
        <f t="shared" si="774"/>
        <v>#DIV/0!</v>
      </c>
      <c r="G1199" s="242" t="e">
        <f t="shared" si="774"/>
        <v>#DIV/0!</v>
      </c>
      <c r="H1199" s="241" t="e">
        <f t="shared" si="774"/>
        <v>#DIV/0!</v>
      </c>
      <c r="I1199" s="242" t="e">
        <f t="shared" si="774"/>
        <v>#DIV/0!</v>
      </c>
      <c r="J1199" s="241" t="e">
        <f t="shared" si="774"/>
        <v>#DIV/0!</v>
      </c>
      <c r="K1199" s="242" t="e">
        <f t="shared" si="774"/>
        <v>#DIV/0!</v>
      </c>
      <c r="L1199" s="33" t="s">
        <v>10</v>
      </c>
      <c r="M1199" s="33" t="s">
        <v>10</v>
      </c>
      <c r="N1199" s="241" t="s">
        <v>10</v>
      </c>
      <c r="O1199" s="242" t="s">
        <v>10</v>
      </c>
      <c r="P1199" s="241" t="s">
        <v>10</v>
      </c>
      <c r="Q1199" s="242" t="s">
        <v>10</v>
      </c>
      <c r="R1199" s="241" t="s">
        <v>10</v>
      </c>
      <c r="S1199" s="242" t="s">
        <v>10</v>
      </c>
      <c r="T1199" s="241" t="s">
        <v>10</v>
      </c>
      <c r="U1199" s="293" t="s">
        <v>10</v>
      </c>
      <c r="V1199" s="205"/>
      <c r="W1199" s="58" t="s">
        <v>11</v>
      </c>
      <c r="X1199" s="33" t="e">
        <f>(X1197/AC1197-1)*100</f>
        <v>#DIV/0!</v>
      </c>
      <c r="Y1199" s="33" t="e">
        <f>(Y1197/AD1197-1)*100</f>
        <v>#DIV/0!</v>
      </c>
      <c r="Z1199" s="33" t="e">
        <f>(Z1197/AE1197-1)*100</f>
        <v>#DIV/0!</v>
      </c>
      <c r="AA1199" s="33" t="e">
        <f>(AA1197/AF1197-1)*100</f>
        <v>#DIV/0!</v>
      </c>
      <c r="AB1199" s="33" t="e">
        <f>(AB1197/AG1197-1)*100</f>
        <v>#DIV/0!</v>
      </c>
      <c r="AC1199" s="33" t="s">
        <v>10</v>
      </c>
      <c r="AD1199" s="33" t="s">
        <v>10</v>
      </c>
      <c r="AE1199" s="33" t="s">
        <v>10</v>
      </c>
      <c r="AF1199" s="33" t="s">
        <v>10</v>
      </c>
      <c r="AG1199" s="44" t="s">
        <v>10</v>
      </c>
    </row>
    <row r="1200" customHeight="1" spans="1:33">
      <c r="A1200" s="244" t="s">
        <v>12</v>
      </c>
      <c r="B1200" s="59">
        <f>SUM(B1253)</f>
        <v>0</v>
      </c>
      <c r="C1200" s="32">
        <f t="shared" ref="C1200:U1200" si="775">SUM(C1253)</f>
        <v>0</v>
      </c>
      <c r="D1200" s="245">
        <f t="shared" si="775"/>
        <v>0</v>
      </c>
      <c r="E1200" s="246">
        <f t="shared" si="775"/>
        <v>0</v>
      </c>
      <c r="F1200" s="245">
        <f t="shared" si="775"/>
        <v>0</v>
      </c>
      <c r="G1200" s="246">
        <f t="shared" si="775"/>
        <v>0</v>
      </c>
      <c r="H1200" s="245">
        <f t="shared" si="775"/>
        <v>0</v>
      </c>
      <c r="I1200" s="246">
        <f t="shared" si="775"/>
        <v>0</v>
      </c>
      <c r="J1200" s="245">
        <f t="shared" si="775"/>
        <v>0</v>
      </c>
      <c r="K1200" s="246">
        <f t="shared" si="775"/>
        <v>0</v>
      </c>
      <c r="L1200" s="59">
        <f t="shared" si="775"/>
        <v>0</v>
      </c>
      <c r="M1200" s="32">
        <f t="shared" si="775"/>
        <v>0</v>
      </c>
      <c r="N1200" s="245">
        <f t="shared" si="775"/>
        <v>0</v>
      </c>
      <c r="O1200" s="246">
        <f t="shared" si="775"/>
        <v>0</v>
      </c>
      <c r="P1200" s="245">
        <f t="shared" si="775"/>
        <v>0</v>
      </c>
      <c r="Q1200" s="246">
        <f t="shared" si="775"/>
        <v>0</v>
      </c>
      <c r="R1200" s="245">
        <f t="shared" si="775"/>
        <v>0</v>
      </c>
      <c r="S1200" s="246">
        <f t="shared" si="775"/>
        <v>0</v>
      </c>
      <c r="T1200" s="245">
        <f t="shared" si="775"/>
        <v>0</v>
      </c>
      <c r="U1200" s="294">
        <f t="shared" si="775"/>
        <v>0</v>
      </c>
      <c r="W1200" s="31" t="s">
        <v>12</v>
      </c>
      <c r="X1200" s="59">
        <f>SUM(X1215,X1253)</f>
        <v>0</v>
      </c>
      <c r="Y1200" s="32">
        <f t="shared" ref="Y1200:AG1200" si="776">SUM(Y1215,Y1253)</f>
        <v>0</v>
      </c>
      <c r="Z1200" s="32">
        <f t="shared" si="776"/>
        <v>0</v>
      </c>
      <c r="AA1200" s="59">
        <f t="shared" si="776"/>
        <v>0</v>
      </c>
      <c r="AB1200" s="59">
        <f t="shared" si="776"/>
        <v>0</v>
      </c>
      <c r="AC1200" s="59">
        <f t="shared" si="776"/>
        <v>0</v>
      </c>
      <c r="AD1200" s="32">
        <f t="shared" si="776"/>
        <v>0</v>
      </c>
      <c r="AE1200" s="32">
        <f t="shared" si="776"/>
        <v>0</v>
      </c>
      <c r="AF1200" s="59">
        <f t="shared" si="776"/>
        <v>0</v>
      </c>
      <c r="AG1200" s="91">
        <f t="shared" si="776"/>
        <v>0</v>
      </c>
    </row>
    <row r="1201" s="168" customFormat="1" customHeight="1" spans="1:33">
      <c r="A1201" s="243" t="s">
        <v>9</v>
      </c>
      <c r="B1201" s="33" t="s">
        <v>10</v>
      </c>
      <c r="C1201" s="33" t="e">
        <f>C1200/B1200</f>
        <v>#DIV/0!</v>
      </c>
      <c r="D1201" s="241" t="s">
        <v>10</v>
      </c>
      <c r="E1201" s="242" t="e">
        <f t="shared" ref="D1201:U1201" si="777">E1200/D1200</f>
        <v>#DIV/0!</v>
      </c>
      <c r="F1201" s="241" t="s">
        <v>10</v>
      </c>
      <c r="G1201" s="242" t="e">
        <f t="shared" si="777"/>
        <v>#DIV/0!</v>
      </c>
      <c r="H1201" s="241" t="s">
        <v>10</v>
      </c>
      <c r="I1201" s="242" t="e">
        <f t="shared" si="777"/>
        <v>#DIV/0!</v>
      </c>
      <c r="J1201" s="241" t="s">
        <v>10</v>
      </c>
      <c r="K1201" s="242" t="e">
        <f t="shared" si="777"/>
        <v>#DIV/0!</v>
      </c>
      <c r="L1201" s="33" t="s">
        <v>10</v>
      </c>
      <c r="M1201" s="33" t="e">
        <f t="shared" si="777"/>
        <v>#DIV/0!</v>
      </c>
      <c r="N1201" s="241" t="s">
        <v>10</v>
      </c>
      <c r="O1201" s="242" t="e">
        <f t="shared" si="777"/>
        <v>#DIV/0!</v>
      </c>
      <c r="P1201" s="241" t="s">
        <v>10</v>
      </c>
      <c r="Q1201" s="242" t="e">
        <f t="shared" si="777"/>
        <v>#DIV/0!</v>
      </c>
      <c r="R1201" s="241" t="s">
        <v>10</v>
      </c>
      <c r="S1201" s="242" t="e">
        <f t="shared" si="777"/>
        <v>#DIV/0!</v>
      </c>
      <c r="T1201" s="241" t="s">
        <v>10</v>
      </c>
      <c r="U1201" s="293" t="e">
        <f t="shared" si="777"/>
        <v>#DIV/0!</v>
      </c>
      <c r="V1201" s="205"/>
      <c r="W1201" s="58" t="s">
        <v>9</v>
      </c>
      <c r="X1201" s="33" t="s">
        <v>10</v>
      </c>
      <c r="Y1201" s="33" t="e">
        <f>Y1200/X1200</f>
        <v>#DIV/0!</v>
      </c>
      <c r="Z1201" s="33" t="s">
        <v>10</v>
      </c>
      <c r="AA1201" s="33" t="s">
        <v>10</v>
      </c>
      <c r="AB1201" s="33" t="s">
        <v>10</v>
      </c>
      <c r="AC1201" s="33" t="s">
        <v>10</v>
      </c>
      <c r="AD1201" s="33" t="e">
        <f>AD1200/AC1200</f>
        <v>#DIV/0!</v>
      </c>
      <c r="AE1201" s="33" t="s">
        <v>10</v>
      </c>
      <c r="AF1201" s="33" t="s">
        <v>10</v>
      </c>
      <c r="AG1201" s="44" t="s">
        <v>10</v>
      </c>
    </row>
    <row r="1202" s="168" customFormat="1" customHeight="1" spans="1:33">
      <c r="A1202" s="243" t="s">
        <v>11</v>
      </c>
      <c r="B1202" s="59" t="e">
        <f>(B1200/L1200-1)*100</f>
        <v>#DIV/0!</v>
      </c>
      <c r="C1202" s="59" t="e">
        <f t="shared" ref="C1202:U1202" si="778">(C1200/M1200-1)*100</f>
        <v>#DIV/0!</v>
      </c>
      <c r="D1202" s="245" t="e">
        <f t="shared" si="778"/>
        <v>#DIV/0!</v>
      </c>
      <c r="E1202" s="246" t="e">
        <f t="shared" si="778"/>
        <v>#DIV/0!</v>
      </c>
      <c r="F1202" s="245" t="e">
        <f t="shared" si="778"/>
        <v>#DIV/0!</v>
      </c>
      <c r="G1202" s="246" t="e">
        <f t="shared" si="778"/>
        <v>#DIV/0!</v>
      </c>
      <c r="H1202" s="245" t="e">
        <f t="shared" si="778"/>
        <v>#DIV/0!</v>
      </c>
      <c r="I1202" s="246" t="e">
        <f t="shared" si="778"/>
        <v>#DIV/0!</v>
      </c>
      <c r="J1202" s="245" t="e">
        <f t="shared" si="778"/>
        <v>#DIV/0!</v>
      </c>
      <c r="K1202" s="246" t="e">
        <f t="shared" si="778"/>
        <v>#DIV/0!</v>
      </c>
      <c r="L1202" s="33" t="s">
        <v>10</v>
      </c>
      <c r="M1202" s="33" t="s">
        <v>10</v>
      </c>
      <c r="N1202" s="241" t="s">
        <v>10</v>
      </c>
      <c r="O1202" s="242" t="s">
        <v>10</v>
      </c>
      <c r="P1202" s="241" t="s">
        <v>10</v>
      </c>
      <c r="Q1202" s="242" t="s">
        <v>10</v>
      </c>
      <c r="R1202" s="241" t="s">
        <v>10</v>
      </c>
      <c r="S1202" s="242" t="s">
        <v>10</v>
      </c>
      <c r="T1202" s="241" t="s">
        <v>10</v>
      </c>
      <c r="U1202" s="293" t="s">
        <v>10</v>
      </c>
      <c r="V1202" s="205"/>
      <c r="W1202" s="58" t="s">
        <v>11</v>
      </c>
      <c r="X1202" s="59" t="e">
        <f>(X1200/AC1200-1)*100</f>
        <v>#DIV/0!</v>
      </c>
      <c r="Y1202" s="59" t="e">
        <f>(Y1200/AD1200-1)*100</f>
        <v>#DIV/0!</v>
      </c>
      <c r="Z1202" s="59" t="e">
        <f>(Z1200/AE1200-1)*100</f>
        <v>#DIV/0!</v>
      </c>
      <c r="AA1202" s="59" t="e">
        <f>(AA1200/AF1200-1)*100</f>
        <v>#DIV/0!</v>
      </c>
      <c r="AB1202" s="59" t="e">
        <f>(AB1200/AG1200-1)*100</f>
        <v>#DIV/0!</v>
      </c>
      <c r="AC1202" s="33" t="s">
        <v>10</v>
      </c>
      <c r="AD1202" s="33" t="s">
        <v>10</v>
      </c>
      <c r="AE1202" s="33" t="s">
        <v>10</v>
      </c>
      <c r="AF1202" s="33" t="s">
        <v>10</v>
      </c>
      <c r="AG1202" s="44" t="s">
        <v>10</v>
      </c>
    </row>
    <row r="1203" customHeight="1" spans="1:33">
      <c r="A1203" s="244" t="s">
        <v>13</v>
      </c>
      <c r="B1203" s="59">
        <f>SUM(B1221,B1259)</f>
        <v>0</v>
      </c>
      <c r="C1203" s="32">
        <f t="shared" ref="C1203:U1203" si="779">SUM(C1221,C1259)</f>
        <v>0</v>
      </c>
      <c r="D1203" s="245">
        <f t="shared" si="779"/>
        <v>0</v>
      </c>
      <c r="E1203" s="246">
        <f t="shared" si="779"/>
        <v>0</v>
      </c>
      <c r="F1203" s="245">
        <f t="shared" si="779"/>
        <v>0</v>
      </c>
      <c r="G1203" s="246">
        <f t="shared" si="779"/>
        <v>0</v>
      </c>
      <c r="H1203" s="245">
        <f t="shared" si="779"/>
        <v>0</v>
      </c>
      <c r="I1203" s="246">
        <f t="shared" si="779"/>
        <v>0</v>
      </c>
      <c r="J1203" s="245">
        <f t="shared" si="779"/>
        <v>0</v>
      </c>
      <c r="K1203" s="246">
        <f t="shared" si="779"/>
        <v>0</v>
      </c>
      <c r="L1203" s="59">
        <f t="shared" si="779"/>
        <v>0</v>
      </c>
      <c r="M1203" s="32">
        <f t="shared" si="779"/>
        <v>0</v>
      </c>
      <c r="N1203" s="245">
        <f t="shared" si="779"/>
        <v>0</v>
      </c>
      <c r="O1203" s="246">
        <f t="shared" si="779"/>
        <v>0</v>
      </c>
      <c r="P1203" s="245">
        <f t="shared" si="779"/>
        <v>0</v>
      </c>
      <c r="Q1203" s="246">
        <f t="shared" si="779"/>
        <v>0</v>
      </c>
      <c r="R1203" s="245">
        <f t="shared" si="779"/>
        <v>0</v>
      </c>
      <c r="S1203" s="246">
        <f t="shared" si="779"/>
        <v>0</v>
      </c>
      <c r="T1203" s="245">
        <f t="shared" si="779"/>
        <v>0</v>
      </c>
      <c r="U1203" s="294">
        <f t="shared" si="779"/>
        <v>0</v>
      </c>
      <c r="W1203" s="31" t="s">
        <v>13</v>
      </c>
      <c r="X1203" s="59">
        <f>SUM(X1221,X1259)</f>
        <v>0</v>
      </c>
      <c r="Y1203" s="32">
        <f t="shared" ref="Y1203:AG1203" si="780">SUM(Y1221,Y1259)</f>
        <v>0</v>
      </c>
      <c r="Z1203" s="32">
        <f t="shared" si="780"/>
        <v>0</v>
      </c>
      <c r="AA1203" s="59">
        <f t="shared" si="780"/>
        <v>0</v>
      </c>
      <c r="AB1203" s="59">
        <f t="shared" si="780"/>
        <v>0</v>
      </c>
      <c r="AC1203" s="59">
        <f t="shared" si="780"/>
        <v>0</v>
      </c>
      <c r="AD1203" s="32">
        <f t="shared" si="780"/>
        <v>0</v>
      </c>
      <c r="AE1203" s="32">
        <f t="shared" si="780"/>
        <v>0</v>
      </c>
      <c r="AF1203" s="59">
        <f t="shared" si="780"/>
        <v>0</v>
      </c>
      <c r="AG1203" s="91">
        <f t="shared" si="780"/>
        <v>0</v>
      </c>
    </row>
    <row r="1204" s="168" customFormat="1" customHeight="1" spans="1:33">
      <c r="A1204" s="243" t="s">
        <v>9</v>
      </c>
      <c r="B1204" s="33" t="s">
        <v>10</v>
      </c>
      <c r="C1204" s="59" t="e">
        <f>C1203/B1203</f>
        <v>#DIV/0!</v>
      </c>
      <c r="D1204" s="241" t="s">
        <v>10</v>
      </c>
      <c r="E1204" s="246" t="e">
        <f t="shared" ref="D1204:U1204" si="781">E1203/D1203</f>
        <v>#DIV/0!</v>
      </c>
      <c r="F1204" s="241" t="s">
        <v>10</v>
      </c>
      <c r="G1204" s="246" t="e">
        <f t="shared" si="781"/>
        <v>#DIV/0!</v>
      </c>
      <c r="H1204" s="241" t="s">
        <v>10</v>
      </c>
      <c r="I1204" s="246" t="e">
        <f t="shared" si="781"/>
        <v>#DIV/0!</v>
      </c>
      <c r="J1204" s="241" t="s">
        <v>10</v>
      </c>
      <c r="K1204" s="246" t="e">
        <f t="shared" si="781"/>
        <v>#DIV/0!</v>
      </c>
      <c r="L1204" s="33" t="s">
        <v>10</v>
      </c>
      <c r="M1204" s="59" t="e">
        <f t="shared" si="781"/>
        <v>#DIV/0!</v>
      </c>
      <c r="N1204" s="241" t="s">
        <v>10</v>
      </c>
      <c r="O1204" s="246" t="e">
        <f t="shared" si="781"/>
        <v>#DIV/0!</v>
      </c>
      <c r="P1204" s="241" t="s">
        <v>10</v>
      </c>
      <c r="Q1204" s="246" t="e">
        <f t="shared" si="781"/>
        <v>#DIV/0!</v>
      </c>
      <c r="R1204" s="241" t="s">
        <v>10</v>
      </c>
      <c r="S1204" s="246" t="e">
        <f t="shared" si="781"/>
        <v>#DIV/0!</v>
      </c>
      <c r="T1204" s="241" t="s">
        <v>10</v>
      </c>
      <c r="U1204" s="294" t="e">
        <f t="shared" si="781"/>
        <v>#DIV/0!</v>
      </c>
      <c r="V1204" s="205"/>
      <c r="W1204" s="58" t="s">
        <v>9</v>
      </c>
      <c r="X1204" s="33" t="s">
        <v>10</v>
      </c>
      <c r="Y1204" s="33" t="e">
        <f>Y1203/X1203</f>
        <v>#DIV/0!</v>
      </c>
      <c r="Z1204" s="33" t="s">
        <v>10</v>
      </c>
      <c r="AA1204" s="33" t="s">
        <v>10</v>
      </c>
      <c r="AB1204" s="33" t="s">
        <v>10</v>
      </c>
      <c r="AC1204" s="33" t="s">
        <v>10</v>
      </c>
      <c r="AD1204" s="33" t="e">
        <f>AD1203/AC1203</f>
        <v>#DIV/0!</v>
      </c>
      <c r="AE1204" s="33" t="s">
        <v>10</v>
      </c>
      <c r="AF1204" s="33" t="s">
        <v>10</v>
      </c>
      <c r="AG1204" s="44" t="s">
        <v>10</v>
      </c>
    </row>
    <row r="1205" s="168" customFormat="1" customHeight="1" spans="1:33">
      <c r="A1205" s="243" t="s">
        <v>11</v>
      </c>
      <c r="B1205" s="59" t="e">
        <f>(B1203/L1203-1)*100</f>
        <v>#DIV/0!</v>
      </c>
      <c r="C1205" s="59" t="e">
        <f t="shared" ref="C1205:U1205" si="782">(C1203/M1203-1)*100</f>
        <v>#DIV/0!</v>
      </c>
      <c r="D1205" s="245" t="e">
        <f t="shared" si="782"/>
        <v>#DIV/0!</v>
      </c>
      <c r="E1205" s="246" t="e">
        <f t="shared" si="782"/>
        <v>#DIV/0!</v>
      </c>
      <c r="F1205" s="245" t="e">
        <f t="shared" si="782"/>
        <v>#DIV/0!</v>
      </c>
      <c r="G1205" s="246" t="e">
        <f t="shared" si="782"/>
        <v>#DIV/0!</v>
      </c>
      <c r="H1205" s="245" t="e">
        <f t="shared" si="782"/>
        <v>#DIV/0!</v>
      </c>
      <c r="I1205" s="246" t="e">
        <f t="shared" si="782"/>
        <v>#DIV/0!</v>
      </c>
      <c r="J1205" s="245" t="e">
        <f t="shared" si="782"/>
        <v>#DIV/0!</v>
      </c>
      <c r="K1205" s="246" t="e">
        <f t="shared" si="782"/>
        <v>#DIV/0!</v>
      </c>
      <c r="L1205" s="33" t="s">
        <v>10</v>
      </c>
      <c r="M1205" s="33" t="s">
        <v>10</v>
      </c>
      <c r="N1205" s="241" t="s">
        <v>10</v>
      </c>
      <c r="O1205" s="345" t="s">
        <v>10</v>
      </c>
      <c r="P1205" s="241" t="s">
        <v>10</v>
      </c>
      <c r="Q1205" s="242" t="s">
        <v>10</v>
      </c>
      <c r="R1205" s="241" t="s">
        <v>10</v>
      </c>
      <c r="S1205" s="242" t="s">
        <v>10</v>
      </c>
      <c r="T1205" s="241" t="s">
        <v>10</v>
      </c>
      <c r="U1205" s="293" t="s">
        <v>10</v>
      </c>
      <c r="V1205" s="205"/>
      <c r="W1205" s="58" t="s">
        <v>11</v>
      </c>
      <c r="X1205" s="59" t="e">
        <f>(X1203/AC1203-1)*100</f>
        <v>#DIV/0!</v>
      </c>
      <c r="Y1205" s="59" t="e">
        <f>(Y1203/AD1203-1)*100</f>
        <v>#DIV/0!</v>
      </c>
      <c r="Z1205" s="59" t="e">
        <f>(Z1203/AE1203-1)*100</f>
        <v>#DIV/0!</v>
      </c>
      <c r="AA1205" s="59" t="e">
        <f>(AA1203/AF1203-1)*100</f>
        <v>#DIV/0!</v>
      </c>
      <c r="AB1205" s="59" t="e">
        <f>(AB1203/AG1203-1)*100</f>
        <v>#DIV/0!</v>
      </c>
      <c r="AC1205" s="33" t="s">
        <v>10</v>
      </c>
      <c r="AD1205" s="33" t="s">
        <v>10</v>
      </c>
      <c r="AE1205" s="33" t="s">
        <v>10</v>
      </c>
      <c r="AF1205" s="33" t="s">
        <v>10</v>
      </c>
      <c r="AG1205" s="44" t="s">
        <v>10</v>
      </c>
    </row>
    <row r="1206" customHeight="1" spans="1:33">
      <c r="A1206" s="244" t="s">
        <v>14</v>
      </c>
      <c r="B1206" s="59">
        <f>SUM(B1234,B1272)</f>
        <v>0</v>
      </c>
      <c r="C1206" s="32">
        <f t="shared" ref="C1206:U1206" si="783">SUM(C1234,C1272)</f>
        <v>0</v>
      </c>
      <c r="D1206" s="245">
        <f t="shared" si="783"/>
        <v>0</v>
      </c>
      <c r="E1206" s="246">
        <f t="shared" si="783"/>
        <v>0</v>
      </c>
      <c r="F1206" s="245">
        <f t="shared" si="783"/>
        <v>0</v>
      </c>
      <c r="G1206" s="246">
        <f t="shared" si="783"/>
        <v>0</v>
      </c>
      <c r="H1206" s="245">
        <f t="shared" si="783"/>
        <v>0</v>
      </c>
      <c r="I1206" s="246">
        <f t="shared" si="783"/>
        <v>0</v>
      </c>
      <c r="J1206" s="245">
        <f t="shared" si="783"/>
        <v>0</v>
      </c>
      <c r="K1206" s="246">
        <f t="shared" si="783"/>
        <v>0</v>
      </c>
      <c r="L1206" s="59">
        <f t="shared" si="783"/>
        <v>0</v>
      </c>
      <c r="M1206" s="32">
        <f t="shared" si="783"/>
        <v>0</v>
      </c>
      <c r="N1206" s="245">
        <f t="shared" si="783"/>
        <v>0</v>
      </c>
      <c r="O1206" s="246">
        <f t="shared" si="783"/>
        <v>0</v>
      </c>
      <c r="P1206" s="245">
        <f t="shared" si="783"/>
        <v>0</v>
      </c>
      <c r="Q1206" s="246">
        <f t="shared" si="783"/>
        <v>0</v>
      </c>
      <c r="R1206" s="245">
        <f t="shared" si="783"/>
        <v>0</v>
      </c>
      <c r="S1206" s="246">
        <f t="shared" si="783"/>
        <v>0</v>
      </c>
      <c r="T1206" s="245">
        <f t="shared" si="783"/>
        <v>0</v>
      </c>
      <c r="U1206" s="294">
        <f t="shared" si="783"/>
        <v>0</v>
      </c>
      <c r="W1206" s="31" t="s">
        <v>14</v>
      </c>
      <c r="X1206" s="59">
        <f>SUM(X1234,X1272)</f>
        <v>0</v>
      </c>
      <c r="Y1206" s="32">
        <f t="shared" ref="Y1206:AG1206" si="784">SUM(Y1234,Y1272)</f>
        <v>0</v>
      </c>
      <c r="Z1206" s="32">
        <f t="shared" si="784"/>
        <v>0</v>
      </c>
      <c r="AA1206" s="59">
        <f t="shared" si="784"/>
        <v>0</v>
      </c>
      <c r="AB1206" s="59">
        <f t="shared" si="784"/>
        <v>0</v>
      </c>
      <c r="AC1206" s="59">
        <f t="shared" si="784"/>
        <v>0</v>
      </c>
      <c r="AD1206" s="32">
        <f t="shared" si="784"/>
        <v>0</v>
      </c>
      <c r="AE1206" s="32">
        <f t="shared" si="784"/>
        <v>0</v>
      </c>
      <c r="AF1206" s="59">
        <f t="shared" si="784"/>
        <v>0</v>
      </c>
      <c r="AG1206" s="91">
        <f t="shared" si="784"/>
        <v>0</v>
      </c>
    </row>
    <row r="1207" s="168" customFormat="1" customHeight="1" spans="1:33">
      <c r="A1207" s="243" t="s">
        <v>9</v>
      </c>
      <c r="B1207" s="33" t="s">
        <v>10</v>
      </c>
      <c r="C1207" s="59" t="e">
        <f>C1206/B1206</f>
        <v>#DIV/0!</v>
      </c>
      <c r="D1207" s="241" t="s">
        <v>10</v>
      </c>
      <c r="E1207" s="246" t="e">
        <f t="shared" ref="D1207:U1207" si="785">E1206/D1206</f>
        <v>#DIV/0!</v>
      </c>
      <c r="F1207" s="241" t="s">
        <v>10</v>
      </c>
      <c r="G1207" s="246" t="e">
        <f t="shared" si="785"/>
        <v>#DIV/0!</v>
      </c>
      <c r="H1207" s="241" t="s">
        <v>10</v>
      </c>
      <c r="I1207" s="246" t="e">
        <f t="shared" si="785"/>
        <v>#DIV/0!</v>
      </c>
      <c r="J1207" s="241" t="s">
        <v>10</v>
      </c>
      <c r="K1207" s="246" t="e">
        <f t="shared" si="785"/>
        <v>#DIV/0!</v>
      </c>
      <c r="L1207" s="33" t="s">
        <v>10</v>
      </c>
      <c r="M1207" s="59" t="e">
        <f t="shared" si="785"/>
        <v>#DIV/0!</v>
      </c>
      <c r="N1207" s="241" t="s">
        <v>10</v>
      </c>
      <c r="O1207" s="246" t="e">
        <f t="shared" si="785"/>
        <v>#DIV/0!</v>
      </c>
      <c r="P1207" s="241" t="s">
        <v>10</v>
      </c>
      <c r="Q1207" s="246" t="e">
        <f t="shared" si="785"/>
        <v>#DIV/0!</v>
      </c>
      <c r="R1207" s="241" t="s">
        <v>10</v>
      </c>
      <c r="S1207" s="246" t="e">
        <f t="shared" si="785"/>
        <v>#DIV/0!</v>
      </c>
      <c r="T1207" s="241" t="s">
        <v>10</v>
      </c>
      <c r="U1207" s="294" t="e">
        <f t="shared" si="785"/>
        <v>#DIV/0!</v>
      </c>
      <c r="V1207" s="205"/>
      <c r="W1207" s="58" t="s">
        <v>9</v>
      </c>
      <c r="X1207" s="33" t="s">
        <v>10</v>
      </c>
      <c r="Y1207" s="33" t="e">
        <f>Y1206/X1206</f>
        <v>#DIV/0!</v>
      </c>
      <c r="Z1207" s="33" t="s">
        <v>10</v>
      </c>
      <c r="AA1207" s="33" t="s">
        <v>10</v>
      </c>
      <c r="AB1207" s="33" t="s">
        <v>10</v>
      </c>
      <c r="AC1207" s="33" t="s">
        <v>10</v>
      </c>
      <c r="AD1207" s="33" t="e">
        <f>AD1206/AC1206</f>
        <v>#DIV/0!</v>
      </c>
      <c r="AE1207" s="33" t="s">
        <v>10</v>
      </c>
      <c r="AF1207" s="33" t="s">
        <v>10</v>
      </c>
      <c r="AG1207" s="44" t="s">
        <v>10</v>
      </c>
    </row>
    <row r="1208" s="168" customFormat="1" customHeight="1" spans="1:33">
      <c r="A1208" s="247" t="s">
        <v>11</v>
      </c>
      <c r="B1208" s="151" t="e">
        <f>(B1206/L1206-1)*100</f>
        <v>#DIV/0!</v>
      </c>
      <c r="C1208" s="151" t="e">
        <f t="shared" ref="C1208:U1208" si="786">(C1206/M1206-1)*100</f>
        <v>#DIV/0!</v>
      </c>
      <c r="D1208" s="248" t="e">
        <f t="shared" si="786"/>
        <v>#DIV/0!</v>
      </c>
      <c r="E1208" s="249" t="e">
        <f t="shared" si="786"/>
        <v>#DIV/0!</v>
      </c>
      <c r="F1208" s="248" t="e">
        <f t="shared" si="786"/>
        <v>#DIV/0!</v>
      </c>
      <c r="G1208" s="249" t="e">
        <f t="shared" si="786"/>
        <v>#DIV/0!</v>
      </c>
      <c r="H1208" s="248" t="e">
        <f t="shared" si="786"/>
        <v>#DIV/0!</v>
      </c>
      <c r="I1208" s="249" t="e">
        <f t="shared" si="786"/>
        <v>#DIV/0!</v>
      </c>
      <c r="J1208" s="248" t="e">
        <f t="shared" si="786"/>
        <v>#DIV/0!</v>
      </c>
      <c r="K1208" s="249" t="e">
        <f t="shared" si="786"/>
        <v>#DIV/0!</v>
      </c>
      <c r="L1208" s="151" t="s">
        <v>10</v>
      </c>
      <c r="M1208" s="151" t="s">
        <v>10</v>
      </c>
      <c r="N1208" s="248" t="s">
        <v>10</v>
      </c>
      <c r="O1208" s="249" t="s">
        <v>10</v>
      </c>
      <c r="P1208" s="248" t="s">
        <v>10</v>
      </c>
      <c r="Q1208" s="249" t="s">
        <v>10</v>
      </c>
      <c r="R1208" s="248" t="s">
        <v>10</v>
      </c>
      <c r="S1208" s="249" t="s">
        <v>10</v>
      </c>
      <c r="T1208" s="248" t="s">
        <v>10</v>
      </c>
      <c r="U1208" s="295" t="s">
        <v>10</v>
      </c>
      <c r="V1208" s="205"/>
      <c r="W1208" s="61" t="s">
        <v>11</v>
      </c>
      <c r="X1208" s="151" t="e">
        <f>(X1206/AC1206-1)*100</f>
        <v>#DIV/0!</v>
      </c>
      <c r="Y1208" s="151" t="e">
        <f>(Y1206/AD1206-1)*100</f>
        <v>#DIV/0!</v>
      </c>
      <c r="Z1208" s="151" t="e">
        <f>(Z1206/AE1206-1)*100</f>
        <v>#DIV/0!</v>
      </c>
      <c r="AA1208" s="151" t="e">
        <f>(AA1206/AF1206-1)*100</f>
        <v>#DIV/0!</v>
      </c>
      <c r="AB1208" s="151" t="e">
        <f>(AB1206/AG1206-1)*100</f>
        <v>#DIV/0!</v>
      </c>
      <c r="AC1208" s="151" t="s">
        <v>10</v>
      </c>
      <c r="AD1208" s="151" t="s">
        <v>10</v>
      </c>
      <c r="AE1208" s="151" t="s">
        <v>10</v>
      </c>
      <c r="AF1208" s="151" t="s">
        <v>10</v>
      </c>
      <c r="AG1208" s="349" t="s">
        <v>10</v>
      </c>
    </row>
    <row r="1209" customHeight="1" spans="1:33">
      <c r="A1209" s="228" t="s">
        <v>115</v>
      </c>
      <c r="B1209" s="178"/>
      <c r="C1209" s="179"/>
      <c r="D1209" s="250"/>
      <c r="E1209" s="251"/>
      <c r="F1209" s="250"/>
      <c r="G1209" s="251"/>
      <c r="H1209" s="250"/>
      <c r="I1209" s="251"/>
      <c r="J1209" s="250"/>
      <c r="K1209" s="251" t="s">
        <v>16</v>
      </c>
      <c r="L1209" s="190"/>
      <c r="M1209" s="179"/>
      <c r="N1209" s="250"/>
      <c r="O1209" s="251"/>
      <c r="P1209" s="250"/>
      <c r="Q1209" s="251"/>
      <c r="R1209" s="250"/>
      <c r="S1209" s="296"/>
      <c r="T1209" s="297"/>
      <c r="U1209" s="296"/>
      <c r="W1209" s="228" t="s">
        <v>116</v>
      </c>
      <c r="X1209" s="178"/>
      <c r="Y1209" s="179"/>
      <c r="Z1209" s="179"/>
      <c r="AA1209" s="178"/>
      <c r="AB1209" s="178"/>
      <c r="AC1209" s="178" t="s">
        <v>16</v>
      </c>
      <c r="AD1209" s="199"/>
      <c r="AE1209" s="199"/>
      <c r="AF1209" s="192"/>
      <c r="AG1209" s="192"/>
    </row>
    <row r="1210" customHeight="1" spans="1:33">
      <c r="A1210" s="252"/>
      <c r="W1210" s="166"/>
      <c r="X1210" s="192"/>
      <c r="Y1210" s="199"/>
      <c r="Z1210" s="199"/>
      <c r="AA1210" s="192"/>
      <c r="AB1210" s="192"/>
      <c r="AC1210" s="192"/>
      <c r="AD1210" s="199"/>
      <c r="AE1210" s="199"/>
      <c r="AF1210" s="192"/>
      <c r="AG1210" s="192"/>
    </row>
    <row r="1211" customHeight="1" spans="1:33">
      <c r="A1211" s="255" t="s">
        <v>271</v>
      </c>
      <c r="B1211" s="181" t="s">
        <v>272</v>
      </c>
      <c r="C1211" s="182"/>
      <c r="D1211" s="313"/>
      <c r="E1211" s="314"/>
      <c r="F1211" s="313"/>
      <c r="G1211" s="314"/>
      <c r="H1211" s="313"/>
      <c r="I1211" s="314"/>
      <c r="J1211" s="313"/>
      <c r="K1211" s="314"/>
      <c r="L1211" s="181"/>
      <c r="M1211" s="182"/>
      <c r="N1211" s="313"/>
      <c r="O1211" s="314"/>
      <c r="P1211" s="313"/>
      <c r="Q1211" s="314"/>
      <c r="R1211" s="313"/>
      <c r="S1211" s="314"/>
      <c r="T1211" s="313"/>
      <c r="U1211" s="314"/>
      <c r="W1211" s="81" t="s">
        <v>273</v>
      </c>
      <c r="X1211" s="298" t="s">
        <v>274</v>
      </c>
      <c r="Y1211" s="220"/>
      <c r="Z1211" s="220"/>
      <c r="AA1211" s="298"/>
      <c r="AB1211" s="298"/>
      <c r="AC1211" s="298"/>
      <c r="AD1211" s="220"/>
      <c r="AE1211" s="220"/>
      <c r="AF1211" s="298"/>
      <c r="AG1211" s="298"/>
    </row>
    <row r="1212" customHeight="1" spans="1:33">
      <c r="A1212" s="256" t="s">
        <v>2</v>
      </c>
      <c r="B1212" s="172" t="s">
        <v>3</v>
      </c>
      <c r="C1212" s="173"/>
      <c r="D1212" s="237"/>
      <c r="E1212" s="238"/>
      <c r="F1212" s="237"/>
      <c r="G1212" s="238"/>
      <c r="H1212" s="237"/>
      <c r="I1212" s="238"/>
      <c r="J1212" s="237"/>
      <c r="K1212" s="279"/>
      <c r="L1212" s="280" t="s">
        <v>107</v>
      </c>
      <c r="M1212" s="173"/>
      <c r="N1212" s="237"/>
      <c r="O1212" s="238"/>
      <c r="P1212" s="237"/>
      <c r="Q1212" s="238"/>
      <c r="R1212" s="237"/>
      <c r="S1212" s="238"/>
      <c r="T1212" s="237"/>
      <c r="U1212" s="279"/>
      <c r="W1212" s="299" t="s">
        <v>2</v>
      </c>
      <c r="X1212" s="172" t="s">
        <v>3</v>
      </c>
      <c r="Y1212" s="173"/>
      <c r="Z1212" s="173"/>
      <c r="AA1212" s="172"/>
      <c r="AB1212" s="172"/>
      <c r="AC1212" s="280" t="s">
        <v>107</v>
      </c>
      <c r="AD1212" s="173"/>
      <c r="AE1212" s="173"/>
      <c r="AF1212" s="172"/>
      <c r="AG1212" s="211"/>
    </row>
    <row r="1213" customHeight="1" spans="1:33">
      <c r="A1213" s="15"/>
      <c r="B1213" s="175" t="s">
        <v>245</v>
      </c>
      <c r="C1213" s="176" t="s">
        <v>246</v>
      </c>
      <c r="D1213" s="239" t="s">
        <v>247</v>
      </c>
      <c r="E1213" s="240" t="s">
        <v>248</v>
      </c>
      <c r="F1213" s="239" t="s">
        <v>249</v>
      </c>
      <c r="G1213" s="240" t="s">
        <v>250</v>
      </c>
      <c r="H1213" s="239" t="s">
        <v>251</v>
      </c>
      <c r="I1213" s="240" t="s">
        <v>252</v>
      </c>
      <c r="J1213" s="239" t="s">
        <v>253</v>
      </c>
      <c r="K1213" s="281" t="s">
        <v>254</v>
      </c>
      <c r="L1213" s="344" t="s">
        <v>245</v>
      </c>
      <c r="M1213" s="176" t="s">
        <v>246</v>
      </c>
      <c r="N1213" s="239" t="s">
        <v>247</v>
      </c>
      <c r="O1213" s="240" t="s">
        <v>248</v>
      </c>
      <c r="P1213" s="239" t="s">
        <v>249</v>
      </c>
      <c r="Q1213" s="240" t="s">
        <v>250</v>
      </c>
      <c r="R1213" s="239" t="s">
        <v>251</v>
      </c>
      <c r="S1213" s="240" t="s">
        <v>252</v>
      </c>
      <c r="T1213" s="239" t="s">
        <v>253</v>
      </c>
      <c r="U1213" s="281" t="s">
        <v>254</v>
      </c>
      <c r="W1213" s="15"/>
      <c r="X1213" s="175" t="s">
        <v>5</v>
      </c>
      <c r="Y1213" s="176" t="s">
        <v>113</v>
      </c>
      <c r="Z1213" s="176" t="s">
        <v>69</v>
      </c>
      <c r="AA1213" s="175" t="s">
        <v>70</v>
      </c>
      <c r="AB1213" s="304" t="s">
        <v>114</v>
      </c>
      <c r="AC1213" s="209" t="s">
        <v>5</v>
      </c>
      <c r="AD1213" s="176" t="s">
        <v>113</v>
      </c>
      <c r="AE1213" s="176" t="s">
        <v>69</v>
      </c>
      <c r="AF1213" s="175" t="s">
        <v>70</v>
      </c>
      <c r="AG1213" s="212" t="s">
        <v>114</v>
      </c>
    </row>
    <row r="1214" customHeight="1" spans="1:33">
      <c r="A1214" s="15" t="s">
        <v>20</v>
      </c>
      <c r="B1214" s="33">
        <f t="shared" ref="B1214:M1214" si="787">SUM(B1215,B1221,B1234)</f>
        <v>0</v>
      </c>
      <c r="C1214" s="16">
        <f t="shared" si="787"/>
        <v>0</v>
      </c>
      <c r="D1214" s="241">
        <f t="shared" si="787"/>
        <v>0</v>
      </c>
      <c r="E1214" s="242">
        <f t="shared" si="787"/>
        <v>0</v>
      </c>
      <c r="F1214" s="241">
        <f t="shared" si="787"/>
        <v>0</v>
      </c>
      <c r="G1214" s="242">
        <f t="shared" si="787"/>
        <v>0</v>
      </c>
      <c r="H1214" s="241">
        <f t="shared" si="787"/>
        <v>0</v>
      </c>
      <c r="I1214" s="242">
        <f t="shared" si="787"/>
        <v>0</v>
      </c>
      <c r="J1214" s="241">
        <f t="shared" si="787"/>
        <v>0</v>
      </c>
      <c r="K1214" s="242">
        <f t="shared" si="787"/>
        <v>0</v>
      </c>
      <c r="L1214" s="33">
        <f t="shared" si="787"/>
        <v>0</v>
      </c>
      <c r="M1214" s="16">
        <f t="shared" si="787"/>
        <v>0</v>
      </c>
      <c r="N1214" s="282"/>
      <c r="O1214" s="283"/>
      <c r="P1214" s="282"/>
      <c r="Q1214" s="283"/>
      <c r="R1214" s="282"/>
      <c r="S1214" s="283"/>
      <c r="T1214" s="282"/>
      <c r="U1214" s="300"/>
      <c r="W1214" s="15" t="s">
        <v>20</v>
      </c>
      <c r="X1214" s="33">
        <f t="shared" ref="X1214:AB1214" si="788">X1215+X1221+X1234</f>
        <v>0</v>
      </c>
      <c r="Y1214" s="16">
        <f t="shared" si="788"/>
        <v>0</v>
      </c>
      <c r="Z1214" s="16">
        <f t="shared" si="788"/>
        <v>0</v>
      </c>
      <c r="AA1214" s="33">
        <f t="shared" si="788"/>
        <v>0</v>
      </c>
      <c r="AB1214" s="33">
        <f t="shared" si="788"/>
        <v>0</v>
      </c>
      <c r="AC1214" s="66"/>
      <c r="AD1214" s="17"/>
      <c r="AE1214" s="17"/>
      <c r="AF1214" s="66"/>
      <c r="AG1214" s="214"/>
    </row>
    <row r="1215" customHeight="1" spans="1:33">
      <c r="A1215" s="257" t="s">
        <v>12</v>
      </c>
      <c r="B1215" s="67">
        <f t="shared" ref="B1215:B1235" si="789">SUM(D1215,F1215,H1215,J1215)</f>
        <v>0</v>
      </c>
      <c r="C1215" s="19">
        <f t="shared" ref="C1215:C1235" si="790">SUM(E1215,G1215,I1215,K1215)</f>
        <v>0</v>
      </c>
      <c r="D1215" s="258">
        <f t="shared" ref="D1215:K1215" si="791">SUM(D1216:D1220)</f>
        <v>0</v>
      </c>
      <c r="E1215" s="259">
        <f t="shared" si="791"/>
        <v>0</v>
      </c>
      <c r="F1215" s="258">
        <f t="shared" si="791"/>
        <v>0</v>
      </c>
      <c r="G1215" s="259">
        <f t="shared" si="791"/>
        <v>0</v>
      </c>
      <c r="H1215" s="258">
        <f t="shared" si="791"/>
        <v>0</v>
      </c>
      <c r="I1215" s="259">
        <f t="shared" si="791"/>
        <v>0</v>
      </c>
      <c r="J1215" s="258">
        <f t="shared" si="791"/>
        <v>0</v>
      </c>
      <c r="K1215" s="259">
        <f t="shared" si="791"/>
        <v>0</v>
      </c>
      <c r="L1215" s="67">
        <f t="shared" ref="L1215:L1234" si="792">SUM(N1215,P1215,R1215,T1215)</f>
        <v>0</v>
      </c>
      <c r="M1215" s="19">
        <f t="shared" ref="M1215:M1234" si="793">SUM(O1215,Q1215,S1215,U1215)</f>
        <v>0</v>
      </c>
      <c r="N1215" s="258">
        <f t="shared" ref="N1215:U1215" si="794">SUM(N1216:N1220)</f>
        <v>0</v>
      </c>
      <c r="O1215" s="259">
        <f t="shared" si="794"/>
        <v>0</v>
      </c>
      <c r="P1215" s="258">
        <f t="shared" si="794"/>
        <v>0</v>
      </c>
      <c r="Q1215" s="259">
        <f t="shared" si="794"/>
        <v>0</v>
      </c>
      <c r="R1215" s="258">
        <f t="shared" si="794"/>
        <v>0</v>
      </c>
      <c r="S1215" s="259">
        <f t="shared" si="794"/>
        <v>0</v>
      </c>
      <c r="T1215" s="258">
        <f t="shared" si="794"/>
        <v>0</v>
      </c>
      <c r="U1215" s="301">
        <f t="shared" si="794"/>
        <v>0</v>
      </c>
      <c r="W1215" s="18" t="s">
        <v>12</v>
      </c>
      <c r="X1215" s="67">
        <f t="shared" ref="X1215:AG1215" si="795">SUM(X1216:X1220)</f>
        <v>0</v>
      </c>
      <c r="Y1215" s="19">
        <f t="shared" si="795"/>
        <v>0</v>
      </c>
      <c r="Z1215" s="19">
        <f t="shared" si="795"/>
        <v>0</v>
      </c>
      <c r="AA1215" s="67">
        <f t="shared" si="795"/>
        <v>0</v>
      </c>
      <c r="AB1215" s="67">
        <f t="shared" si="795"/>
        <v>0</v>
      </c>
      <c r="AC1215" s="67">
        <f t="shared" si="795"/>
        <v>0</v>
      </c>
      <c r="AD1215" s="19">
        <f t="shared" si="795"/>
        <v>0</v>
      </c>
      <c r="AE1215" s="19">
        <f t="shared" si="795"/>
        <v>0</v>
      </c>
      <c r="AF1215" s="67">
        <f t="shared" si="795"/>
        <v>0</v>
      </c>
      <c r="AG1215" s="215">
        <f t="shared" si="795"/>
        <v>0</v>
      </c>
    </row>
    <row r="1216" customHeight="1" spans="1:33">
      <c r="A1216" s="260"/>
      <c r="B1216" s="67">
        <f t="shared" si="789"/>
        <v>0</v>
      </c>
      <c r="C1216" s="19">
        <f t="shared" si="790"/>
        <v>0</v>
      </c>
      <c r="D1216" s="261"/>
      <c r="E1216" s="262"/>
      <c r="F1216" s="263"/>
      <c r="G1216" s="262"/>
      <c r="H1216" s="261"/>
      <c r="I1216" s="262"/>
      <c r="J1216" s="261"/>
      <c r="K1216" s="284"/>
      <c r="L1216" s="67">
        <f t="shared" si="792"/>
        <v>0</v>
      </c>
      <c r="M1216" s="19">
        <f t="shared" si="793"/>
        <v>0</v>
      </c>
      <c r="N1216" s="261"/>
      <c r="O1216" s="262"/>
      <c r="P1216" s="263"/>
      <c r="Q1216" s="262"/>
      <c r="R1216" s="261"/>
      <c r="S1216" s="262"/>
      <c r="T1216" s="261"/>
      <c r="U1216" s="284"/>
      <c r="W1216" s="20"/>
      <c r="X1216" s="68"/>
      <c r="Y1216" s="21"/>
      <c r="Z1216" s="21"/>
      <c r="AA1216" s="68"/>
      <c r="AB1216" s="184"/>
      <c r="AC1216" s="68"/>
      <c r="AD1216" s="21"/>
      <c r="AE1216" s="21"/>
      <c r="AF1216" s="68"/>
      <c r="AG1216" s="184"/>
    </row>
    <row r="1217" customHeight="1" spans="1:33">
      <c r="A1217" s="260"/>
      <c r="B1217" s="67">
        <f t="shared" si="789"/>
        <v>0</v>
      </c>
      <c r="C1217" s="19">
        <f t="shared" si="790"/>
        <v>0</v>
      </c>
      <c r="D1217" s="261"/>
      <c r="E1217" s="262"/>
      <c r="F1217" s="263"/>
      <c r="G1217" s="262"/>
      <c r="H1217" s="261"/>
      <c r="I1217" s="262"/>
      <c r="J1217" s="261"/>
      <c r="K1217" s="284"/>
      <c r="L1217" s="67">
        <f t="shared" si="792"/>
        <v>0</v>
      </c>
      <c r="M1217" s="19">
        <f t="shared" si="793"/>
        <v>0</v>
      </c>
      <c r="N1217" s="261"/>
      <c r="O1217" s="262"/>
      <c r="P1217" s="263"/>
      <c r="Q1217" s="262"/>
      <c r="R1217" s="261"/>
      <c r="S1217" s="262"/>
      <c r="T1217" s="261"/>
      <c r="U1217" s="284"/>
      <c r="W1217" s="20"/>
      <c r="X1217" s="68"/>
      <c r="Y1217" s="21"/>
      <c r="Z1217" s="21"/>
      <c r="AA1217" s="68"/>
      <c r="AB1217" s="184"/>
      <c r="AC1217" s="68"/>
      <c r="AD1217" s="21"/>
      <c r="AE1217" s="21"/>
      <c r="AF1217" s="68"/>
      <c r="AG1217" s="184"/>
    </row>
    <row r="1218" customHeight="1" spans="1:33">
      <c r="A1218" s="260"/>
      <c r="B1218" s="67">
        <f t="shared" si="789"/>
        <v>0</v>
      </c>
      <c r="C1218" s="19">
        <f t="shared" si="790"/>
        <v>0</v>
      </c>
      <c r="D1218" s="261"/>
      <c r="E1218" s="262"/>
      <c r="F1218" s="263"/>
      <c r="G1218" s="262"/>
      <c r="H1218" s="261"/>
      <c r="I1218" s="262"/>
      <c r="J1218" s="261"/>
      <c r="K1218" s="284"/>
      <c r="L1218" s="67">
        <f t="shared" si="792"/>
        <v>0</v>
      </c>
      <c r="M1218" s="19">
        <f t="shared" si="793"/>
        <v>0</v>
      </c>
      <c r="N1218" s="261"/>
      <c r="O1218" s="262"/>
      <c r="P1218" s="263"/>
      <c r="Q1218" s="262"/>
      <c r="R1218" s="261"/>
      <c r="S1218" s="262"/>
      <c r="T1218" s="261"/>
      <c r="U1218" s="284"/>
      <c r="W1218" s="20"/>
      <c r="X1218" s="68"/>
      <c r="Y1218" s="21"/>
      <c r="Z1218" s="21"/>
      <c r="AA1218" s="68"/>
      <c r="AB1218" s="184"/>
      <c r="AC1218" s="68"/>
      <c r="AD1218" s="21"/>
      <c r="AE1218" s="21"/>
      <c r="AF1218" s="68"/>
      <c r="AG1218" s="184"/>
    </row>
    <row r="1219" customHeight="1" spans="1:33">
      <c r="A1219" s="260"/>
      <c r="B1219" s="67">
        <f t="shared" si="789"/>
        <v>0</v>
      </c>
      <c r="C1219" s="19">
        <f t="shared" si="790"/>
        <v>0</v>
      </c>
      <c r="D1219" s="261"/>
      <c r="E1219" s="262"/>
      <c r="F1219" s="263"/>
      <c r="G1219" s="262"/>
      <c r="H1219" s="261"/>
      <c r="I1219" s="262"/>
      <c r="J1219" s="261"/>
      <c r="K1219" s="284"/>
      <c r="L1219" s="67">
        <f t="shared" si="792"/>
        <v>0</v>
      </c>
      <c r="M1219" s="19">
        <f t="shared" si="793"/>
        <v>0</v>
      </c>
      <c r="N1219" s="261"/>
      <c r="O1219" s="262"/>
      <c r="P1219" s="263"/>
      <c r="Q1219" s="262"/>
      <c r="R1219" s="261"/>
      <c r="S1219" s="262"/>
      <c r="T1219" s="261"/>
      <c r="U1219" s="284"/>
      <c r="W1219" s="20"/>
      <c r="X1219" s="68"/>
      <c r="Y1219" s="21"/>
      <c r="Z1219" s="21"/>
      <c r="AA1219" s="68"/>
      <c r="AB1219" s="184"/>
      <c r="AC1219" s="68"/>
      <c r="AD1219" s="21"/>
      <c r="AE1219" s="21"/>
      <c r="AF1219" s="68"/>
      <c r="AG1219" s="184"/>
    </row>
    <row r="1220" customHeight="1" spans="1:33">
      <c r="A1220" s="264"/>
      <c r="B1220" s="185">
        <f t="shared" si="789"/>
        <v>0</v>
      </c>
      <c r="C1220" s="70">
        <f t="shared" si="790"/>
        <v>0</v>
      </c>
      <c r="D1220" s="265"/>
      <c r="E1220" s="266"/>
      <c r="F1220" s="267"/>
      <c r="G1220" s="266"/>
      <c r="H1220" s="265"/>
      <c r="I1220" s="266"/>
      <c r="J1220" s="265"/>
      <c r="K1220" s="285"/>
      <c r="L1220" s="185">
        <f t="shared" si="792"/>
        <v>0</v>
      </c>
      <c r="M1220" s="70">
        <f t="shared" si="793"/>
        <v>0</v>
      </c>
      <c r="N1220" s="286"/>
      <c r="O1220" s="287"/>
      <c r="P1220" s="288"/>
      <c r="Q1220" s="287"/>
      <c r="R1220" s="286"/>
      <c r="S1220" s="287"/>
      <c r="T1220" s="286"/>
      <c r="U1220" s="302"/>
      <c r="W1220" s="23"/>
      <c r="X1220" s="72"/>
      <c r="Y1220" s="24"/>
      <c r="Z1220" s="24"/>
      <c r="AA1220" s="72"/>
      <c r="AB1220" s="197"/>
      <c r="AC1220" s="72"/>
      <c r="AD1220" s="24"/>
      <c r="AE1220" s="24"/>
      <c r="AF1220" s="72"/>
      <c r="AG1220" s="197"/>
    </row>
    <row r="1221" customHeight="1" spans="1:33">
      <c r="A1221" s="268" t="s">
        <v>13</v>
      </c>
      <c r="B1221" s="67">
        <f t="shared" si="789"/>
        <v>0</v>
      </c>
      <c r="C1221" s="19">
        <f t="shared" si="790"/>
        <v>0</v>
      </c>
      <c r="D1221" s="258">
        <f t="shared" ref="D1221:K1221" si="796">SUM(D1222:D1233)</f>
        <v>0</v>
      </c>
      <c r="E1221" s="259">
        <f t="shared" si="796"/>
        <v>0</v>
      </c>
      <c r="F1221" s="258">
        <f t="shared" si="796"/>
        <v>0</v>
      </c>
      <c r="G1221" s="259">
        <f t="shared" si="796"/>
        <v>0</v>
      </c>
      <c r="H1221" s="258">
        <f t="shared" si="796"/>
        <v>0</v>
      </c>
      <c r="I1221" s="259">
        <f t="shared" si="796"/>
        <v>0</v>
      </c>
      <c r="J1221" s="258">
        <f t="shared" si="796"/>
        <v>0</v>
      </c>
      <c r="K1221" s="259">
        <f t="shared" si="796"/>
        <v>0</v>
      </c>
      <c r="L1221" s="67">
        <f t="shared" si="792"/>
        <v>0</v>
      </c>
      <c r="M1221" s="19">
        <f t="shared" si="793"/>
        <v>0</v>
      </c>
      <c r="N1221" s="289">
        <f t="shared" ref="N1221:U1221" si="797">SUM(N1222:N1233)</f>
        <v>0</v>
      </c>
      <c r="O1221" s="290">
        <f t="shared" si="797"/>
        <v>0</v>
      </c>
      <c r="P1221" s="289">
        <f t="shared" si="797"/>
        <v>0</v>
      </c>
      <c r="Q1221" s="290">
        <f t="shared" si="797"/>
        <v>0</v>
      </c>
      <c r="R1221" s="289">
        <f t="shared" si="797"/>
        <v>0</v>
      </c>
      <c r="S1221" s="290">
        <f t="shared" si="797"/>
        <v>0</v>
      </c>
      <c r="T1221" s="289">
        <f t="shared" si="797"/>
        <v>0</v>
      </c>
      <c r="U1221" s="303">
        <f t="shared" si="797"/>
        <v>0</v>
      </c>
      <c r="W1221" s="26" t="s">
        <v>13</v>
      </c>
      <c r="X1221" s="34">
        <f t="shared" ref="X1221:AG1221" si="798">SUM(X1222:X1233)</f>
        <v>0</v>
      </c>
      <c r="Y1221" s="27">
        <f t="shared" si="798"/>
        <v>0</v>
      </c>
      <c r="Z1221" s="27">
        <f t="shared" si="798"/>
        <v>0</v>
      </c>
      <c r="AA1221" s="34">
        <f t="shared" si="798"/>
        <v>0</v>
      </c>
      <c r="AB1221" s="34">
        <f t="shared" si="798"/>
        <v>0</v>
      </c>
      <c r="AC1221" s="34">
        <f t="shared" si="798"/>
        <v>0</v>
      </c>
      <c r="AD1221" s="27">
        <f t="shared" si="798"/>
        <v>0</v>
      </c>
      <c r="AE1221" s="27">
        <f t="shared" si="798"/>
        <v>0</v>
      </c>
      <c r="AF1221" s="34">
        <f t="shared" si="798"/>
        <v>0</v>
      </c>
      <c r="AG1221" s="216">
        <f t="shared" si="798"/>
        <v>0</v>
      </c>
    </row>
    <row r="1222" customHeight="1" spans="1:33">
      <c r="A1222" s="260"/>
      <c r="B1222" s="34">
        <f t="shared" si="789"/>
        <v>0</v>
      </c>
      <c r="C1222" s="27">
        <f t="shared" si="790"/>
        <v>0</v>
      </c>
      <c r="D1222" s="261"/>
      <c r="E1222" s="262"/>
      <c r="F1222" s="263"/>
      <c r="G1222" s="262"/>
      <c r="H1222" s="261"/>
      <c r="I1222" s="262"/>
      <c r="J1222" s="261"/>
      <c r="K1222" s="284"/>
      <c r="L1222" s="34">
        <f t="shared" si="792"/>
        <v>0</v>
      </c>
      <c r="M1222" s="27">
        <f t="shared" si="793"/>
        <v>0</v>
      </c>
      <c r="N1222" s="261"/>
      <c r="O1222" s="262"/>
      <c r="P1222" s="263"/>
      <c r="Q1222" s="262"/>
      <c r="R1222" s="261"/>
      <c r="S1222" s="262"/>
      <c r="T1222" s="261"/>
      <c r="U1222" s="284"/>
      <c r="W1222" s="20"/>
      <c r="X1222" s="68"/>
      <c r="Y1222" s="21"/>
      <c r="Z1222" s="21"/>
      <c r="AA1222" s="68"/>
      <c r="AB1222" s="184"/>
      <c r="AC1222" s="68"/>
      <c r="AD1222" s="21"/>
      <c r="AE1222" s="21"/>
      <c r="AF1222" s="68"/>
      <c r="AG1222" s="184"/>
    </row>
    <row r="1223" customHeight="1" spans="1:33">
      <c r="A1223" s="260"/>
      <c r="B1223" s="34">
        <f t="shared" si="789"/>
        <v>0</v>
      </c>
      <c r="C1223" s="27">
        <f t="shared" si="790"/>
        <v>0</v>
      </c>
      <c r="D1223" s="261"/>
      <c r="E1223" s="262"/>
      <c r="F1223" s="263"/>
      <c r="G1223" s="262"/>
      <c r="H1223" s="261"/>
      <c r="I1223" s="262"/>
      <c r="J1223" s="261"/>
      <c r="K1223" s="284"/>
      <c r="L1223" s="34">
        <f t="shared" si="792"/>
        <v>0</v>
      </c>
      <c r="M1223" s="27">
        <f t="shared" si="793"/>
        <v>0</v>
      </c>
      <c r="N1223" s="261"/>
      <c r="O1223" s="262"/>
      <c r="P1223" s="263"/>
      <c r="Q1223" s="262"/>
      <c r="R1223" s="261"/>
      <c r="S1223" s="262"/>
      <c r="T1223" s="261"/>
      <c r="U1223" s="284"/>
      <c r="W1223" s="20"/>
      <c r="X1223" s="68"/>
      <c r="Y1223" s="21"/>
      <c r="Z1223" s="21"/>
      <c r="AA1223" s="68"/>
      <c r="AB1223" s="184"/>
      <c r="AC1223" s="68"/>
      <c r="AD1223" s="21"/>
      <c r="AE1223" s="21"/>
      <c r="AF1223" s="68"/>
      <c r="AG1223" s="184"/>
    </row>
    <row r="1224" customHeight="1" spans="1:33">
      <c r="A1224" s="260"/>
      <c r="B1224" s="34">
        <f t="shared" si="789"/>
        <v>0</v>
      </c>
      <c r="C1224" s="27">
        <f t="shared" si="790"/>
        <v>0</v>
      </c>
      <c r="D1224" s="261"/>
      <c r="E1224" s="262"/>
      <c r="F1224" s="263"/>
      <c r="G1224" s="262"/>
      <c r="H1224" s="261"/>
      <c r="I1224" s="262"/>
      <c r="J1224" s="261"/>
      <c r="K1224" s="284"/>
      <c r="L1224" s="34">
        <f t="shared" si="792"/>
        <v>0</v>
      </c>
      <c r="M1224" s="27">
        <f t="shared" si="793"/>
        <v>0</v>
      </c>
      <c r="N1224" s="261"/>
      <c r="O1224" s="262"/>
      <c r="P1224" s="291"/>
      <c r="Q1224" s="262"/>
      <c r="R1224" s="261"/>
      <c r="S1224" s="262"/>
      <c r="T1224" s="261"/>
      <c r="U1224" s="284"/>
      <c r="W1224" s="20"/>
      <c r="X1224" s="68"/>
      <c r="Y1224" s="21"/>
      <c r="Z1224" s="21"/>
      <c r="AA1224" s="68"/>
      <c r="AB1224" s="184"/>
      <c r="AC1224" s="68"/>
      <c r="AD1224" s="21"/>
      <c r="AE1224" s="21"/>
      <c r="AF1224" s="68"/>
      <c r="AG1224" s="184"/>
    </row>
    <row r="1225" customHeight="1" spans="2:33">
      <c r="B1225" s="34">
        <f t="shared" si="789"/>
        <v>0</v>
      </c>
      <c r="C1225" s="27">
        <f t="shared" si="790"/>
        <v>0</v>
      </c>
      <c r="D1225" s="261"/>
      <c r="E1225" s="262"/>
      <c r="F1225" s="263"/>
      <c r="G1225" s="262"/>
      <c r="H1225" s="261"/>
      <c r="I1225" s="262"/>
      <c r="J1225" s="261"/>
      <c r="K1225" s="284"/>
      <c r="L1225" s="34">
        <f t="shared" si="792"/>
        <v>0</v>
      </c>
      <c r="M1225" s="27">
        <f t="shared" si="793"/>
        <v>0</v>
      </c>
      <c r="N1225" s="261"/>
      <c r="O1225" s="262"/>
      <c r="P1225" s="263"/>
      <c r="Q1225" s="262"/>
      <c r="R1225" s="261"/>
      <c r="S1225" s="262"/>
      <c r="T1225" s="261"/>
      <c r="U1225" s="284"/>
      <c r="X1225" s="68"/>
      <c r="Y1225" s="21"/>
      <c r="Z1225" s="21"/>
      <c r="AA1225" s="68"/>
      <c r="AB1225" s="184"/>
      <c r="AC1225" s="68"/>
      <c r="AD1225" s="21"/>
      <c r="AE1225" s="21"/>
      <c r="AF1225" s="68"/>
      <c r="AG1225" s="184"/>
    </row>
    <row r="1226" customHeight="1" spans="1:33">
      <c r="A1226" s="260"/>
      <c r="B1226" s="34">
        <f t="shared" si="789"/>
        <v>0</v>
      </c>
      <c r="C1226" s="27">
        <f t="shared" si="790"/>
        <v>0</v>
      </c>
      <c r="D1226" s="261"/>
      <c r="E1226" s="262"/>
      <c r="F1226" s="263"/>
      <c r="G1226" s="262"/>
      <c r="H1226" s="261"/>
      <c r="I1226" s="262"/>
      <c r="J1226" s="261"/>
      <c r="K1226" s="284"/>
      <c r="L1226" s="34">
        <f t="shared" si="792"/>
        <v>0</v>
      </c>
      <c r="M1226" s="27">
        <f t="shared" si="793"/>
        <v>0</v>
      </c>
      <c r="N1226" s="261"/>
      <c r="O1226" s="262"/>
      <c r="P1226" s="263"/>
      <c r="Q1226" s="262"/>
      <c r="R1226" s="261"/>
      <c r="S1226" s="262"/>
      <c r="T1226" s="261"/>
      <c r="U1226" s="284"/>
      <c r="W1226" s="20"/>
      <c r="X1226" s="68"/>
      <c r="Y1226" s="21"/>
      <c r="Z1226" s="21"/>
      <c r="AA1226" s="68"/>
      <c r="AB1226" s="184"/>
      <c r="AC1226" s="68"/>
      <c r="AD1226" s="21"/>
      <c r="AE1226" s="21"/>
      <c r="AF1226" s="68"/>
      <c r="AG1226" s="184"/>
    </row>
    <row r="1227" customHeight="1" spans="1:33">
      <c r="A1227" s="260"/>
      <c r="B1227" s="34">
        <f t="shared" si="789"/>
        <v>0</v>
      </c>
      <c r="C1227" s="27">
        <f t="shared" si="790"/>
        <v>0</v>
      </c>
      <c r="D1227" s="261"/>
      <c r="E1227" s="262"/>
      <c r="F1227" s="263"/>
      <c r="G1227" s="262"/>
      <c r="H1227" s="261"/>
      <c r="I1227" s="262"/>
      <c r="J1227" s="261"/>
      <c r="K1227" s="284"/>
      <c r="L1227" s="34">
        <f t="shared" si="792"/>
        <v>0</v>
      </c>
      <c r="M1227" s="27">
        <f t="shared" si="793"/>
        <v>0</v>
      </c>
      <c r="N1227" s="261"/>
      <c r="O1227" s="262"/>
      <c r="P1227" s="263"/>
      <c r="Q1227" s="262"/>
      <c r="R1227" s="261"/>
      <c r="S1227" s="262"/>
      <c r="T1227" s="261"/>
      <c r="U1227" s="284"/>
      <c r="W1227" s="20"/>
      <c r="X1227" s="68"/>
      <c r="Y1227" s="21"/>
      <c r="Z1227" s="21"/>
      <c r="AA1227" s="68"/>
      <c r="AB1227" s="184"/>
      <c r="AC1227" s="68"/>
      <c r="AD1227" s="21"/>
      <c r="AE1227" s="21"/>
      <c r="AF1227" s="68"/>
      <c r="AG1227" s="184"/>
    </row>
    <row r="1228" customHeight="1" spans="1:39">
      <c r="A1228" s="260"/>
      <c r="B1228" s="34">
        <f t="shared" si="789"/>
        <v>0</v>
      </c>
      <c r="C1228" s="27">
        <f t="shared" si="790"/>
        <v>0</v>
      </c>
      <c r="D1228" s="261"/>
      <c r="E1228" s="262"/>
      <c r="F1228" s="263"/>
      <c r="G1228" s="262"/>
      <c r="H1228" s="261"/>
      <c r="I1228" s="262"/>
      <c r="J1228" s="261"/>
      <c r="K1228" s="284"/>
      <c r="L1228" s="34">
        <f t="shared" si="792"/>
        <v>0</v>
      </c>
      <c r="M1228" s="27">
        <f t="shared" si="793"/>
        <v>0</v>
      </c>
      <c r="N1228" s="261"/>
      <c r="O1228" s="262"/>
      <c r="P1228" s="263"/>
      <c r="Q1228" s="262"/>
      <c r="R1228" s="261"/>
      <c r="S1228" s="262"/>
      <c r="T1228" s="261"/>
      <c r="U1228" s="284"/>
      <c r="W1228" s="20"/>
      <c r="X1228" s="68"/>
      <c r="Y1228" s="21"/>
      <c r="Z1228" s="21"/>
      <c r="AA1228" s="68"/>
      <c r="AB1228" s="184"/>
      <c r="AC1228" s="68"/>
      <c r="AD1228" s="21"/>
      <c r="AE1228" s="21"/>
      <c r="AF1228" s="68"/>
      <c r="AG1228" s="184"/>
      <c r="AM1228" s="4"/>
    </row>
    <row r="1229" customHeight="1" spans="1:33">
      <c r="A1229" s="260"/>
      <c r="B1229" s="34">
        <f t="shared" si="789"/>
        <v>0</v>
      </c>
      <c r="C1229" s="27">
        <f t="shared" si="790"/>
        <v>0</v>
      </c>
      <c r="D1229" s="261"/>
      <c r="E1229" s="262"/>
      <c r="F1229" s="263"/>
      <c r="G1229" s="262"/>
      <c r="H1229" s="261"/>
      <c r="I1229" s="262"/>
      <c r="J1229" s="261"/>
      <c r="K1229" s="292"/>
      <c r="L1229" s="34">
        <f t="shared" si="792"/>
        <v>0</v>
      </c>
      <c r="M1229" s="27">
        <f t="shared" si="793"/>
        <v>0</v>
      </c>
      <c r="N1229" s="261"/>
      <c r="O1229" s="262"/>
      <c r="P1229" s="263"/>
      <c r="Q1229" s="262"/>
      <c r="R1229" s="261"/>
      <c r="S1229" s="262"/>
      <c r="T1229" s="261"/>
      <c r="U1229" s="284"/>
      <c r="W1229" s="20"/>
      <c r="X1229" s="68"/>
      <c r="Y1229" s="21"/>
      <c r="Z1229" s="21"/>
      <c r="AA1229" s="68"/>
      <c r="AB1229" s="184"/>
      <c r="AC1229" s="68"/>
      <c r="AD1229" s="21"/>
      <c r="AE1229" s="21"/>
      <c r="AF1229" s="68"/>
      <c r="AG1229" s="184"/>
    </row>
    <row r="1230" customHeight="1" spans="1:33">
      <c r="A1230" s="269"/>
      <c r="B1230" s="34">
        <f t="shared" si="789"/>
        <v>0</v>
      </c>
      <c r="C1230" s="27">
        <f t="shared" si="790"/>
        <v>0</v>
      </c>
      <c r="D1230" s="270"/>
      <c r="E1230" s="262"/>
      <c r="F1230" s="263"/>
      <c r="G1230" s="271"/>
      <c r="H1230" s="270"/>
      <c r="I1230" s="271"/>
      <c r="J1230" s="261"/>
      <c r="K1230" s="284"/>
      <c r="L1230" s="34">
        <f t="shared" si="792"/>
        <v>0</v>
      </c>
      <c r="M1230" s="27">
        <f t="shared" si="793"/>
        <v>0</v>
      </c>
      <c r="N1230" s="270"/>
      <c r="O1230" s="262"/>
      <c r="P1230" s="263"/>
      <c r="Q1230" s="271"/>
      <c r="R1230" s="270"/>
      <c r="S1230" s="271"/>
      <c r="T1230" s="261"/>
      <c r="U1230" s="284"/>
      <c r="W1230" s="28"/>
      <c r="X1230" s="74"/>
      <c r="Y1230" s="29"/>
      <c r="Z1230" s="29"/>
      <c r="AA1230" s="68"/>
      <c r="AB1230" s="184"/>
      <c r="AC1230" s="74"/>
      <c r="AD1230" s="29"/>
      <c r="AE1230" s="29"/>
      <c r="AF1230" s="68"/>
      <c r="AG1230" s="184"/>
    </row>
    <row r="1231" customHeight="1" spans="1:33">
      <c r="A1231" s="260"/>
      <c r="B1231" s="34">
        <f t="shared" si="789"/>
        <v>0</v>
      </c>
      <c r="C1231" s="27">
        <f t="shared" si="790"/>
        <v>0</v>
      </c>
      <c r="D1231" s="261"/>
      <c r="E1231" s="262"/>
      <c r="F1231" s="263"/>
      <c r="G1231" s="262"/>
      <c r="H1231" s="261"/>
      <c r="I1231" s="262"/>
      <c r="J1231" s="261"/>
      <c r="K1231" s="284"/>
      <c r="L1231" s="34">
        <f t="shared" si="792"/>
        <v>0</v>
      </c>
      <c r="M1231" s="27">
        <f t="shared" si="793"/>
        <v>0</v>
      </c>
      <c r="N1231" s="261"/>
      <c r="O1231" s="262"/>
      <c r="P1231" s="263"/>
      <c r="Q1231" s="262"/>
      <c r="R1231" s="261"/>
      <c r="S1231" s="262"/>
      <c r="T1231" s="261"/>
      <c r="U1231" s="284"/>
      <c r="W1231" s="20"/>
      <c r="X1231" s="68"/>
      <c r="Y1231" s="21"/>
      <c r="Z1231" s="21"/>
      <c r="AA1231" s="68"/>
      <c r="AB1231" s="184"/>
      <c r="AC1231" s="68"/>
      <c r="AD1231" s="21"/>
      <c r="AE1231" s="21"/>
      <c r="AF1231" s="68"/>
      <c r="AG1231" s="184"/>
    </row>
    <row r="1232" customHeight="1" spans="1:33">
      <c r="A1232" s="260"/>
      <c r="B1232" s="34">
        <f t="shared" si="789"/>
        <v>0</v>
      </c>
      <c r="C1232" s="27">
        <f t="shared" si="790"/>
        <v>0</v>
      </c>
      <c r="D1232" s="261"/>
      <c r="E1232" s="262"/>
      <c r="F1232" s="263"/>
      <c r="G1232" s="262"/>
      <c r="H1232" s="261"/>
      <c r="I1232" s="262"/>
      <c r="J1232" s="261"/>
      <c r="K1232" s="284"/>
      <c r="L1232" s="34">
        <f t="shared" si="792"/>
        <v>0</v>
      </c>
      <c r="M1232" s="27">
        <f t="shared" si="793"/>
        <v>0</v>
      </c>
      <c r="N1232" s="261"/>
      <c r="O1232" s="262"/>
      <c r="P1232" s="263"/>
      <c r="Q1232" s="262"/>
      <c r="R1232" s="261"/>
      <c r="S1232" s="262"/>
      <c r="T1232" s="261"/>
      <c r="U1232" s="284"/>
      <c r="W1232" s="20"/>
      <c r="X1232" s="68"/>
      <c r="Y1232" s="21"/>
      <c r="Z1232" s="21"/>
      <c r="AA1232" s="68"/>
      <c r="AB1232" s="184"/>
      <c r="AC1232" s="68"/>
      <c r="AD1232" s="21"/>
      <c r="AE1232" s="21"/>
      <c r="AF1232" s="68"/>
      <c r="AG1232" s="184"/>
    </row>
    <row r="1233" customHeight="1" spans="1:33">
      <c r="A1233" s="264"/>
      <c r="B1233" s="272">
        <f t="shared" si="789"/>
        <v>0</v>
      </c>
      <c r="C1233" s="273">
        <f t="shared" si="790"/>
        <v>0</v>
      </c>
      <c r="D1233" s="265"/>
      <c r="E1233" s="266"/>
      <c r="F1233" s="267"/>
      <c r="G1233" s="266"/>
      <c r="H1233" s="265"/>
      <c r="I1233" s="266"/>
      <c r="J1233" s="265"/>
      <c r="K1233" s="285"/>
      <c r="L1233" s="272">
        <f t="shared" si="792"/>
        <v>0</v>
      </c>
      <c r="M1233" s="273">
        <f t="shared" si="793"/>
        <v>0</v>
      </c>
      <c r="N1233" s="286"/>
      <c r="O1233" s="287"/>
      <c r="P1233" s="288"/>
      <c r="Q1233" s="287"/>
      <c r="R1233" s="286"/>
      <c r="S1233" s="287"/>
      <c r="T1233" s="286"/>
      <c r="U1233" s="302"/>
      <c r="W1233" s="23"/>
      <c r="X1233" s="72"/>
      <c r="Y1233" s="24"/>
      <c r="Z1233" s="24"/>
      <c r="AA1233" s="72"/>
      <c r="AB1233" s="197"/>
      <c r="AC1233" s="72"/>
      <c r="AD1233" s="24"/>
      <c r="AE1233" s="24"/>
      <c r="AF1233" s="72"/>
      <c r="AG1233" s="197"/>
    </row>
    <row r="1234" customHeight="1" spans="1:33">
      <c r="A1234" s="268" t="s">
        <v>21</v>
      </c>
      <c r="B1234" s="274">
        <f t="shared" si="789"/>
        <v>0</v>
      </c>
      <c r="C1234" s="275">
        <f t="shared" si="790"/>
        <v>0</v>
      </c>
      <c r="D1234" s="276"/>
      <c r="E1234" s="277"/>
      <c r="F1234" s="276"/>
      <c r="G1234" s="277"/>
      <c r="H1234" s="276"/>
      <c r="I1234" s="277"/>
      <c r="J1234" s="276"/>
      <c r="K1234" s="277"/>
      <c r="L1234" s="274">
        <f t="shared" si="792"/>
        <v>0</v>
      </c>
      <c r="M1234" s="275">
        <f t="shared" si="793"/>
        <v>0</v>
      </c>
      <c r="N1234" s="289">
        <f t="shared" ref="N1234:U1234" si="799">N1214-N1215-N1221</f>
        <v>0</v>
      </c>
      <c r="O1234" s="290">
        <f t="shared" si="799"/>
        <v>0</v>
      </c>
      <c r="P1234" s="289">
        <f t="shared" si="799"/>
        <v>0</v>
      </c>
      <c r="Q1234" s="290">
        <f t="shared" si="799"/>
        <v>0</v>
      </c>
      <c r="R1234" s="289">
        <f t="shared" si="799"/>
        <v>0</v>
      </c>
      <c r="S1234" s="290">
        <f t="shared" si="799"/>
        <v>0</v>
      </c>
      <c r="T1234" s="289">
        <f t="shared" si="799"/>
        <v>0</v>
      </c>
      <c r="U1234" s="303">
        <f t="shared" si="799"/>
        <v>0</v>
      </c>
      <c r="W1234" s="26" t="s">
        <v>21</v>
      </c>
      <c r="X1234" s="85"/>
      <c r="Y1234" s="30"/>
      <c r="Z1234" s="30"/>
      <c r="AA1234" s="85"/>
      <c r="AB1234" s="85"/>
      <c r="AC1234" s="34">
        <f t="shared" ref="AC1234:AG1234" si="800">AC1214-AC1215-AC1221</f>
        <v>0</v>
      </c>
      <c r="AD1234" s="27">
        <f t="shared" si="800"/>
        <v>0</v>
      </c>
      <c r="AE1234" s="27">
        <f t="shared" si="800"/>
        <v>0</v>
      </c>
      <c r="AF1234" s="34">
        <f t="shared" si="800"/>
        <v>0</v>
      </c>
      <c r="AG1234" s="216">
        <f t="shared" si="800"/>
        <v>0</v>
      </c>
    </row>
    <row r="1235" s="213" customFormat="1" customHeight="1" spans="1:33">
      <c r="A1235" s="244" t="s">
        <v>22</v>
      </c>
      <c r="B1235" s="34" t="e">
        <f t="shared" si="789"/>
        <v>#DIV/0!</v>
      </c>
      <c r="C1235" s="27" t="e">
        <f t="shared" si="790"/>
        <v>#DIV/0!</v>
      </c>
      <c r="D1235" s="245" t="e">
        <f t="shared" ref="D1235:K1235" si="801">N1234*(D1236+100)/100</f>
        <v>#DIV/0!</v>
      </c>
      <c r="E1235" s="246" t="e">
        <f t="shared" si="801"/>
        <v>#DIV/0!</v>
      </c>
      <c r="F1235" s="245" t="e">
        <f t="shared" si="801"/>
        <v>#DIV/0!</v>
      </c>
      <c r="G1235" s="246" t="e">
        <f t="shared" si="801"/>
        <v>#DIV/0!</v>
      </c>
      <c r="H1235" s="245" t="e">
        <f t="shared" si="801"/>
        <v>#DIV/0!</v>
      </c>
      <c r="I1235" s="246" t="e">
        <f t="shared" si="801"/>
        <v>#DIV/0!</v>
      </c>
      <c r="J1235" s="245" t="e">
        <f t="shared" si="801"/>
        <v>#DIV/0!</v>
      </c>
      <c r="K1235" s="246" t="e">
        <f t="shared" si="801"/>
        <v>#DIV/0!</v>
      </c>
      <c r="L1235" s="59" t="s">
        <v>10</v>
      </c>
      <c r="M1235" s="59" t="s">
        <v>10</v>
      </c>
      <c r="N1235" s="245" t="s">
        <v>10</v>
      </c>
      <c r="O1235" s="246" t="s">
        <v>10</v>
      </c>
      <c r="P1235" s="245" t="s">
        <v>10</v>
      </c>
      <c r="Q1235" s="246" t="s">
        <v>10</v>
      </c>
      <c r="R1235" s="245" t="s">
        <v>10</v>
      </c>
      <c r="S1235" s="246" t="s">
        <v>10</v>
      </c>
      <c r="T1235" s="245" t="s">
        <v>10</v>
      </c>
      <c r="U1235" s="294" t="s">
        <v>10</v>
      </c>
      <c r="V1235" s="170"/>
      <c r="W1235" s="31" t="s">
        <v>22</v>
      </c>
      <c r="X1235" s="59" t="e">
        <f t="shared" ref="X1235:AB1235" si="802">AC1234*(X1236+100)/100</f>
        <v>#DIV/0!</v>
      </c>
      <c r="Y1235" s="32" t="e">
        <f t="shared" si="802"/>
        <v>#DIV/0!</v>
      </c>
      <c r="Z1235" s="32" t="e">
        <f t="shared" si="802"/>
        <v>#DIV/0!</v>
      </c>
      <c r="AA1235" s="59" t="e">
        <f t="shared" si="802"/>
        <v>#DIV/0!</v>
      </c>
      <c r="AB1235" s="59" t="e">
        <f t="shared" si="802"/>
        <v>#DIV/0!</v>
      </c>
      <c r="AC1235" s="33" t="s">
        <v>10</v>
      </c>
      <c r="AD1235" s="33" t="s">
        <v>10</v>
      </c>
      <c r="AE1235" s="33" t="s">
        <v>10</v>
      </c>
      <c r="AF1235" s="33" t="s">
        <v>10</v>
      </c>
      <c r="AG1235" s="44" t="s">
        <v>10</v>
      </c>
    </row>
    <row r="1236" s="213" customFormat="1" customHeight="1" spans="1:33">
      <c r="A1236" s="244" t="s">
        <v>23</v>
      </c>
      <c r="B1236" s="34" t="e">
        <f t="shared" ref="B1236:K1236" si="803">SUM(B1237:B1246)/SUM(L1237:L1246)*100-100</f>
        <v>#DIV/0!</v>
      </c>
      <c r="C1236" s="34" t="e">
        <f t="shared" si="803"/>
        <v>#DIV/0!</v>
      </c>
      <c r="D1236" s="289" t="e">
        <f t="shared" si="803"/>
        <v>#DIV/0!</v>
      </c>
      <c r="E1236" s="290" t="e">
        <f t="shared" si="803"/>
        <v>#DIV/0!</v>
      </c>
      <c r="F1236" s="289" t="e">
        <f t="shared" si="803"/>
        <v>#DIV/0!</v>
      </c>
      <c r="G1236" s="290" t="e">
        <f t="shared" si="803"/>
        <v>#DIV/0!</v>
      </c>
      <c r="H1236" s="289" t="e">
        <f t="shared" si="803"/>
        <v>#DIV/0!</v>
      </c>
      <c r="I1236" s="290" t="e">
        <f t="shared" si="803"/>
        <v>#DIV/0!</v>
      </c>
      <c r="J1236" s="289" t="e">
        <f t="shared" si="803"/>
        <v>#DIV/0!</v>
      </c>
      <c r="K1236" s="290" t="e">
        <f t="shared" si="803"/>
        <v>#DIV/0!</v>
      </c>
      <c r="L1236" s="59" t="s">
        <v>10</v>
      </c>
      <c r="M1236" s="59" t="s">
        <v>10</v>
      </c>
      <c r="N1236" s="245" t="s">
        <v>10</v>
      </c>
      <c r="O1236" s="246" t="s">
        <v>10</v>
      </c>
      <c r="P1236" s="245" t="s">
        <v>10</v>
      </c>
      <c r="Q1236" s="246" t="s">
        <v>10</v>
      </c>
      <c r="R1236" s="245" t="s">
        <v>10</v>
      </c>
      <c r="S1236" s="246" t="s">
        <v>10</v>
      </c>
      <c r="T1236" s="245" t="s">
        <v>10</v>
      </c>
      <c r="U1236" s="294" t="s">
        <v>10</v>
      </c>
      <c r="V1236" s="170"/>
      <c r="W1236" s="31" t="s">
        <v>23</v>
      </c>
      <c r="X1236" s="34" t="e">
        <f t="shared" ref="X1236:AB1236" si="804">SUM(X1237:X1246)/SUM(AC1237:AC1246)*100-100</f>
        <v>#DIV/0!</v>
      </c>
      <c r="Y1236" s="34" t="e">
        <f t="shared" si="804"/>
        <v>#DIV/0!</v>
      </c>
      <c r="Z1236" s="34" t="e">
        <f t="shared" si="804"/>
        <v>#DIV/0!</v>
      </c>
      <c r="AA1236" s="34" t="e">
        <f t="shared" si="804"/>
        <v>#DIV/0!</v>
      </c>
      <c r="AB1236" s="34" t="e">
        <f t="shared" si="804"/>
        <v>#DIV/0!</v>
      </c>
      <c r="AC1236" s="33" t="s">
        <v>10</v>
      </c>
      <c r="AD1236" s="33" t="s">
        <v>10</v>
      </c>
      <c r="AE1236" s="33" t="s">
        <v>10</v>
      </c>
      <c r="AF1236" s="33" t="s">
        <v>10</v>
      </c>
      <c r="AG1236" s="44" t="s">
        <v>10</v>
      </c>
    </row>
    <row r="1237" customHeight="1" spans="1:33">
      <c r="A1237" s="260"/>
      <c r="B1237" s="34">
        <f t="shared" ref="B1237:B1246" si="805">SUM(D1237,F1237,H1237,J1237)</f>
        <v>0</v>
      </c>
      <c r="C1237" s="27">
        <f t="shared" ref="C1237:C1246" si="806">SUM(E1237,G1237,I1237,K1237)</f>
        <v>0</v>
      </c>
      <c r="D1237" s="261"/>
      <c r="E1237" s="262"/>
      <c r="F1237" s="263"/>
      <c r="G1237" s="262"/>
      <c r="H1237" s="261"/>
      <c r="I1237" s="262"/>
      <c r="J1237" s="261"/>
      <c r="K1237" s="284"/>
      <c r="L1237" s="34">
        <f t="shared" ref="L1237:L1246" si="807">SUM(N1237,P1237,R1237,T1237)</f>
        <v>0</v>
      </c>
      <c r="M1237" s="27">
        <f t="shared" ref="M1237:M1246" si="808">SUM(O1237,Q1237,S1237,U1237)</f>
        <v>0</v>
      </c>
      <c r="N1237" s="261"/>
      <c r="O1237" s="262"/>
      <c r="P1237" s="263"/>
      <c r="Q1237" s="262"/>
      <c r="R1237" s="261"/>
      <c r="S1237" s="262"/>
      <c r="T1237" s="261"/>
      <c r="U1237" s="284"/>
      <c r="W1237" s="20"/>
      <c r="X1237" s="68"/>
      <c r="Y1237" s="21"/>
      <c r="Z1237" s="21"/>
      <c r="AA1237" s="68"/>
      <c r="AB1237" s="184"/>
      <c r="AC1237" s="68"/>
      <c r="AD1237" s="21"/>
      <c r="AE1237" s="21"/>
      <c r="AF1237" s="68"/>
      <c r="AG1237" s="184"/>
    </row>
    <row r="1238" customHeight="1" spans="1:33">
      <c r="A1238" s="260"/>
      <c r="B1238" s="34">
        <f t="shared" si="805"/>
        <v>0</v>
      </c>
      <c r="C1238" s="27">
        <f t="shared" si="806"/>
        <v>0</v>
      </c>
      <c r="D1238" s="261"/>
      <c r="E1238" s="262"/>
      <c r="F1238" s="263"/>
      <c r="G1238" s="262"/>
      <c r="H1238" s="261"/>
      <c r="I1238" s="262"/>
      <c r="J1238" s="261"/>
      <c r="K1238" s="284"/>
      <c r="L1238" s="34">
        <f t="shared" si="807"/>
        <v>0</v>
      </c>
      <c r="M1238" s="27">
        <f t="shared" si="808"/>
        <v>0</v>
      </c>
      <c r="N1238" s="261"/>
      <c r="O1238" s="262"/>
      <c r="P1238" s="263"/>
      <c r="Q1238" s="262"/>
      <c r="R1238" s="261"/>
      <c r="S1238" s="262"/>
      <c r="T1238" s="261"/>
      <c r="U1238" s="284"/>
      <c r="W1238" s="20"/>
      <c r="X1238" s="68"/>
      <c r="Y1238" s="21"/>
      <c r="Z1238" s="21"/>
      <c r="AA1238" s="68"/>
      <c r="AB1238" s="184"/>
      <c r="AC1238" s="68"/>
      <c r="AD1238" s="21"/>
      <c r="AE1238" s="21"/>
      <c r="AF1238" s="68"/>
      <c r="AG1238" s="184"/>
    </row>
    <row r="1239" customHeight="1" spans="1:33">
      <c r="A1239" s="260"/>
      <c r="B1239" s="34">
        <f t="shared" si="805"/>
        <v>0</v>
      </c>
      <c r="C1239" s="27">
        <f t="shared" si="806"/>
        <v>0</v>
      </c>
      <c r="D1239" s="261"/>
      <c r="E1239" s="262"/>
      <c r="F1239" s="263"/>
      <c r="G1239" s="262"/>
      <c r="H1239" s="261"/>
      <c r="I1239" s="262"/>
      <c r="J1239" s="261"/>
      <c r="K1239" s="284"/>
      <c r="L1239" s="34">
        <f t="shared" si="807"/>
        <v>0</v>
      </c>
      <c r="M1239" s="27">
        <f t="shared" si="808"/>
        <v>0</v>
      </c>
      <c r="N1239" s="261"/>
      <c r="O1239" s="262"/>
      <c r="P1239" s="263"/>
      <c r="Q1239" s="262"/>
      <c r="R1239" s="261"/>
      <c r="S1239" s="262"/>
      <c r="T1239" s="261"/>
      <c r="U1239" s="284"/>
      <c r="W1239" s="20"/>
      <c r="X1239" s="68"/>
      <c r="Y1239" s="21"/>
      <c r="Z1239" s="21"/>
      <c r="AA1239" s="68"/>
      <c r="AB1239" s="184"/>
      <c r="AC1239" s="68"/>
      <c r="AD1239" s="21"/>
      <c r="AE1239" s="21"/>
      <c r="AF1239" s="68"/>
      <c r="AG1239" s="184"/>
    </row>
    <row r="1240" customHeight="1" spans="1:33">
      <c r="A1240" s="260"/>
      <c r="B1240" s="34">
        <f t="shared" si="805"/>
        <v>0</v>
      </c>
      <c r="C1240" s="27">
        <f t="shared" si="806"/>
        <v>0</v>
      </c>
      <c r="D1240" s="261"/>
      <c r="E1240" s="262"/>
      <c r="F1240" s="263"/>
      <c r="G1240" s="262"/>
      <c r="H1240" s="261"/>
      <c r="I1240" s="262"/>
      <c r="J1240" s="261"/>
      <c r="K1240" s="284"/>
      <c r="L1240" s="34">
        <f t="shared" si="807"/>
        <v>0</v>
      </c>
      <c r="M1240" s="27">
        <f t="shared" si="808"/>
        <v>0</v>
      </c>
      <c r="N1240" s="261"/>
      <c r="O1240" s="262"/>
      <c r="P1240" s="263"/>
      <c r="Q1240" s="262"/>
      <c r="R1240" s="261"/>
      <c r="S1240" s="262"/>
      <c r="T1240" s="261"/>
      <c r="U1240" s="284"/>
      <c r="W1240" s="20"/>
      <c r="X1240" s="68"/>
      <c r="Y1240" s="21"/>
      <c r="Z1240" s="21"/>
      <c r="AA1240" s="68"/>
      <c r="AB1240" s="184"/>
      <c r="AC1240" s="68"/>
      <c r="AD1240" s="21"/>
      <c r="AE1240" s="21"/>
      <c r="AF1240" s="68"/>
      <c r="AG1240" s="184"/>
    </row>
    <row r="1241" customHeight="1" spans="1:33">
      <c r="A1241" s="260"/>
      <c r="B1241" s="34">
        <f t="shared" si="805"/>
        <v>0</v>
      </c>
      <c r="C1241" s="27">
        <f t="shared" si="806"/>
        <v>0</v>
      </c>
      <c r="D1241" s="261"/>
      <c r="E1241" s="262"/>
      <c r="F1241" s="263"/>
      <c r="G1241" s="262"/>
      <c r="H1241" s="261"/>
      <c r="I1241" s="262"/>
      <c r="J1241" s="261"/>
      <c r="K1241" s="284"/>
      <c r="L1241" s="34">
        <f t="shared" si="807"/>
        <v>0</v>
      </c>
      <c r="M1241" s="27">
        <f t="shared" si="808"/>
        <v>0</v>
      </c>
      <c r="N1241" s="261"/>
      <c r="O1241" s="262"/>
      <c r="P1241" s="263"/>
      <c r="Q1241" s="262"/>
      <c r="R1241" s="261"/>
      <c r="S1241" s="262"/>
      <c r="T1241" s="261"/>
      <c r="U1241" s="284"/>
      <c r="W1241" s="20"/>
      <c r="X1241" s="68"/>
      <c r="Y1241" s="21"/>
      <c r="Z1241" s="21"/>
      <c r="AA1241" s="68"/>
      <c r="AB1241" s="184"/>
      <c r="AC1241" s="68"/>
      <c r="AD1241" s="21"/>
      <c r="AE1241" s="21"/>
      <c r="AF1241" s="68"/>
      <c r="AG1241" s="184"/>
    </row>
    <row r="1242" customHeight="1" spans="1:33">
      <c r="A1242" s="260"/>
      <c r="B1242" s="34">
        <f t="shared" si="805"/>
        <v>0</v>
      </c>
      <c r="C1242" s="27">
        <f t="shared" si="806"/>
        <v>0</v>
      </c>
      <c r="D1242" s="261"/>
      <c r="E1242" s="262"/>
      <c r="F1242" s="263"/>
      <c r="G1242" s="262"/>
      <c r="H1242" s="261"/>
      <c r="I1242" s="262"/>
      <c r="J1242" s="261"/>
      <c r="K1242" s="284"/>
      <c r="L1242" s="34">
        <f t="shared" si="807"/>
        <v>0</v>
      </c>
      <c r="M1242" s="27">
        <f t="shared" si="808"/>
        <v>0</v>
      </c>
      <c r="N1242" s="261"/>
      <c r="O1242" s="262"/>
      <c r="P1242" s="263"/>
      <c r="Q1242" s="262"/>
      <c r="R1242" s="261"/>
      <c r="S1242" s="262"/>
      <c r="T1242" s="261"/>
      <c r="U1242" s="284"/>
      <c r="W1242" s="20"/>
      <c r="X1242" s="68"/>
      <c r="Y1242" s="21"/>
      <c r="Z1242" s="21"/>
      <c r="AA1242" s="68"/>
      <c r="AB1242" s="184"/>
      <c r="AC1242" s="68"/>
      <c r="AD1242" s="21"/>
      <c r="AE1242" s="21"/>
      <c r="AF1242" s="68"/>
      <c r="AG1242" s="184"/>
    </row>
    <row r="1243" customHeight="1" spans="1:33">
      <c r="A1243" s="269"/>
      <c r="B1243" s="34">
        <f t="shared" si="805"/>
        <v>0</v>
      </c>
      <c r="C1243" s="27">
        <f t="shared" si="806"/>
        <v>0</v>
      </c>
      <c r="D1243" s="270"/>
      <c r="E1243" s="262"/>
      <c r="F1243" s="263"/>
      <c r="G1243" s="271"/>
      <c r="H1243" s="270"/>
      <c r="I1243" s="271"/>
      <c r="J1243" s="261"/>
      <c r="K1243" s="284"/>
      <c r="L1243" s="34">
        <f t="shared" si="807"/>
        <v>0</v>
      </c>
      <c r="M1243" s="27">
        <f t="shared" si="808"/>
        <v>0</v>
      </c>
      <c r="N1243" s="270"/>
      <c r="O1243" s="262"/>
      <c r="P1243" s="263"/>
      <c r="Q1243" s="271"/>
      <c r="R1243" s="270"/>
      <c r="S1243" s="271"/>
      <c r="T1243" s="261"/>
      <c r="U1243" s="284"/>
      <c r="W1243" s="28"/>
      <c r="X1243" s="74"/>
      <c r="Y1243" s="29"/>
      <c r="Z1243" s="29"/>
      <c r="AA1243" s="68"/>
      <c r="AB1243" s="184"/>
      <c r="AC1243" s="74"/>
      <c r="AD1243" s="29"/>
      <c r="AE1243" s="29"/>
      <c r="AF1243" s="68"/>
      <c r="AG1243" s="184"/>
    </row>
    <row r="1244" customHeight="1" spans="1:33">
      <c r="A1244" s="260"/>
      <c r="B1244" s="34">
        <f t="shared" si="805"/>
        <v>0</v>
      </c>
      <c r="C1244" s="27">
        <f t="shared" si="806"/>
        <v>0</v>
      </c>
      <c r="D1244" s="261"/>
      <c r="E1244" s="262"/>
      <c r="F1244" s="263"/>
      <c r="G1244" s="262"/>
      <c r="H1244" s="261"/>
      <c r="I1244" s="262"/>
      <c r="J1244" s="261"/>
      <c r="K1244" s="284"/>
      <c r="L1244" s="34">
        <f t="shared" si="807"/>
        <v>0</v>
      </c>
      <c r="M1244" s="27">
        <f t="shared" si="808"/>
        <v>0</v>
      </c>
      <c r="N1244" s="261"/>
      <c r="O1244" s="262"/>
      <c r="P1244" s="263"/>
      <c r="Q1244" s="262"/>
      <c r="R1244" s="261"/>
      <c r="S1244" s="262"/>
      <c r="T1244" s="261"/>
      <c r="U1244" s="284"/>
      <c r="W1244" s="20"/>
      <c r="X1244" s="68"/>
      <c r="Y1244" s="21"/>
      <c r="Z1244" s="21"/>
      <c r="AA1244" s="68"/>
      <c r="AB1244" s="184"/>
      <c r="AC1244" s="68"/>
      <c r="AD1244" s="21"/>
      <c r="AE1244" s="21"/>
      <c r="AF1244" s="68"/>
      <c r="AG1244" s="184"/>
    </row>
    <row r="1245" customHeight="1" spans="1:33">
      <c r="A1245" s="260"/>
      <c r="B1245" s="34">
        <f t="shared" si="805"/>
        <v>0</v>
      </c>
      <c r="C1245" s="27">
        <f t="shared" si="806"/>
        <v>0</v>
      </c>
      <c r="D1245" s="261"/>
      <c r="E1245" s="262"/>
      <c r="F1245" s="263"/>
      <c r="G1245" s="262"/>
      <c r="H1245" s="261"/>
      <c r="I1245" s="262"/>
      <c r="J1245" s="261"/>
      <c r="K1245" s="284"/>
      <c r="L1245" s="34">
        <f t="shared" si="807"/>
        <v>0</v>
      </c>
      <c r="M1245" s="27">
        <f t="shared" si="808"/>
        <v>0</v>
      </c>
      <c r="N1245" s="261"/>
      <c r="O1245" s="262"/>
      <c r="P1245" s="263"/>
      <c r="Q1245" s="262"/>
      <c r="R1245" s="261"/>
      <c r="S1245" s="262"/>
      <c r="T1245" s="261"/>
      <c r="U1245" s="284"/>
      <c r="W1245" s="20"/>
      <c r="X1245" s="68"/>
      <c r="Y1245" s="21"/>
      <c r="Z1245" s="21"/>
      <c r="AA1245" s="68"/>
      <c r="AB1245" s="184"/>
      <c r="AC1245" s="68"/>
      <c r="AD1245" s="21"/>
      <c r="AE1245" s="21"/>
      <c r="AF1245" s="68"/>
      <c r="AG1245" s="184"/>
    </row>
    <row r="1246" customHeight="1" spans="1:33">
      <c r="A1246" s="307"/>
      <c r="B1246" s="308">
        <f t="shared" si="805"/>
        <v>0</v>
      </c>
      <c r="C1246" s="309">
        <f t="shared" si="806"/>
        <v>0</v>
      </c>
      <c r="D1246" s="310"/>
      <c r="E1246" s="311"/>
      <c r="F1246" s="312"/>
      <c r="G1246" s="311"/>
      <c r="H1246" s="310"/>
      <c r="I1246" s="311"/>
      <c r="J1246" s="310"/>
      <c r="K1246" s="317"/>
      <c r="L1246" s="308">
        <f t="shared" si="807"/>
        <v>0</v>
      </c>
      <c r="M1246" s="309">
        <f t="shared" si="808"/>
        <v>0</v>
      </c>
      <c r="N1246" s="310"/>
      <c r="O1246" s="311"/>
      <c r="P1246" s="318"/>
      <c r="Q1246" s="311"/>
      <c r="R1246" s="310"/>
      <c r="S1246" s="311"/>
      <c r="T1246" s="310"/>
      <c r="U1246" s="317"/>
      <c r="W1246" s="35"/>
      <c r="X1246" s="77"/>
      <c r="Y1246" s="36"/>
      <c r="Z1246" s="36"/>
      <c r="AA1246" s="77"/>
      <c r="AB1246" s="189"/>
      <c r="AC1246" s="77"/>
      <c r="AD1246" s="36"/>
      <c r="AE1246" s="36"/>
      <c r="AF1246" s="77"/>
      <c r="AG1246" s="189"/>
    </row>
    <row r="1247" customHeight="1" spans="1:33">
      <c r="A1247" s="228" t="s">
        <v>115</v>
      </c>
      <c r="B1247" s="178"/>
      <c r="C1247" s="179"/>
      <c r="D1247" s="250"/>
      <c r="E1247" s="251"/>
      <c r="F1247" s="250"/>
      <c r="G1247" s="251"/>
      <c r="H1247" s="250"/>
      <c r="I1247" s="251"/>
      <c r="J1247" s="250"/>
      <c r="K1247" s="251" t="s">
        <v>16</v>
      </c>
      <c r="L1247" s="190"/>
      <c r="M1247" s="179"/>
      <c r="N1247" s="250"/>
      <c r="O1247" s="251"/>
      <c r="P1247" s="250"/>
      <c r="Q1247" s="251"/>
      <c r="R1247" s="250"/>
      <c r="S1247" s="296"/>
      <c r="T1247" s="297"/>
      <c r="U1247" s="296"/>
      <c r="W1247" s="206" t="s">
        <v>15</v>
      </c>
      <c r="X1247" s="178"/>
      <c r="Y1247" s="179"/>
      <c r="Z1247" s="179"/>
      <c r="AA1247" s="178"/>
      <c r="AB1247" s="178"/>
      <c r="AC1247" s="210" t="s">
        <v>16</v>
      </c>
      <c r="AD1247" s="179"/>
      <c r="AE1247" s="179"/>
      <c r="AF1247" s="178"/>
      <c r="AG1247" s="178"/>
    </row>
    <row r="1248" customHeight="1" spans="1:30">
      <c r="A1248" s="228"/>
      <c r="B1248" s="178"/>
      <c r="C1248" s="179"/>
      <c r="D1248" s="250"/>
      <c r="E1248" s="251"/>
      <c r="F1248" s="235"/>
      <c r="G1248" s="236"/>
      <c r="H1248" s="297"/>
      <c r="I1248" s="296"/>
      <c r="J1248" s="297"/>
      <c r="K1248" s="296"/>
      <c r="M1248" s="199"/>
      <c r="N1248" s="235"/>
      <c r="O1248" s="296"/>
      <c r="P1248" s="297"/>
      <c r="Q1248" s="296"/>
      <c r="R1248" s="297"/>
      <c r="S1248" s="296"/>
      <c r="T1248" s="297"/>
      <c r="U1248" s="296"/>
      <c r="W1248" s="177"/>
      <c r="X1248" s="190"/>
      <c r="Y1248" s="191"/>
      <c r="Z1248" s="191"/>
      <c r="AA1248" s="190"/>
      <c r="AB1248" s="190"/>
      <c r="AC1248" s="190"/>
      <c r="AD1248" s="191"/>
    </row>
    <row r="1249" customHeight="1" spans="1:33">
      <c r="A1249" s="255" t="s">
        <v>275</v>
      </c>
      <c r="B1249" s="181" t="s">
        <v>276</v>
      </c>
      <c r="C1249" s="182"/>
      <c r="D1249" s="313"/>
      <c r="E1249" s="314"/>
      <c r="F1249" s="313"/>
      <c r="G1249" s="314"/>
      <c r="H1249" s="313"/>
      <c r="I1249" s="314"/>
      <c r="J1249" s="313"/>
      <c r="K1249" s="314"/>
      <c r="L1249" s="181"/>
      <c r="M1249" s="182"/>
      <c r="N1249" s="313"/>
      <c r="O1249" s="314"/>
      <c r="P1249" s="313"/>
      <c r="Q1249" s="314"/>
      <c r="R1249" s="313"/>
      <c r="S1249" s="314"/>
      <c r="T1249" s="313"/>
      <c r="U1249" s="314"/>
      <c r="W1249" s="81" t="s">
        <v>277</v>
      </c>
      <c r="X1249" s="298" t="s">
        <v>278</v>
      </c>
      <c r="Y1249" s="220"/>
      <c r="Z1249" s="220"/>
      <c r="AA1249" s="298"/>
      <c r="AB1249" s="298"/>
      <c r="AC1249" s="298"/>
      <c r="AD1249" s="220"/>
      <c r="AE1249" s="220"/>
      <c r="AF1249" s="298"/>
      <c r="AG1249" s="298"/>
    </row>
    <row r="1250" customHeight="1" spans="1:33">
      <c r="A1250" s="256" t="s">
        <v>2</v>
      </c>
      <c r="B1250" s="172" t="s">
        <v>3</v>
      </c>
      <c r="C1250" s="173"/>
      <c r="D1250" s="237"/>
      <c r="E1250" s="238"/>
      <c r="F1250" s="237"/>
      <c r="G1250" s="238"/>
      <c r="H1250" s="237"/>
      <c r="I1250" s="238"/>
      <c r="J1250" s="237"/>
      <c r="K1250" s="279"/>
      <c r="L1250" s="280" t="s">
        <v>107</v>
      </c>
      <c r="M1250" s="173"/>
      <c r="N1250" s="237"/>
      <c r="O1250" s="238"/>
      <c r="P1250" s="237"/>
      <c r="Q1250" s="238"/>
      <c r="R1250" s="237"/>
      <c r="S1250" s="238"/>
      <c r="T1250" s="237"/>
      <c r="U1250" s="279"/>
      <c r="W1250" s="299" t="s">
        <v>2</v>
      </c>
      <c r="X1250" s="172" t="s">
        <v>3</v>
      </c>
      <c r="Y1250" s="173"/>
      <c r="Z1250" s="173"/>
      <c r="AA1250" s="172"/>
      <c r="AB1250" s="172"/>
      <c r="AC1250" s="280" t="s">
        <v>107</v>
      </c>
      <c r="AD1250" s="173"/>
      <c r="AE1250" s="173"/>
      <c r="AF1250" s="172"/>
      <c r="AG1250" s="211"/>
    </row>
    <row r="1251" customHeight="1" spans="1:33">
      <c r="A1251" s="15"/>
      <c r="B1251" s="175" t="s">
        <v>245</v>
      </c>
      <c r="C1251" s="176" t="s">
        <v>246</v>
      </c>
      <c r="D1251" s="239" t="s">
        <v>247</v>
      </c>
      <c r="E1251" s="240" t="s">
        <v>248</v>
      </c>
      <c r="F1251" s="239" t="s">
        <v>249</v>
      </c>
      <c r="G1251" s="240" t="s">
        <v>250</v>
      </c>
      <c r="H1251" s="239" t="s">
        <v>251</v>
      </c>
      <c r="I1251" s="240" t="s">
        <v>252</v>
      </c>
      <c r="J1251" s="239" t="s">
        <v>253</v>
      </c>
      <c r="K1251" s="281" t="s">
        <v>254</v>
      </c>
      <c r="L1251" s="344" t="s">
        <v>245</v>
      </c>
      <c r="M1251" s="176" t="s">
        <v>246</v>
      </c>
      <c r="N1251" s="239" t="s">
        <v>247</v>
      </c>
      <c r="O1251" s="240" t="s">
        <v>248</v>
      </c>
      <c r="P1251" s="239" t="s">
        <v>249</v>
      </c>
      <c r="Q1251" s="240" t="s">
        <v>250</v>
      </c>
      <c r="R1251" s="239" t="s">
        <v>251</v>
      </c>
      <c r="S1251" s="240" t="s">
        <v>252</v>
      </c>
      <c r="T1251" s="239" t="s">
        <v>253</v>
      </c>
      <c r="U1251" s="281" t="s">
        <v>254</v>
      </c>
      <c r="W1251" s="15"/>
      <c r="X1251" s="175" t="s">
        <v>5</v>
      </c>
      <c r="Y1251" s="176" t="s">
        <v>113</v>
      </c>
      <c r="Z1251" s="176" t="s">
        <v>69</v>
      </c>
      <c r="AA1251" s="175" t="s">
        <v>70</v>
      </c>
      <c r="AB1251" s="304" t="s">
        <v>114</v>
      </c>
      <c r="AC1251" s="209" t="s">
        <v>5</v>
      </c>
      <c r="AD1251" s="176" t="s">
        <v>113</v>
      </c>
      <c r="AE1251" s="176" t="s">
        <v>69</v>
      </c>
      <c r="AF1251" s="175" t="s">
        <v>70</v>
      </c>
      <c r="AG1251" s="212" t="s">
        <v>114</v>
      </c>
    </row>
    <row r="1252" customHeight="1" spans="1:33">
      <c r="A1252" s="15" t="s">
        <v>20</v>
      </c>
      <c r="B1252" s="33">
        <f t="shared" ref="B1252:M1252" si="809">SUM(B1253,B1259,B1272)</f>
        <v>0</v>
      </c>
      <c r="C1252" s="16">
        <f t="shared" si="809"/>
        <v>0</v>
      </c>
      <c r="D1252" s="241">
        <f t="shared" si="809"/>
        <v>0</v>
      </c>
      <c r="E1252" s="242">
        <f t="shared" si="809"/>
        <v>0</v>
      </c>
      <c r="F1252" s="241">
        <f t="shared" si="809"/>
        <v>0</v>
      </c>
      <c r="G1252" s="242">
        <f t="shared" si="809"/>
        <v>0</v>
      </c>
      <c r="H1252" s="241">
        <f t="shared" si="809"/>
        <v>0</v>
      </c>
      <c r="I1252" s="242">
        <f t="shared" si="809"/>
        <v>0</v>
      </c>
      <c r="J1252" s="241">
        <f t="shared" si="809"/>
        <v>0</v>
      </c>
      <c r="K1252" s="242">
        <f t="shared" si="809"/>
        <v>0</v>
      </c>
      <c r="L1252" s="33">
        <f t="shared" si="809"/>
        <v>0</v>
      </c>
      <c r="M1252" s="16">
        <f t="shared" si="809"/>
        <v>0</v>
      </c>
      <c r="N1252" s="282"/>
      <c r="O1252" s="283"/>
      <c r="P1252" s="282"/>
      <c r="Q1252" s="283"/>
      <c r="R1252" s="282"/>
      <c r="S1252" s="283"/>
      <c r="T1252" s="282"/>
      <c r="U1252" s="300"/>
      <c r="W1252" s="15" t="s">
        <v>20</v>
      </c>
      <c r="X1252" s="33">
        <f t="shared" ref="X1252:AB1252" si="810">X1253+X1259+X1272</f>
        <v>0</v>
      </c>
      <c r="Y1252" s="16">
        <f t="shared" si="810"/>
        <v>0</v>
      </c>
      <c r="Z1252" s="16">
        <f t="shared" si="810"/>
        <v>0</v>
      </c>
      <c r="AA1252" s="33">
        <f t="shared" si="810"/>
        <v>0</v>
      </c>
      <c r="AB1252" s="33">
        <f t="shared" si="810"/>
        <v>0</v>
      </c>
      <c r="AC1252" s="66"/>
      <c r="AD1252" s="17"/>
      <c r="AE1252" s="17"/>
      <c r="AF1252" s="66"/>
      <c r="AG1252" s="214"/>
    </row>
    <row r="1253" customHeight="1" spans="1:33">
      <c r="A1253" s="257" t="s">
        <v>12</v>
      </c>
      <c r="B1253" s="67">
        <f t="shared" ref="B1253:B1273" si="811">SUM(D1253,F1253,H1253,J1253)</f>
        <v>0</v>
      </c>
      <c r="C1253" s="19">
        <f t="shared" ref="C1253:C1273" si="812">SUM(E1253,G1253,I1253,K1253)</f>
        <v>0</v>
      </c>
      <c r="D1253" s="258">
        <f t="shared" ref="D1253:K1253" si="813">SUM(D1254:D1258)</f>
        <v>0</v>
      </c>
      <c r="E1253" s="259">
        <f t="shared" si="813"/>
        <v>0</v>
      </c>
      <c r="F1253" s="258">
        <f t="shared" si="813"/>
        <v>0</v>
      </c>
      <c r="G1253" s="259">
        <f t="shared" si="813"/>
        <v>0</v>
      </c>
      <c r="H1253" s="258">
        <f t="shared" si="813"/>
        <v>0</v>
      </c>
      <c r="I1253" s="259">
        <f t="shared" si="813"/>
        <v>0</v>
      </c>
      <c r="J1253" s="258">
        <f t="shared" si="813"/>
        <v>0</v>
      </c>
      <c r="K1253" s="259">
        <f t="shared" si="813"/>
        <v>0</v>
      </c>
      <c r="L1253" s="67">
        <f t="shared" ref="L1253:L1272" si="814">SUM(N1253,P1253,R1253,T1253)</f>
        <v>0</v>
      </c>
      <c r="M1253" s="19">
        <f t="shared" ref="M1253:M1272" si="815">SUM(O1253,Q1253,S1253,U1253)</f>
        <v>0</v>
      </c>
      <c r="N1253" s="258">
        <f t="shared" ref="N1253:U1253" si="816">SUM(N1254:N1258)</f>
        <v>0</v>
      </c>
      <c r="O1253" s="259">
        <f t="shared" si="816"/>
        <v>0</v>
      </c>
      <c r="P1253" s="258">
        <f t="shared" si="816"/>
        <v>0</v>
      </c>
      <c r="Q1253" s="259">
        <f t="shared" si="816"/>
        <v>0</v>
      </c>
      <c r="R1253" s="258">
        <f t="shared" si="816"/>
        <v>0</v>
      </c>
      <c r="S1253" s="259">
        <f t="shared" si="816"/>
        <v>0</v>
      </c>
      <c r="T1253" s="258">
        <f t="shared" si="816"/>
        <v>0</v>
      </c>
      <c r="U1253" s="301">
        <f t="shared" si="816"/>
        <v>0</v>
      </c>
      <c r="W1253" s="18" t="s">
        <v>12</v>
      </c>
      <c r="X1253" s="67">
        <f t="shared" ref="X1253:AG1253" si="817">SUM(X1254:X1258)</f>
        <v>0</v>
      </c>
      <c r="Y1253" s="19">
        <f t="shared" si="817"/>
        <v>0</v>
      </c>
      <c r="Z1253" s="19">
        <f t="shared" si="817"/>
        <v>0</v>
      </c>
      <c r="AA1253" s="67">
        <f t="shared" si="817"/>
        <v>0</v>
      </c>
      <c r="AB1253" s="67">
        <f t="shared" si="817"/>
        <v>0</v>
      </c>
      <c r="AC1253" s="67">
        <f t="shared" si="817"/>
        <v>0</v>
      </c>
      <c r="AD1253" s="19">
        <f t="shared" si="817"/>
        <v>0</v>
      </c>
      <c r="AE1253" s="19">
        <f t="shared" si="817"/>
        <v>0</v>
      </c>
      <c r="AF1253" s="67">
        <f t="shared" si="817"/>
        <v>0</v>
      </c>
      <c r="AG1253" s="215">
        <f t="shared" si="817"/>
        <v>0</v>
      </c>
    </row>
    <row r="1254" customHeight="1" spans="1:33">
      <c r="A1254" s="260"/>
      <c r="B1254" s="67">
        <f t="shared" si="811"/>
        <v>0</v>
      </c>
      <c r="C1254" s="19">
        <f t="shared" si="812"/>
        <v>0</v>
      </c>
      <c r="D1254" s="261"/>
      <c r="E1254" s="262"/>
      <c r="F1254" s="263"/>
      <c r="G1254" s="262"/>
      <c r="H1254" s="261"/>
      <c r="I1254" s="262"/>
      <c r="J1254" s="261"/>
      <c r="K1254" s="284"/>
      <c r="L1254" s="67">
        <f t="shared" si="814"/>
        <v>0</v>
      </c>
      <c r="M1254" s="19">
        <f t="shared" si="815"/>
        <v>0</v>
      </c>
      <c r="N1254" s="261"/>
      <c r="O1254" s="262"/>
      <c r="P1254" s="263"/>
      <c r="Q1254" s="262"/>
      <c r="R1254" s="261"/>
      <c r="S1254" s="262"/>
      <c r="T1254" s="261"/>
      <c r="U1254" s="284"/>
      <c r="W1254" s="20"/>
      <c r="X1254" s="68"/>
      <c r="Y1254" s="21"/>
      <c r="Z1254" s="21"/>
      <c r="AA1254" s="68"/>
      <c r="AB1254" s="184"/>
      <c r="AC1254" s="68"/>
      <c r="AD1254" s="21"/>
      <c r="AE1254" s="21"/>
      <c r="AF1254" s="68"/>
      <c r="AG1254" s="184"/>
    </row>
    <row r="1255" customHeight="1" spans="1:33">
      <c r="A1255" s="260"/>
      <c r="B1255" s="67">
        <f t="shared" si="811"/>
        <v>0</v>
      </c>
      <c r="C1255" s="19">
        <f t="shared" si="812"/>
        <v>0</v>
      </c>
      <c r="D1255" s="261"/>
      <c r="E1255" s="262"/>
      <c r="F1255" s="263"/>
      <c r="G1255" s="262"/>
      <c r="H1255" s="261"/>
      <c r="I1255" s="262"/>
      <c r="J1255" s="261"/>
      <c r="K1255" s="284"/>
      <c r="L1255" s="67">
        <f t="shared" si="814"/>
        <v>0</v>
      </c>
      <c r="M1255" s="19">
        <f t="shared" si="815"/>
        <v>0</v>
      </c>
      <c r="N1255" s="261"/>
      <c r="O1255" s="262"/>
      <c r="P1255" s="263"/>
      <c r="Q1255" s="262"/>
      <c r="R1255" s="261"/>
      <c r="S1255" s="262"/>
      <c r="T1255" s="261"/>
      <c r="U1255" s="284"/>
      <c r="W1255" s="20"/>
      <c r="X1255" s="68"/>
      <c r="Y1255" s="21"/>
      <c r="Z1255" s="21"/>
      <c r="AA1255" s="68"/>
      <c r="AB1255" s="184"/>
      <c r="AC1255" s="68"/>
      <c r="AD1255" s="21"/>
      <c r="AE1255" s="21"/>
      <c r="AF1255" s="68"/>
      <c r="AG1255" s="184"/>
    </row>
    <row r="1256" customHeight="1" spans="1:33">
      <c r="A1256" s="260"/>
      <c r="B1256" s="67">
        <f t="shared" si="811"/>
        <v>0</v>
      </c>
      <c r="C1256" s="19">
        <f t="shared" si="812"/>
        <v>0</v>
      </c>
      <c r="D1256" s="261"/>
      <c r="E1256" s="262"/>
      <c r="F1256" s="263"/>
      <c r="G1256" s="262"/>
      <c r="H1256" s="261"/>
      <c r="I1256" s="262"/>
      <c r="J1256" s="261"/>
      <c r="K1256" s="284"/>
      <c r="L1256" s="67">
        <f t="shared" si="814"/>
        <v>0</v>
      </c>
      <c r="M1256" s="19">
        <f t="shared" si="815"/>
        <v>0</v>
      </c>
      <c r="N1256" s="261"/>
      <c r="O1256" s="262"/>
      <c r="P1256" s="263"/>
      <c r="Q1256" s="262"/>
      <c r="R1256" s="261"/>
      <c r="S1256" s="262"/>
      <c r="T1256" s="261"/>
      <c r="U1256" s="284"/>
      <c r="W1256" s="20"/>
      <c r="X1256" s="68"/>
      <c r="Y1256" s="21"/>
      <c r="Z1256" s="21"/>
      <c r="AA1256" s="68"/>
      <c r="AB1256" s="184"/>
      <c r="AC1256" s="68"/>
      <c r="AD1256" s="21"/>
      <c r="AE1256" s="21"/>
      <c r="AF1256" s="68"/>
      <c r="AG1256" s="184"/>
    </row>
    <row r="1257" customHeight="1" spans="1:33">
      <c r="A1257" s="260"/>
      <c r="B1257" s="67">
        <f t="shared" si="811"/>
        <v>0</v>
      </c>
      <c r="C1257" s="19">
        <f t="shared" si="812"/>
        <v>0</v>
      </c>
      <c r="D1257" s="261"/>
      <c r="E1257" s="262"/>
      <c r="F1257" s="263"/>
      <c r="G1257" s="262"/>
      <c r="H1257" s="261"/>
      <c r="I1257" s="262"/>
      <c r="J1257" s="261"/>
      <c r="K1257" s="284"/>
      <c r="L1257" s="67">
        <f t="shared" si="814"/>
        <v>0</v>
      </c>
      <c r="M1257" s="19">
        <f t="shared" si="815"/>
        <v>0</v>
      </c>
      <c r="N1257" s="261"/>
      <c r="O1257" s="262"/>
      <c r="P1257" s="263"/>
      <c r="Q1257" s="262"/>
      <c r="R1257" s="261"/>
      <c r="S1257" s="262"/>
      <c r="T1257" s="261"/>
      <c r="U1257" s="284"/>
      <c r="W1257" s="20"/>
      <c r="X1257" s="68"/>
      <c r="Y1257" s="21"/>
      <c r="Z1257" s="21"/>
      <c r="AA1257" s="68"/>
      <c r="AB1257" s="184"/>
      <c r="AC1257" s="68"/>
      <c r="AD1257" s="21"/>
      <c r="AE1257" s="21"/>
      <c r="AF1257" s="68"/>
      <c r="AG1257" s="184"/>
    </row>
    <row r="1258" customHeight="1" spans="1:33">
      <c r="A1258" s="264"/>
      <c r="B1258" s="185">
        <f t="shared" si="811"/>
        <v>0</v>
      </c>
      <c r="C1258" s="70">
        <f t="shared" si="812"/>
        <v>0</v>
      </c>
      <c r="D1258" s="265"/>
      <c r="E1258" s="266"/>
      <c r="F1258" s="267"/>
      <c r="G1258" s="266"/>
      <c r="H1258" s="265"/>
      <c r="I1258" s="266"/>
      <c r="J1258" s="265"/>
      <c r="K1258" s="285"/>
      <c r="L1258" s="185">
        <f t="shared" si="814"/>
        <v>0</v>
      </c>
      <c r="M1258" s="70">
        <f t="shared" si="815"/>
        <v>0</v>
      </c>
      <c r="N1258" s="286"/>
      <c r="O1258" s="287"/>
      <c r="P1258" s="288"/>
      <c r="Q1258" s="287"/>
      <c r="R1258" s="286"/>
      <c r="S1258" s="287"/>
      <c r="T1258" s="286"/>
      <c r="U1258" s="302"/>
      <c r="W1258" s="23"/>
      <c r="X1258" s="72"/>
      <c r="Y1258" s="24"/>
      <c r="Z1258" s="24"/>
      <c r="AA1258" s="72"/>
      <c r="AB1258" s="197"/>
      <c r="AC1258" s="72"/>
      <c r="AD1258" s="24"/>
      <c r="AE1258" s="24"/>
      <c r="AF1258" s="72"/>
      <c r="AG1258" s="197"/>
    </row>
    <row r="1259" customHeight="1" spans="1:33">
      <c r="A1259" s="268" t="s">
        <v>13</v>
      </c>
      <c r="B1259" s="67">
        <f t="shared" si="811"/>
        <v>0</v>
      </c>
      <c r="C1259" s="19">
        <f t="shared" si="812"/>
        <v>0</v>
      </c>
      <c r="D1259" s="258">
        <f t="shared" ref="D1259:K1259" si="818">SUM(D1260:D1271)</f>
        <v>0</v>
      </c>
      <c r="E1259" s="259">
        <f t="shared" si="818"/>
        <v>0</v>
      </c>
      <c r="F1259" s="258">
        <f t="shared" si="818"/>
        <v>0</v>
      </c>
      <c r="G1259" s="259">
        <f t="shared" si="818"/>
        <v>0</v>
      </c>
      <c r="H1259" s="258">
        <f t="shared" si="818"/>
        <v>0</v>
      </c>
      <c r="I1259" s="259">
        <f t="shared" si="818"/>
        <v>0</v>
      </c>
      <c r="J1259" s="258">
        <f t="shared" si="818"/>
        <v>0</v>
      </c>
      <c r="K1259" s="259">
        <f t="shared" si="818"/>
        <v>0</v>
      </c>
      <c r="L1259" s="67">
        <f t="shared" si="814"/>
        <v>0</v>
      </c>
      <c r="M1259" s="19">
        <f t="shared" si="815"/>
        <v>0</v>
      </c>
      <c r="N1259" s="289">
        <f t="shared" ref="N1259:U1259" si="819">SUM(N1260:N1271)</f>
        <v>0</v>
      </c>
      <c r="O1259" s="290">
        <f t="shared" si="819"/>
        <v>0</v>
      </c>
      <c r="P1259" s="289">
        <f t="shared" si="819"/>
        <v>0</v>
      </c>
      <c r="Q1259" s="290">
        <f t="shared" si="819"/>
        <v>0</v>
      </c>
      <c r="R1259" s="289">
        <f t="shared" si="819"/>
        <v>0</v>
      </c>
      <c r="S1259" s="290">
        <f t="shared" si="819"/>
        <v>0</v>
      </c>
      <c r="T1259" s="289">
        <f t="shared" si="819"/>
        <v>0</v>
      </c>
      <c r="U1259" s="303">
        <f t="shared" si="819"/>
        <v>0</v>
      </c>
      <c r="W1259" s="26" t="s">
        <v>13</v>
      </c>
      <c r="X1259" s="34">
        <f t="shared" ref="X1259:AG1259" si="820">SUM(X1260:X1271)</f>
        <v>0</v>
      </c>
      <c r="Y1259" s="27">
        <f t="shared" si="820"/>
        <v>0</v>
      </c>
      <c r="Z1259" s="27">
        <f t="shared" si="820"/>
        <v>0</v>
      </c>
      <c r="AA1259" s="34">
        <f t="shared" si="820"/>
        <v>0</v>
      </c>
      <c r="AB1259" s="34">
        <f t="shared" si="820"/>
        <v>0</v>
      </c>
      <c r="AC1259" s="34">
        <f t="shared" si="820"/>
        <v>0</v>
      </c>
      <c r="AD1259" s="27">
        <f t="shared" si="820"/>
        <v>0</v>
      </c>
      <c r="AE1259" s="27">
        <f t="shared" si="820"/>
        <v>0</v>
      </c>
      <c r="AF1259" s="34">
        <f t="shared" si="820"/>
        <v>0</v>
      </c>
      <c r="AG1259" s="216">
        <f t="shared" si="820"/>
        <v>0</v>
      </c>
    </row>
    <row r="1260" customHeight="1" spans="1:33">
      <c r="A1260" s="260"/>
      <c r="B1260" s="34">
        <f t="shared" si="811"/>
        <v>0</v>
      </c>
      <c r="C1260" s="27">
        <f t="shared" si="812"/>
        <v>0</v>
      </c>
      <c r="D1260" s="261"/>
      <c r="E1260" s="262"/>
      <c r="F1260" s="263"/>
      <c r="G1260" s="262"/>
      <c r="H1260" s="261"/>
      <c r="I1260" s="262"/>
      <c r="J1260" s="261"/>
      <c r="K1260" s="284"/>
      <c r="L1260" s="34">
        <f t="shared" si="814"/>
        <v>0</v>
      </c>
      <c r="M1260" s="27">
        <f t="shared" si="815"/>
        <v>0</v>
      </c>
      <c r="N1260" s="261"/>
      <c r="O1260" s="262"/>
      <c r="P1260" s="263"/>
      <c r="Q1260" s="262"/>
      <c r="R1260" s="261"/>
      <c r="S1260" s="262"/>
      <c r="T1260" s="261"/>
      <c r="U1260" s="284"/>
      <c r="W1260" s="20"/>
      <c r="X1260" s="68"/>
      <c r="Y1260" s="21"/>
      <c r="Z1260" s="21"/>
      <c r="AA1260" s="68"/>
      <c r="AB1260" s="184"/>
      <c r="AC1260" s="68"/>
      <c r="AD1260" s="21"/>
      <c r="AE1260" s="21"/>
      <c r="AF1260" s="68"/>
      <c r="AG1260" s="184"/>
    </row>
    <row r="1261" customHeight="1" spans="1:39">
      <c r="A1261" s="260"/>
      <c r="B1261" s="34">
        <f t="shared" si="811"/>
        <v>0</v>
      </c>
      <c r="C1261" s="27">
        <f t="shared" si="812"/>
        <v>0</v>
      </c>
      <c r="D1261" s="261"/>
      <c r="E1261" s="262"/>
      <c r="F1261" s="263"/>
      <c r="G1261" s="262"/>
      <c r="H1261" s="261"/>
      <c r="I1261" s="262"/>
      <c r="J1261" s="261"/>
      <c r="K1261" s="284"/>
      <c r="L1261" s="34">
        <f t="shared" si="814"/>
        <v>0</v>
      </c>
      <c r="M1261" s="27">
        <f t="shared" si="815"/>
        <v>0</v>
      </c>
      <c r="N1261" s="261"/>
      <c r="O1261" s="262"/>
      <c r="P1261" s="263"/>
      <c r="Q1261" s="262"/>
      <c r="R1261" s="261"/>
      <c r="S1261" s="262"/>
      <c r="T1261" s="261"/>
      <c r="U1261" s="284"/>
      <c r="W1261" s="20"/>
      <c r="X1261" s="68"/>
      <c r="Y1261" s="21"/>
      <c r="Z1261" s="21"/>
      <c r="AA1261" s="68"/>
      <c r="AB1261" s="184"/>
      <c r="AC1261" s="68"/>
      <c r="AD1261" s="21"/>
      <c r="AE1261" s="21"/>
      <c r="AF1261" s="68"/>
      <c r="AG1261" s="184"/>
      <c r="AM1261" s="4"/>
    </row>
    <row r="1262" customHeight="1" spans="1:33">
      <c r="A1262" s="260"/>
      <c r="B1262" s="34">
        <f t="shared" si="811"/>
        <v>0</v>
      </c>
      <c r="C1262" s="27">
        <f t="shared" si="812"/>
        <v>0</v>
      </c>
      <c r="D1262" s="261"/>
      <c r="E1262" s="262"/>
      <c r="F1262" s="263"/>
      <c r="G1262" s="262"/>
      <c r="H1262" s="261"/>
      <c r="I1262" s="262"/>
      <c r="J1262" s="261"/>
      <c r="K1262" s="284"/>
      <c r="L1262" s="34">
        <f t="shared" si="814"/>
        <v>0</v>
      </c>
      <c r="M1262" s="27">
        <f t="shared" si="815"/>
        <v>0</v>
      </c>
      <c r="N1262" s="261"/>
      <c r="O1262" s="262"/>
      <c r="P1262" s="291"/>
      <c r="Q1262" s="262"/>
      <c r="R1262" s="261"/>
      <c r="S1262" s="262"/>
      <c r="T1262" s="261"/>
      <c r="U1262" s="284"/>
      <c r="W1262" s="20"/>
      <c r="X1262" s="68"/>
      <c r="Y1262" s="21"/>
      <c r="Z1262" s="21"/>
      <c r="AA1262" s="68"/>
      <c r="AB1262" s="184"/>
      <c r="AC1262" s="68"/>
      <c r="AD1262" s="21"/>
      <c r="AE1262" s="21"/>
      <c r="AF1262" s="68"/>
      <c r="AG1262" s="184"/>
    </row>
    <row r="1263" customHeight="1" spans="2:33">
      <c r="B1263" s="34">
        <f t="shared" si="811"/>
        <v>0</v>
      </c>
      <c r="C1263" s="27">
        <f t="shared" si="812"/>
        <v>0</v>
      </c>
      <c r="D1263" s="261"/>
      <c r="E1263" s="262"/>
      <c r="F1263" s="263"/>
      <c r="G1263" s="262"/>
      <c r="H1263" s="261"/>
      <c r="I1263" s="262"/>
      <c r="J1263" s="261"/>
      <c r="K1263" s="284"/>
      <c r="L1263" s="34">
        <f t="shared" si="814"/>
        <v>0</v>
      </c>
      <c r="M1263" s="27">
        <f t="shared" si="815"/>
        <v>0</v>
      </c>
      <c r="N1263" s="261"/>
      <c r="O1263" s="262"/>
      <c r="P1263" s="263"/>
      <c r="Q1263" s="262"/>
      <c r="R1263" s="261"/>
      <c r="S1263" s="262"/>
      <c r="T1263" s="261"/>
      <c r="U1263" s="284"/>
      <c r="X1263" s="68"/>
      <c r="Y1263" s="21"/>
      <c r="Z1263" s="21"/>
      <c r="AA1263" s="68"/>
      <c r="AB1263" s="184"/>
      <c r="AC1263" s="68"/>
      <c r="AD1263" s="21"/>
      <c r="AE1263" s="21"/>
      <c r="AF1263" s="68"/>
      <c r="AG1263" s="184"/>
    </row>
    <row r="1264" customHeight="1" spans="1:33">
      <c r="A1264" s="260"/>
      <c r="B1264" s="34">
        <f t="shared" si="811"/>
        <v>0</v>
      </c>
      <c r="C1264" s="27">
        <f t="shared" si="812"/>
        <v>0</v>
      </c>
      <c r="D1264" s="261"/>
      <c r="E1264" s="262"/>
      <c r="F1264" s="263"/>
      <c r="G1264" s="262"/>
      <c r="H1264" s="261"/>
      <c r="I1264" s="262"/>
      <c r="J1264" s="261"/>
      <c r="K1264" s="284"/>
      <c r="L1264" s="34">
        <f t="shared" si="814"/>
        <v>0</v>
      </c>
      <c r="M1264" s="27">
        <f t="shared" si="815"/>
        <v>0</v>
      </c>
      <c r="N1264" s="261"/>
      <c r="O1264" s="262"/>
      <c r="P1264" s="263"/>
      <c r="Q1264" s="262"/>
      <c r="R1264" s="261"/>
      <c r="S1264" s="262"/>
      <c r="T1264" s="261"/>
      <c r="U1264" s="284"/>
      <c r="W1264" s="20"/>
      <c r="X1264" s="68"/>
      <c r="Y1264" s="21"/>
      <c r="Z1264" s="21"/>
      <c r="AA1264" s="68"/>
      <c r="AB1264" s="184"/>
      <c r="AC1264" s="68"/>
      <c r="AD1264" s="21"/>
      <c r="AE1264" s="21"/>
      <c r="AF1264" s="68"/>
      <c r="AG1264" s="184"/>
    </row>
    <row r="1265" customHeight="1" spans="1:33">
      <c r="A1265" s="260"/>
      <c r="B1265" s="34">
        <f t="shared" si="811"/>
        <v>0</v>
      </c>
      <c r="C1265" s="27">
        <f t="shared" si="812"/>
        <v>0</v>
      </c>
      <c r="D1265" s="261"/>
      <c r="E1265" s="262"/>
      <c r="F1265" s="263"/>
      <c r="G1265" s="262"/>
      <c r="H1265" s="261"/>
      <c r="I1265" s="262"/>
      <c r="J1265" s="261"/>
      <c r="K1265" s="284"/>
      <c r="L1265" s="34">
        <f t="shared" si="814"/>
        <v>0</v>
      </c>
      <c r="M1265" s="27">
        <f t="shared" si="815"/>
        <v>0</v>
      </c>
      <c r="N1265" s="261"/>
      <c r="O1265" s="262"/>
      <c r="P1265" s="263"/>
      <c r="Q1265" s="262"/>
      <c r="R1265" s="261"/>
      <c r="S1265" s="262"/>
      <c r="T1265" s="261"/>
      <c r="U1265" s="284"/>
      <c r="W1265" s="20"/>
      <c r="X1265" s="68"/>
      <c r="Y1265" s="21"/>
      <c r="Z1265" s="21"/>
      <c r="AA1265" s="68"/>
      <c r="AB1265" s="184"/>
      <c r="AC1265" s="68"/>
      <c r="AD1265" s="21"/>
      <c r="AE1265" s="21"/>
      <c r="AF1265" s="68"/>
      <c r="AG1265" s="184"/>
    </row>
    <row r="1266" customHeight="1" spans="1:33">
      <c r="A1266" s="260"/>
      <c r="B1266" s="34">
        <f t="shared" si="811"/>
        <v>0</v>
      </c>
      <c r="C1266" s="27">
        <f t="shared" si="812"/>
        <v>0</v>
      </c>
      <c r="D1266" s="261"/>
      <c r="E1266" s="262"/>
      <c r="F1266" s="263"/>
      <c r="G1266" s="262"/>
      <c r="H1266" s="261"/>
      <c r="I1266" s="262"/>
      <c r="J1266" s="261"/>
      <c r="K1266" s="284"/>
      <c r="L1266" s="34">
        <f t="shared" si="814"/>
        <v>0</v>
      </c>
      <c r="M1266" s="27">
        <f t="shared" si="815"/>
        <v>0</v>
      </c>
      <c r="N1266" s="261"/>
      <c r="O1266" s="262"/>
      <c r="P1266" s="263"/>
      <c r="Q1266" s="262"/>
      <c r="R1266" s="261"/>
      <c r="S1266" s="262"/>
      <c r="T1266" s="261"/>
      <c r="U1266" s="284"/>
      <c r="W1266" s="20"/>
      <c r="X1266" s="68"/>
      <c r="Y1266" s="21"/>
      <c r="Z1266" s="21"/>
      <c r="AA1266" s="68"/>
      <c r="AB1266" s="184"/>
      <c r="AC1266" s="68"/>
      <c r="AD1266" s="21"/>
      <c r="AE1266" s="21"/>
      <c r="AF1266" s="68"/>
      <c r="AG1266" s="184"/>
    </row>
    <row r="1267" customHeight="1" spans="1:33">
      <c r="A1267" s="260"/>
      <c r="B1267" s="34">
        <f t="shared" si="811"/>
        <v>0</v>
      </c>
      <c r="C1267" s="27">
        <f t="shared" si="812"/>
        <v>0</v>
      </c>
      <c r="D1267" s="261"/>
      <c r="E1267" s="262"/>
      <c r="F1267" s="263"/>
      <c r="G1267" s="262"/>
      <c r="H1267" s="261"/>
      <c r="I1267" s="262"/>
      <c r="J1267" s="261"/>
      <c r="K1267" s="292"/>
      <c r="L1267" s="34">
        <f t="shared" si="814"/>
        <v>0</v>
      </c>
      <c r="M1267" s="27">
        <f t="shared" si="815"/>
        <v>0</v>
      </c>
      <c r="N1267" s="261"/>
      <c r="O1267" s="262"/>
      <c r="P1267" s="263"/>
      <c r="Q1267" s="262"/>
      <c r="R1267" s="261"/>
      <c r="S1267" s="262"/>
      <c r="T1267" s="261"/>
      <c r="U1267" s="284"/>
      <c r="W1267" s="20"/>
      <c r="X1267" s="68"/>
      <c r="Y1267" s="21"/>
      <c r="Z1267" s="21"/>
      <c r="AA1267" s="68"/>
      <c r="AB1267" s="184"/>
      <c r="AC1267" s="68"/>
      <c r="AD1267" s="21"/>
      <c r="AE1267" s="21"/>
      <c r="AF1267" s="68"/>
      <c r="AG1267" s="184"/>
    </row>
    <row r="1268" customHeight="1" spans="1:33">
      <c r="A1268" s="269"/>
      <c r="B1268" s="34">
        <f t="shared" si="811"/>
        <v>0</v>
      </c>
      <c r="C1268" s="27">
        <f t="shared" si="812"/>
        <v>0</v>
      </c>
      <c r="D1268" s="270"/>
      <c r="E1268" s="262"/>
      <c r="F1268" s="263"/>
      <c r="G1268" s="271"/>
      <c r="H1268" s="270"/>
      <c r="I1268" s="271"/>
      <c r="J1268" s="261"/>
      <c r="K1268" s="284"/>
      <c r="L1268" s="34">
        <f t="shared" si="814"/>
        <v>0</v>
      </c>
      <c r="M1268" s="27">
        <f t="shared" si="815"/>
        <v>0</v>
      </c>
      <c r="N1268" s="270"/>
      <c r="O1268" s="262"/>
      <c r="P1268" s="263"/>
      <c r="Q1268" s="271"/>
      <c r="R1268" s="270"/>
      <c r="S1268" s="271"/>
      <c r="T1268" s="261"/>
      <c r="U1268" s="284"/>
      <c r="W1268" s="28"/>
      <c r="X1268" s="74"/>
      <c r="Y1268" s="29"/>
      <c r="Z1268" s="29"/>
      <c r="AA1268" s="68"/>
      <c r="AB1268" s="184"/>
      <c r="AC1268" s="74"/>
      <c r="AD1268" s="29"/>
      <c r="AE1268" s="29"/>
      <c r="AF1268" s="68"/>
      <c r="AG1268" s="184"/>
    </row>
    <row r="1269" customHeight="1" spans="1:33">
      <c r="A1269" s="260"/>
      <c r="B1269" s="34">
        <f t="shared" si="811"/>
        <v>0</v>
      </c>
      <c r="C1269" s="27">
        <f t="shared" si="812"/>
        <v>0</v>
      </c>
      <c r="D1269" s="261"/>
      <c r="E1269" s="262"/>
      <c r="F1269" s="263"/>
      <c r="G1269" s="262"/>
      <c r="H1269" s="261"/>
      <c r="I1269" s="262"/>
      <c r="J1269" s="261"/>
      <c r="K1269" s="284"/>
      <c r="L1269" s="34">
        <f t="shared" si="814"/>
        <v>0</v>
      </c>
      <c r="M1269" s="27">
        <f t="shared" si="815"/>
        <v>0</v>
      </c>
      <c r="N1269" s="261"/>
      <c r="O1269" s="262"/>
      <c r="P1269" s="263"/>
      <c r="Q1269" s="262"/>
      <c r="R1269" s="261"/>
      <c r="S1269" s="262"/>
      <c r="T1269" s="261"/>
      <c r="U1269" s="284"/>
      <c r="W1269" s="20"/>
      <c r="X1269" s="68"/>
      <c r="Y1269" s="21"/>
      <c r="Z1269" s="21"/>
      <c r="AA1269" s="68"/>
      <c r="AB1269" s="184"/>
      <c r="AC1269" s="68"/>
      <c r="AD1269" s="21"/>
      <c r="AE1269" s="21"/>
      <c r="AF1269" s="68"/>
      <c r="AG1269" s="184"/>
    </row>
    <row r="1270" customHeight="1" spans="1:33">
      <c r="A1270" s="260"/>
      <c r="B1270" s="34">
        <f t="shared" si="811"/>
        <v>0</v>
      </c>
      <c r="C1270" s="27">
        <f t="shared" si="812"/>
        <v>0</v>
      </c>
      <c r="D1270" s="261"/>
      <c r="E1270" s="262"/>
      <c r="F1270" s="263"/>
      <c r="G1270" s="262"/>
      <c r="H1270" s="261"/>
      <c r="I1270" s="262"/>
      <c r="J1270" s="261"/>
      <c r="K1270" s="284"/>
      <c r="L1270" s="34">
        <f t="shared" si="814"/>
        <v>0</v>
      </c>
      <c r="M1270" s="27">
        <f t="shared" si="815"/>
        <v>0</v>
      </c>
      <c r="N1270" s="261"/>
      <c r="O1270" s="262"/>
      <c r="P1270" s="263"/>
      <c r="Q1270" s="262"/>
      <c r="R1270" s="261"/>
      <c r="S1270" s="262"/>
      <c r="T1270" s="261"/>
      <c r="U1270" s="284"/>
      <c r="W1270" s="20"/>
      <c r="X1270" s="68"/>
      <c r="Y1270" s="21"/>
      <c r="Z1270" s="21"/>
      <c r="AA1270" s="68"/>
      <c r="AB1270" s="184"/>
      <c r="AC1270" s="68"/>
      <c r="AD1270" s="21"/>
      <c r="AE1270" s="21"/>
      <c r="AF1270" s="68"/>
      <c r="AG1270" s="184"/>
    </row>
    <row r="1271" customHeight="1" spans="1:33">
      <c r="A1271" s="264"/>
      <c r="B1271" s="272">
        <f t="shared" si="811"/>
        <v>0</v>
      </c>
      <c r="C1271" s="273">
        <f t="shared" si="812"/>
        <v>0</v>
      </c>
      <c r="D1271" s="265"/>
      <c r="E1271" s="266"/>
      <c r="F1271" s="267"/>
      <c r="G1271" s="266"/>
      <c r="H1271" s="265"/>
      <c r="I1271" s="266"/>
      <c r="J1271" s="265"/>
      <c r="K1271" s="285"/>
      <c r="L1271" s="272">
        <f t="shared" si="814"/>
        <v>0</v>
      </c>
      <c r="M1271" s="273">
        <f t="shared" si="815"/>
        <v>0</v>
      </c>
      <c r="N1271" s="286"/>
      <c r="O1271" s="287"/>
      <c r="P1271" s="288"/>
      <c r="Q1271" s="287"/>
      <c r="R1271" s="286"/>
      <c r="S1271" s="287"/>
      <c r="T1271" s="286"/>
      <c r="U1271" s="302"/>
      <c r="W1271" s="23"/>
      <c r="X1271" s="72"/>
      <c r="Y1271" s="24"/>
      <c r="Z1271" s="24"/>
      <c r="AA1271" s="72"/>
      <c r="AB1271" s="197"/>
      <c r="AC1271" s="72"/>
      <c r="AD1271" s="24"/>
      <c r="AE1271" s="24"/>
      <c r="AF1271" s="72"/>
      <c r="AG1271" s="197"/>
    </row>
    <row r="1272" customHeight="1" spans="1:33">
      <c r="A1272" s="268" t="s">
        <v>21</v>
      </c>
      <c r="B1272" s="274">
        <f t="shared" si="811"/>
        <v>0</v>
      </c>
      <c r="C1272" s="275">
        <f t="shared" si="812"/>
        <v>0</v>
      </c>
      <c r="D1272" s="276"/>
      <c r="E1272" s="277"/>
      <c r="F1272" s="276"/>
      <c r="G1272" s="277"/>
      <c r="H1272" s="276"/>
      <c r="I1272" s="277"/>
      <c r="J1272" s="276"/>
      <c r="K1272" s="277"/>
      <c r="L1272" s="274">
        <f t="shared" si="814"/>
        <v>0</v>
      </c>
      <c r="M1272" s="275">
        <f t="shared" si="815"/>
        <v>0</v>
      </c>
      <c r="N1272" s="289">
        <f t="shared" ref="N1272:U1272" si="821">N1252-N1253-N1259</f>
        <v>0</v>
      </c>
      <c r="O1272" s="290">
        <f t="shared" si="821"/>
        <v>0</v>
      </c>
      <c r="P1272" s="289">
        <f t="shared" si="821"/>
        <v>0</v>
      </c>
      <c r="Q1272" s="290">
        <f t="shared" si="821"/>
        <v>0</v>
      </c>
      <c r="R1272" s="289">
        <f t="shared" si="821"/>
        <v>0</v>
      </c>
      <c r="S1272" s="290">
        <f t="shared" si="821"/>
        <v>0</v>
      </c>
      <c r="T1272" s="289">
        <f t="shared" si="821"/>
        <v>0</v>
      </c>
      <c r="U1272" s="303">
        <f t="shared" si="821"/>
        <v>0</v>
      </c>
      <c r="W1272" s="26" t="s">
        <v>21</v>
      </c>
      <c r="X1272" s="85"/>
      <c r="Y1272" s="30"/>
      <c r="Z1272" s="30"/>
      <c r="AA1272" s="85"/>
      <c r="AB1272" s="85"/>
      <c r="AC1272" s="34">
        <f t="shared" ref="AC1272:AG1272" si="822">AC1252-AC1253-AC1259</f>
        <v>0</v>
      </c>
      <c r="AD1272" s="27">
        <f t="shared" si="822"/>
        <v>0</v>
      </c>
      <c r="AE1272" s="27">
        <f t="shared" si="822"/>
        <v>0</v>
      </c>
      <c r="AF1272" s="34">
        <f t="shared" si="822"/>
        <v>0</v>
      </c>
      <c r="AG1272" s="216">
        <f t="shared" si="822"/>
        <v>0</v>
      </c>
    </row>
    <row r="1273" s="213" customFormat="1" customHeight="1" spans="1:33">
      <c r="A1273" s="244" t="s">
        <v>22</v>
      </c>
      <c r="B1273" s="34" t="e">
        <f t="shared" si="811"/>
        <v>#DIV/0!</v>
      </c>
      <c r="C1273" s="27" t="e">
        <f t="shared" si="812"/>
        <v>#DIV/0!</v>
      </c>
      <c r="D1273" s="245" t="e">
        <f t="shared" ref="D1273:K1273" si="823">N1272*(D1274+100)/100</f>
        <v>#DIV/0!</v>
      </c>
      <c r="E1273" s="246" t="e">
        <f t="shared" si="823"/>
        <v>#DIV/0!</v>
      </c>
      <c r="F1273" s="245" t="e">
        <f t="shared" si="823"/>
        <v>#DIV/0!</v>
      </c>
      <c r="G1273" s="246" t="e">
        <f t="shared" si="823"/>
        <v>#DIV/0!</v>
      </c>
      <c r="H1273" s="245" t="e">
        <f t="shared" si="823"/>
        <v>#DIV/0!</v>
      </c>
      <c r="I1273" s="246" t="e">
        <f t="shared" si="823"/>
        <v>#DIV/0!</v>
      </c>
      <c r="J1273" s="245" t="e">
        <f t="shared" si="823"/>
        <v>#DIV/0!</v>
      </c>
      <c r="K1273" s="246" t="e">
        <f t="shared" si="823"/>
        <v>#DIV/0!</v>
      </c>
      <c r="L1273" s="59" t="s">
        <v>10</v>
      </c>
      <c r="M1273" s="59" t="s">
        <v>10</v>
      </c>
      <c r="N1273" s="245" t="s">
        <v>10</v>
      </c>
      <c r="O1273" s="246" t="s">
        <v>10</v>
      </c>
      <c r="P1273" s="245" t="s">
        <v>10</v>
      </c>
      <c r="Q1273" s="246" t="s">
        <v>10</v>
      </c>
      <c r="R1273" s="245" t="s">
        <v>10</v>
      </c>
      <c r="S1273" s="246" t="s">
        <v>10</v>
      </c>
      <c r="T1273" s="245" t="s">
        <v>10</v>
      </c>
      <c r="U1273" s="294" t="s">
        <v>10</v>
      </c>
      <c r="V1273" s="170"/>
      <c r="W1273" s="31" t="s">
        <v>22</v>
      </c>
      <c r="X1273" s="59" t="e">
        <f t="shared" ref="X1273:AB1273" si="824">AC1272*(X1274+100)/100</f>
        <v>#DIV/0!</v>
      </c>
      <c r="Y1273" s="32" t="e">
        <f t="shared" si="824"/>
        <v>#DIV/0!</v>
      </c>
      <c r="Z1273" s="32" t="e">
        <f t="shared" si="824"/>
        <v>#DIV/0!</v>
      </c>
      <c r="AA1273" s="59" t="e">
        <f t="shared" si="824"/>
        <v>#DIV/0!</v>
      </c>
      <c r="AB1273" s="59" t="e">
        <f t="shared" si="824"/>
        <v>#DIV/0!</v>
      </c>
      <c r="AC1273" s="33" t="s">
        <v>10</v>
      </c>
      <c r="AD1273" s="33" t="s">
        <v>10</v>
      </c>
      <c r="AE1273" s="33" t="s">
        <v>10</v>
      </c>
      <c r="AF1273" s="33" t="s">
        <v>10</v>
      </c>
      <c r="AG1273" s="44" t="s">
        <v>10</v>
      </c>
    </row>
    <row r="1274" s="213" customFormat="1" customHeight="1" spans="1:33">
      <c r="A1274" s="244" t="s">
        <v>23</v>
      </c>
      <c r="B1274" s="34" t="e">
        <f t="shared" ref="B1274:K1274" si="825">SUM(B1275:B1284)/SUM(L1275:L1284)*100-100</f>
        <v>#DIV/0!</v>
      </c>
      <c r="C1274" s="34" t="e">
        <f t="shared" si="825"/>
        <v>#DIV/0!</v>
      </c>
      <c r="D1274" s="289" t="e">
        <f t="shared" si="825"/>
        <v>#DIV/0!</v>
      </c>
      <c r="E1274" s="290" t="e">
        <f t="shared" si="825"/>
        <v>#DIV/0!</v>
      </c>
      <c r="F1274" s="289" t="e">
        <f t="shared" si="825"/>
        <v>#DIV/0!</v>
      </c>
      <c r="G1274" s="290" t="e">
        <f t="shared" si="825"/>
        <v>#DIV/0!</v>
      </c>
      <c r="H1274" s="289" t="e">
        <f t="shared" si="825"/>
        <v>#DIV/0!</v>
      </c>
      <c r="I1274" s="290" t="e">
        <f t="shared" si="825"/>
        <v>#DIV/0!</v>
      </c>
      <c r="J1274" s="289" t="e">
        <f t="shared" si="825"/>
        <v>#DIV/0!</v>
      </c>
      <c r="K1274" s="290" t="e">
        <f t="shared" si="825"/>
        <v>#DIV/0!</v>
      </c>
      <c r="L1274" s="59" t="s">
        <v>10</v>
      </c>
      <c r="M1274" s="59" t="s">
        <v>10</v>
      </c>
      <c r="N1274" s="245" t="s">
        <v>10</v>
      </c>
      <c r="O1274" s="246" t="s">
        <v>10</v>
      </c>
      <c r="P1274" s="245" t="s">
        <v>10</v>
      </c>
      <c r="Q1274" s="246" t="s">
        <v>10</v>
      </c>
      <c r="R1274" s="245" t="s">
        <v>10</v>
      </c>
      <c r="S1274" s="246" t="s">
        <v>10</v>
      </c>
      <c r="T1274" s="245" t="s">
        <v>10</v>
      </c>
      <c r="U1274" s="294" t="s">
        <v>10</v>
      </c>
      <c r="V1274" s="170"/>
      <c r="W1274" s="31" t="s">
        <v>23</v>
      </c>
      <c r="X1274" s="34" t="e">
        <f t="shared" ref="X1274:AB1274" si="826">SUM(X1275:X1284)/SUM(AC1275:AC1284)*100-100</f>
        <v>#DIV/0!</v>
      </c>
      <c r="Y1274" s="34" t="e">
        <f t="shared" si="826"/>
        <v>#DIV/0!</v>
      </c>
      <c r="Z1274" s="34" t="e">
        <f t="shared" si="826"/>
        <v>#DIV/0!</v>
      </c>
      <c r="AA1274" s="34" t="e">
        <f t="shared" si="826"/>
        <v>#DIV/0!</v>
      </c>
      <c r="AB1274" s="34" t="e">
        <f t="shared" si="826"/>
        <v>#DIV/0!</v>
      </c>
      <c r="AC1274" s="33" t="s">
        <v>10</v>
      </c>
      <c r="AD1274" s="33" t="s">
        <v>10</v>
      </c>
      <c r="AE1274" s="33" t="s">
        <v>10</v>
      </c>
      <c r="AF1274" s="33" t="s">
        <v>10</v>
      </c>
      <c r="AG1274" s="44" t="s">
        <v>10</v>
      </c>
    </row>
    <row r="1275" customHeight="1" spans="1:33">
      <c r="A1275" s="260"/>
      <c r="B1275" s="34">
        <f t="shared" ref="B1275:B1284" si="827">SUM(D1275,F1275,H1275,J1275)</f>
        <v>0</v>
      </c>
      <c r="C1275" s="27">
        <f t="shared" ref="C1275:C1284" si="828">SUM(E1275,G1275,I1275,K1275)</f>
        <v>0</v>
      </c>
      <c r="D1275" s="261"/>
      <c r="E1275" s="262"/>
      <c r="F1275" s="263"/>
      <c r="G1275" s="262"/>
      <c r="H1275" s="261"/>
      <c r="I1275" s="262"/>
      <c r="J1275" s="261"/>
      <c r="K1275" s="284"/>
      <c r="L1275" s="34">
        <f t="shared" ref="L1275:L1284" si="829">SUM(N1275,P1275,R1275,T1275)</f>
        <v>0</v>
      </c>
      <c r="M1275" s="27">
        <f t="shared" ref="M1275:M1284" si="830">SUM(O1275,Q1275,S1275,U1275)</f>
        <v>0</v>
      </c>
      <c r="N1275" s="261"/>
      <c r="O1275" s="262"/>
      <c r="P1275" s="263"/>
      <c r="Q1275" s="262"/>
      <c r="R1275" s="261"/>
      <c r="S1275" s="262"/>
      <c r="T1275" s="261"/>
      <c r="U1275" s="284"/>
      <c r="W1275" s="20"/>
      <c r="X1275" s="68"/>
      <c r="Y1275" s="21"/>
      <c r="Z1275" s="21"/>
      <c r="AA1275" s="68"/>
      <c r="AB1275" s="184"/>
      <c r="AC1275" s="68"/>
      <c r="AD1275" s="21"/>
      <c r="AE1275" s="21"/>
      <c r="AF1275" s="68"/>
      <c r="AG1275" s="184"/>
    </row>
    <row r="1276" customHeight="1" spans="1:33">
      <c r="A1276" s="260"/>
      <c r="B1276" s="34">
        <f t="shared" si="827"/>
        <v>0</v>
      </c>
      <c r="C1276" s="27">
        <f t="shared" si="828"/>
        <v>0</v>
      </c>
      <c r="D1276" s="261"/>
      <c r="E1276" s="262"/>
      <c r="F1276" s="263"/>
      <c r="G1276" s="262"/>
      <c r="H1276" s="261"/>
      <c r="I1276" s="262"/>
      <c r="J1276" s="261"/>
      <c r="K1276" s="284"/>
      <c r="L1276" s="34">
        <f t="shared" si="829"/>
        <v>0</v>
      </c>
      <c r="M1276" s="27">
        <f t="shared" si="830"/>
        <v>0</v>
      </c>
      <c r="N1276" s="261"/>
      <c r="O1276" s="262"/>
      <c r="P1276" s="263"/>
      <c r="Q1276" s="262"/>
      <c r="R1276" s="261"/>
      <c r="S1276" s="262"/>
      <c r="T1276" s="261"/>
      <c r="U1276" s="284"/>
      <c r="W1276" s="20"/>
      <c r="X1276" s="68"/>
      <c r="Y1276" s="21"/>
      <c r="Z1276" s="21"/>
      <c r="AA1276" s="68"/>
      <c r="AB1276" s="184"/>
      <c r="AC1276" s="68"/>
      <c r="AD1276" s="21"/>
      <c r="AE1276" s="21"/>
      <c r="AF1276" s="68"/>
      <c r="AG1276" s="184"/>
    </row>
    <row r="1277" customHeight="1" spans="1:33">
      <c r="A1277" s="260"/>
      <c r="B1277" s="34">
        <f t="shared" si="827"/>
        <v>0</v>
      </c>
      <c r="C1277" s="27">
        <f t="shared" si="828"/>
        <v>0</v>
      </c>
      <c r="D1277" s="261"/>
      <c r="E1277" s="262"/>
      <c r="F1277" s="263"/>
      <c r="G1277" s="262"/>
      <c r="H1277" s="261"/>
      <c r="I1277" s="262"/>
      <c r="J1277" s="261"/>
      <c r="K1277" s="284"/>
      <c r="L1277" s="34">
        <f t="shared" si="829"/>
        <v>0</v>
      </c>
      <c r="M1277" s="27">
        <f t="shared" si="830"/>
        <v>0</v>
      </c>
      <c r="N1277" s="261"/>
      <c r="O1277" s="262"/>
      <c r="P1277" s="263"/>
      <c r="Q1277" s="262"/>
      <c r="R1277" s="261"/>
      <c r="S1277" s="262"/>
      <c r="T1277" s="261"/>
      <c r="U1277" s="284"/>
      <c r="W1277" s="20"/>
      <c r="X1277" s="68"/>
      <c r="Y1277" s="21"/>
      <c r="Z1277" s="21"/>
      <c r="AA1277" s="68"/>
      <c r="AB1277" s="184"/>
      <c r="AC1277" s="68"/>
      <c r="AD1277" s="21"/>
      <c r="AE1277" s="21"/>
      <c r="AF1277" s="68"/>
      <c r="AG1277" s="184"/>
    </row>
    <row r="1278" customHeight="1" spans="1:33">
      <c r="A1278" s="260"/>
      <c r="B1278" s="34">
        <f t="shared" si="827"/>
        <v>0</v>
      </c>
      <c r="C1278" s="27">
        <f t="shared" si="828"/>
        <v>0</v>
      </c>
      <c r="D1278" s="261"/>
      <c r="E1278" s="262"/>
      <c r="F1278" s="263"/>
      <c r="G1278" s="262"/>
      <c r="H1278" s="261"/>
      <c r="I1278" s="262"/>
      <c r="J1278" s="261"/>
      <c r="K1278" s="284"/>
      <c r="L1278" s="34">
        <f t="shared" si="829"/>
        <v>0</v>
      </c>
      <c r="M1278" s="27">
        <f t="shared" si="830"/>
        <v>0</v>
      </c>
      <c r="N1278" s="261"/>
      <c r="O1278" s="262"/>
      <c r="P1278" s="263"/>
      <c r="Q1278" s="262"/>
      <c r="R1278" s="261"/>
      <c r="S1278" s="262"/>
      <c r="T1278" s="261"/>
      <c r="U1278" s="284"/>
      <c r="W1278" s="20"/>
      <c r="X1278" s="68"/>
      <c r="Y1278" s="21"/>
      <c r="Z1278" s="21"/>
      <c r="AA1278" s="68"/>
      <c r="AB1278" s="184"/>
      <c r="AC1278" s="68"/>
      <c r="AD1278" s="21"/>
      <c r="AE1278" s="21"/>
      <c r="AF1278" s="68"/>
      <c r="AG1278" s="184"/>
    </row>
    <row r="1279" customHeight="1" spans="1:33">
      <c r="A1279" s="260"/>
      <c r="B1279" s="34">
        <f t="shared" si="827"/>
        <v>0</v>
      </c>
      <c r="C1279" s="27">
        <f t="shared" si="828"/>
        <v>0</v>
      </c>
      <c r="D1279" s="261"/>
      <c r="E1279" s="262"/>
      <c r="F1279" s="263"/>
      <c r="G1279" s="262"/>
      <c r="H1279" s="261"/>
      <c r="I1279" s="262"/>
      <c r="J1279" s="261"/>
      <c r="K1279" s="284"/>
      <c r="L1279" s="34">
        <f t="shared" si="829"/>
        <v>0</v>
      </c>
      <c r="M1279" s="27">
        <f t="shared" si="830"/>
        <v>0</v>
      </c>
      <c r="N1279" s="261"/>
      <c r="O1279" s="262"/>
      <c r="P1279" s="263"/>
      <c r="Q1279" s="262"/>
      <c r="R1279" s="261"/>
      <c r="S1279" s="262"/>
      <c r="T1279" s="261"/>
      <c r="U1279" s="284"/>
      <c r="W1279" s="20"/>
      <c r="X1279" s="68"/>
      <c r="Y1279" s="21"/>
      <c r="Z1279" s="21"/>
      <c r="AA1279" s="68"/>
      <c r="AB1279" s="184"/>
      <c r="AC1279" s="68"/>
      <c r="AD1279" s="21"/>
      <c r="AE1279" s="21"/>
      <c r="AF1279" s="68"/>
      <c r="AG1279" s="184"/>
    </row>
    <row r="1280" customHeight="1" spans="1:33">
      <c r="A1280" s="260"/>
      <c r="B1280" s="34">
        <f t="shared" si="827"/>
        <v>0</v>
      </c>
      <c r="C1280" s="27">
        <f t="shared" si="828"/>
        <v>0</v>
      </c>
      <c r="D1280" s="261"/>
      <c r="E1280" s="262"/>
      <c r="F1280" s="263"/>
      <c r="G1280" s="262"/>
      <c r="H1280" s="261"/>
      <c r="I1280" s="262"/>
      <c r="J1280" s="261"/>
      <c r="K1280" s="284"/>
      <c r="L1280" s="34">
        <f t="shared" si="829"/>
        <v>0</v>
      </c>
      <c r="M1280" s="27">
        <f t="shared" si="830"/>
        <v>0</v>
      </c>
      <c r="N1280" s="261"/>
      <c r="O1280" s="262"/>
      <c r="P1280" s="263"/>
      <c r="Q1280" s="262"/>
      <c r="R1280" s="261"/>
      <c r="S1280" s="262"/>
      <c r="T1280" s="261"/>
      <c r="U1280" s="284"/>
      <c r="W1280" s="20"/>
      <c r="X1280" s="68"/>
      <c r="Y1280" s="21"/>
      <c r="Z1280" s="21"/>
      <c r="AA1280" s="68"/>
      <c r="AB1280" s="184"/>
      <c r="AC1280" s="68"/>
      <c r="AD1280" s="21"/>
      <c r="AE1280" s="21"/>
      <c r="AF1280" s="68"/>
      <c r="AG1280" s="184"/>
    </row>
    <row r="1281" customHeight="1" spans="1:33">
      <c r="A1281" s="269"/>
      <c r="B1281" s="34">
        <f t="shared" si="827"/>
        <v>0</v>
      </c>
      <c r="C1281" s="27">
        <f t="shared" si="828"/>
        <v>0</v>
      </c>
      <c r="D1281" s="270"/>
      <c r="E1281" s="262"/>
      <c r="F1281" s="263"/>
      <c r="G1281" s="271"/>
      <c r="H1281" s="270"/>
      <c r="I1281" s="271"/>
      <c r="J1281" s="261"/>
      <c r="K1281" s="284"/>
      <c r="L1281" s="34">
        <f t="shared" si="829"/>
        <v>0</v>
      </c>
      <c r="M1281" s="27">
        <f t="shared" si="830"/>
        <v>0</v>
      </c>
      <c r="N1281" s="270"/>
      <c r="O1281" s="262"/>
      <c r="P1281" s="263"/>
      <c r="Q1281" s="271"/>
      <c r="R1281" s="270"/>
      <c r="S1281" s="271"/>
      <c r="T1281" s="261"/>
      <c r="U1281" s="284"/>
      <c r="W1281" s="28"/>
      <c r="X1281" s="74"/>
      <c r="Y1281" s="29"/>
      <c r="Z1281" s="29"/>
      <c r="AA1281" s="68"/>
      <c r="AB1281" s="184"/>
      <c r="AC1281" s="74"/>
      <c r="AD1281" s="29"/>
      <c r="AE1281" s="29"/>
      <c r="AF1281" s="68"/>
      <c r="AG1281" s="184"/>
    </row>
    <row r="1282" customHeight="1" spans="1:33">
      <c r="A1282" s="260"/>
      <c r="B1282" s="34">
        <f t="shared" si="827"/>
        <v>0</v>
      </c>
      <c r="C1282" s="27">
        <f t="shared" si="828"/>
        <v>0</v>
      </c>
      <c r="D1282" s="261"/>
      <c r="E1282" s="262"/>
      <c r="F1282" s="263"/>
      <c r="G1282" s="262"/>
      <c r="H1282" s="261"/>
      <c r="I1282" s="262"/>
      <c r="J1282" s="261"/>
      <c r="K1282" s="284"/>
      <c r="L1282" s="34">
        <f t="shared" si="829"/>
        <v>0</v>
      </c>
      <c r="M1282" s="27">
        <f t="shared" si="830"/>
        <v>0</v>
      </c>
      <c r="N1282" s="261"/>
      <c r="O1282" s="262"/>
      <c r="P1282" s="263"/>
      <c r="Q1282" s="262"/>
      <c r="R1282" s="261"/>
      <c r="S1282" s="262"/>
      <c r="T1282" s="261"/>
      <c r="U1282" s="284"/>
      <c r="W1282" s="20"/>
      <c r="X1282" s="68"/>
      <c r="Y1282" s="21"/>
      <c r="Z1282" s="21"/>
      <c r="AA1282" s="68"/>
      <c r="AB1282" s="184"/>
      <c r="AC1282" s="68"/>
      <c r="AD1282" s="21"/>
      <c r="AE1282" s="21"/>
      <c r="AF1282" s="68"/>
      <c r="AG1282" s="184"/>
    </row>
    <row r="1283" customHeight="1" spans="1:33">
      <c r="A1283" s="260"/>
      <c r="B1283" s="34">
        <f t="shared" si="827"/>
        <v>0</v>
      </c>
      <c r="C1283" s="27">
        <f t="shared" si="828"/>
        <v>0</v>
      </c>
      <c r="D1283" s="261"/>
      <c r="E1283" s="262"/>
      <c r="F1283" s="263"/>
      <c r="G1283" s="262"/>
      <c r="H1283" s="261"/>
      <c r="I1283" s="262"/>
      <c r="J1283" s="261"/>
      <c r="K1283" s="284"/>
      <c r="L1283" s="34">
        <f t="shared" si="829"/>
        <v>0</v>
      </c>
      <c r="M1283" s="27">
        <f t="shared" si="830"/>
        <v>0</v>
      </c>
      <c r="N1283" s="261"/>
      <c r="O1283" s="262"/>
      <c r="P1283" s="263"/>
      <c r="Q1283" s="262"/>
      <c r="R1283" s="261"/>
      <c r="S1283" s="262"/>
      <c r="T1283" s="261"/>
      <c r="U1283" s="284"/>
      <c r="W1283" s="20"/>
      <c r="X1283" s="68"/>
      <c r="Y1283" s="21"/>
      <c r="Z1283" s="21"/>
      <c r="AA1283" s="68"/>
      <c r="AB1283" s="184"/>
      <c r="AC1283" s="68"/>
      <c r="AD1283" s="21"/>
      <c r="AE1283" s="21"/>
      <c r="AF1283" s="68"/>
      <c r="AG1283" s="184"/>
    </row>
    <row r="1284" customHeight="1" spans="1:33">
      <c r="A1284" s="307"/>
      <c r="B1284" s="308">
        <f t="shared" si="827"/>
        <v>0</v>
      </c>
      <c r="C1284" s="309">
        <f t="shared" si="828"/>
        <v>0</v>
      </c>
      <c r="D1284" s="310"/>
      <c r="E1284" s="311"/>
      <c r="F1284" s="312"/>
      <c r="G1284" s="311"/>
      <c r="H1284" s="310"/>
      <c r="I1284" s="311"/>
      <c r="J1284" s="310"/>
      <c r="K1284" s="317"/>
      <c r="L1284" s="308">
        <f t="shared" si="829"/>
        <v>0</v>
      </c>
      <c r="M1284" s="309">
        <f t="shared" si="830"/>
        <v>0</v>
      </c>
      <c r="N1284" s="310"/>
      <c r="O1284" s="311"/>
      <c r="P1284" s="318"/>
      <c r="Q1284" s="311"/>
      <c r="R1284" s="310"/>
      <c r="S1284" s="311"/>
      <c r="T1284" s="310"/>
      <c r="U1284" s="317"/>
      <c r="W1284" s="35"/>
      <c r="X1284" s="77"/>
      <c r="Y1284" s="36"/>
      <c r="Z1284" s="36"/>
      <c r="AA1284" s="77"/>
      <c r="AB1284" s="189"/>
      <c r="AC1284" s="77"/>
      <c r="AD1284" s="36"/>
      <c r="AE1284" s="36"/>
      <c r="AF1284" s="77"/>
      <c r="AG1284" s="189"/>
    </row>
    <row r="1285" customHeight="1" spans="1:33">
      <c r="A1285" s="228" t="s">
        <v>115</v>
      </c>
      <c r="B1285" s="178"/>
      <c r="C1285" s="179"/>
      <c r="D1285" s="250"/>
      <c r="E1285" s="251"/>
      <c r="F1285" s="250"/>
      <c r="G1285" s="251"/>
      <c r="H1285" s="250"/>
      <c r="I1285" s="251"/>
      <c r="J1285" s="250"/>
      <c r="K1285" s="251" t="s">
        <v>16</v>
      </c>
      <c r="L1285" s="190"/>
      <c r="M1285" s="179"/>
      <c r="N1285" s="250"/>
      <c r="O1285" s="251"/>
      <c r="P1285" s="250"/>
      <c r="Q1285" s="251"/>
      <c r="R1285" s="250"/>
      <c r="S1285" s="296"/>
      <c r="T1285" s="297"/>
      <c r="U1285" s="296"/>
      <c r="W1285" s="206" t="s">
        <v>15</v>
      </c>
      <c r="X1285" s="178"/>
      <c r="Y1285" s="179"/>
      <c r="Z1285" s="179"/>
      <c r="AA1285" s="178"/>
      <c r="AB1285" s="178"/>
      <c r="AC1285" s="210" t="s">
        <v>16</v>
      </c>
      <c r="AD1285" s="179"/>
      <c r="AE1285" s="179"/>
      <c r="AF1285" s="178"/>
      <c r="AG1285" s="178"/>
    </row>
    <row r="1286" customHeight="1" spans="1:30">
      <c r="A1286" s="228"/>
      <c r="B1286" s="178"/>
      <c r="C1286" s="179"/>
      <c r="D1286" s="250"/>
      <c r="E1286" s="251"/>
      <c r="F1286" s="235"/>
      <c r="G1286" s="236"/>
      <c r="H1286" s="297"/>
      <c r="I1286" s="296"/>
      <c r="J1286" s="297"/>
      <c r="K1286" s="296"/>
      <c r="M1286" s="199"/>
      <c r="N1286" s="235"/>
      <c r="O1286" s="296"/>
      <c r="P1286" s="297"/>
      <c r="Q1286" s="296"/>
      <c r="R1286" s="297"/>
      <c r="S1286" s="296"/>
      <c r="T1286" s="297"/>
      <c r="U1286" s="296"/>
      <c r="W1286" s="177"/>
      <c r="X1286" s="190"/>
      <c r="Y1286" s="191"/>
      <c r="Z1286" s="191"/>
      <c r="AA1286" s="190"/>
      <c r="AB1286" s="190"/>
      <c r="AC1286" s="190"/>
      <c r="AD1286" s="191"/>
    </row>
    <row r="1287" customHeight="1" spans="1:43">
      <c r="A1287" s="8" t="s">
        <v>279</v>
      </c>
      <c r="B1287" s="49"/>
      <c r="C1287" s="9"/>
      <c r="D1287" s="233"/>
      <c r="E1287" s="234"/>
      <c r="F1287" s="233"/>
      <c r="G1287" s="234"/>
      <c r="H1287" s="233"/>
      <c r="I1287" s="234"/>
      <c r="J1287" s="233"/>
      <c r="K1287" s="234"/>
      <c r="L1287" s="49"/>
      <c r="M1287" s="9"/>
      <c r="N1287" s="233"/>
      <c r="O1287" s="234"/>
      <c r="P1287" s="233"/>
      <c r="Q1287" s="234"/>
      <c r="R1287" s="233"/>
      <c r="S1287" s="234"/>
      <c r="T1287" s="233"/>
      <c r="U1287" s="234"/>
      <c r="W1287" s="8" t="s">
        <v>280</v>
      </c>
      <c r="X1287" s="49"/>
      <c r="Y1287" s="9"/>
      <c r="Z1287" s="9"/>
      <c r="AA1287" s="49"/>
      <c r="AB1287" s="49"/>
      <c r="AC1287" s="49"/>
      <c r="AD1287" s="9"/>
      <c r="AE1287" s="9"/>
      <c r="AF1287" s="49"/>
      <c r="AG1287" s="49"/>
      <c r="AH1287" s="335"/>
      <c r="AI1287" s="335"/>
      <c r="AJ1287" s="335"/>
      <c r="AK1287" s="335"/>
      <c r="AL1287" s="335"/>
      <c r="AM1287" s="335"/>
      <c r="AN1287" s="335"/>
      <c r="AO1287" s="335"/>
      <c r="AP1287" s="335"/>
      <c r="AQ1287" s="335"/>
    </row>
    <row r="1288" customHeight="1" spans="1:33">
      <c r="A1288" s="255" t="s">
        <v>281</v>
      </c>
      <c r="B1288" s="352"/>
      <c r="C1288" s="353"/>
      <c r="D1288" s="354"/>
      <c r="E1288" s="355"/>
      <c r="F1288" s="354"/>
      <c r="G1288" s="355"/>
      <c r="H1288" s="354"/>
      <c r="I1288" s="355"/>
      <c r="J1288" s="354"/>
      <c r="K1288" s="355"/>
      <c r="L1288" s="352"/>
      <c r="M1288" s="353"/>
      <c r="N1288" s="354"/>
      <c r="O1288" s="355"/>
      <c r="P1288" s="354"/>
      <c r="Q1288" s="355"/>
      <c r="R1288" s="354"/>
      <c r="S1288" s="355"/>
      <c r="T1288" s="354"/>
      <c r="U1288" s="355"/>
      <c r="W1288" s="81" t="s">
        <v>282</v>
      </c>
      <c r="X1288" s="356"/>
      <c r="Y1288" s="357"/>
      <c r="Z1288" s="357"/>
      <c r="AA1288" s="356"/>
      <c r="AB1288" s="356"/>
      <c r="AC1288" s="356"/>
      <c r="AD1288" s="357"/>
      <c r="AE1288" s="357"/>
      <c r="AF1288" s="356"/>
      <c r="AG1288" s="356"/>
    </row>
    <row r="1289" customHeight="1" spans="1:33">
      <c r="A1289" s="256" t="s">
        <v>2</v>
      </c>
      <c r="B1289" s="172" t="s">
        <v>3</v>
      </c>
      <c r="C1289" s="173"/>
      <c r="D1289" s="237"/>
      <c r="E1289" s="238"/>
      <c r="F1289" s="237"/>
      <c r="G1289" s="238"/>
      <c r="H1289" s="237"/>
      <c r="I1289" s="238"/>
      <c r="J1289" s="237"/>
      <c r="K1289" s="279"/>
      <c r="L1289" s="280" t="s">
        <v>107</v>
      </c>
      <c r="M1289" s="173"/>
      <c r="N1289" s="237"/>
      <c r="O1289" s="238"/>
      <c r="P1289" s="237"/>
      <c r="Q1289" s="238"/>
      <c r="R1289" s="237"/>
      <c r="S1289" s="238"/>
      <c r="T1289" s="237"/>
      <c r="U1289" s="279"/>
      <c r="W1289" s="171" t="s">
        <v>2</v>
      </c>
      <c r="X1289" s="172" t="s">
        <v>3</v>
      </c>
      <c r="Y1289" s="173"/>
      <c r="Z1289" s="173"/>
      <c r="AA1289" s="172"/>
      <c r="AB1289" s="172"/>
      <c r="AC1289" s="280" t="s">
        <v>107</v>
      </c>
      <c r="AD1289" s="173"/>
      <c r="AE1289" s="173"/>
      <c r="AF1289" s="172"/>
      <c r="AG1289" s="211"/>
    </row>
    <row r="1290" customHeight="1" spans="1:33">
      <c r="A1290" s="15"/>
      <c r="B1290" s="175" t="s">
        <v>245</v>
      </c>
      <c r="C1290" s="176" t="s">
        <v>246</v>
      </c>
      <c r="D1290" s="239" t="s">
        <v>247</v>
      </c>
      <c r="E1290" s="240" t="s">
        <v>248</v>
      </c>
      <c r="F1290" s="239" t="s">
        <v>249</v>
      </c>
      <c r="G1290" s="240" t="s">
        <v>250</v>
      </c>
      <c r="H1290" s="239" t="s">
        <v>251</v>
      </c>
      <c r="I1290" s="240" t="s">
        <v>252</v>
      </c>
      <c r="J1290" s="239" t="s">
        <v>253</v>
      </c>
      <c r="K1290" s="281" t="s">
        <v>254</v>
      </c>
      <c r="L1290" s="344" t="s">
        <v>245</v>
      </c>
      <c r="M1290" s="176" t="s">
        <v>246</v>
      </c>
      <c r="N1290" s="239" t="s">
        <v>247</v>
      </c>
      <c r="O1290" s="240" t="s">
        <v>248</v>
      </c>
      <c r="P1290" s="239" t="s">
        <v>249</v>
      </c>
      <c r="Q1290" s="240" t="s">
        <v>250</v>
      </c>
      <c r="R1290" s="239" t="s">
        <v>251</v>
      </c>
      <c r="S1290" s="240" t="s">
        <v>252</v>
      </c>
      <c r="T1290" s="239" t="s">
        <v>253</v>
      </c>
      <c r="U1290" s="281" t="s">
        <v>254</v>
      </c>
      <c r="W1290" s="174"/>
      <c r="X1290" s="175" t="s">
        <v>5</v>
      </c>
      <c r="Y1290" s="176" t="s">
        <v>113</v>
      </c>
      <c r="Z1290" s="176" t="s">
        <v>69</v>
      </c>
      <c r="AA1290" s="175" t="s">
        <v>70</v>
      </c>
      <c r="AB1290" s="304" t="s">
        <v>114</v>
      </c>
      <c r="AC1290" s="209" t="s">
        <v>5</v>
      </c>
      <c r="AD1290" s="176" t="s">
        <v>113</v>
      </c>
      <c r="AE1290" s="176" t="s">
        <v>69</v>
      </c>
      <c r="AF1290" s="175" t="s">
        <v>70</v>
      </c>
      <c r="AG1290" s="212" t="s">
        <v>114</v>
      </c>
    </row>
    <row r="1291" customHeight="1" spans="1:33">
      <c r="A1291" s="15" t="s">
        <v>20</v>
      </c>
      <c r="B1291" s="33">
        <f t="shared" ref="B1291:M1291" si="831">SUM(B1292,B1298,B1311)</f>
        <v>158.19089248401</v>
      </c>
      <c r="C1291" s="16">
        <f t="shared" si="831"/>
        <v>5904.36148909244</v>
      </c>
      <c r="D1291" s="241">
        <f t="shared" si="831"/>
        <v>2.436</v>
      </c>
      <c r="E1291" s="242">
        <f t="shared" si="831"/>
        <v>2623.94957983193</v>
      </c>
      <c r="F1291" s="241">
        <f t="shared" si="831"/>
        <v>155.75489248401</v>
      </c>
      <c r="G1291" s="242">
        <f t="shared" si="831"/>
        <v>3280.41190926051</v>
      </c>
      <c r="H1291" s="241">
        <f t="shared" si="831"/>
        <v>0</v>
      </c>
      <c r="I1291" s="242">
        <f t="shared" si="831"/>
        <v>0</v>
      </c>
      <c r="J1291" s="241">
        <f t="shared" si="831"/>
        <v>0</v>
      </c>
      <c r="K1291" s="242">
        <f t="shared" si="831"/>
        <v>0</v>
      </c>
      <c r="L1291" s="33">
        <f t="shared" si="831"/>
        <v>158.077633085405</v>
      </c>
      <c r="M1291" s="16">
        <f t="shared" si="831"/>
        <v>5636.23039992022</v>
      </c>
      <c r="N1291" s="282">
        <v>2.352</v>
      </c>
      <c r="O1291" s="283">
        <v>2500</v>
      </c>
      <c r="P1291" s="282">
        <v>155.725633085405</v>
      </c>
      <c r="Q1291" s="283">
        <v>3136.23039992022</v>
      </c>
      <c r="R1291" s="282"/>
      <c r="S1291" s="283"/>
      <c r="T1291" s="282"/>
      <c r="U1291" s="300"/>
      <c r="W1291" s="15" t="s">
        <v>20</v>
      </c>
      <c r="X1291" s="33">
        <f t="shared" ref="X1291:AB1291" si="832">X1292+X1298+X1311</f>
        <v>0</v>
      </c>
      <c r="Y1291" s="16">
        <f t="shared" si="832"/>
        <v>0</v>
      </c>
      <c r="Z1291" s="16">
        <f t="shared" si="832"/>
        <v>0</v>
      </c>
      <c r="AA1291" s="33">
        <f t="shared" si="832"/>
        <v>0</v>
      </c>
      <c r="AB1291" s="33">
        <f t="shared" si="832"/>
        <v>0</v>
      </c>
      <c r="AC1291" s="66"/>
      <c r="AD1291" s="17"/>
      <c r="AE1291" s="17"/>
      <c r="AF1291" s="66"/>
      <c r="AG1291" s="214"/>
    </row>
    <row r="1292" customHeight="1" spans="1:33">
      <c r="A1292" s="257" t="s">
        <v>12</v>
      </c>
      <c r="B1292" s="67">
        <f t="shared" ref="B1292:B1312" si="833">SUM(D1292,F1292,H1292,J1292)</f>
        <v>155</v>
      </c>
      <c r="C1292" s="19">
        <f t="shared" ref="C1292:C1312" si="834">SUM(E1292,G1292,I1292,K1292)</f>
        <v>2270</v>
      </c>
      <c r="D1292" s="258">
        <f t="shared" ref="D1292:K1292" si="835">SUM(D1293:D1297)</f>
        <v>0</v>
      </c>
      <c r="E1292" s="259">
        <f t="shared" si="835"/>
        <v>0</v>
      </c>
      <c r="F1292" s="258">
        <f t="shared" si="835"/>
        <v>155</v>
      </c>
      <c r="G1292" s="259">
        <f t="shared" si="835"/>
        <v>2270</v>
      </c>
      <c r="H1292" s="258">
        <f t="shared" si="835"/>
        <v>0</v>
      </c>
      <c r="I1292" s="259">
        <f t="shared" si="835"/>
        <v>0</v>
      </c>
      <c r="J1292" s="258">
        <f t="shared" si="835"/>
        <v>0</v>
      </c>
      <c r="K1292" s="259">
        <f t="shared" si="835"/>
        <v>0</v>
      </c>
      <c r="L1292" s="67">
        <f>SUM(N1292,P1292,R1292,T1292)</f>
        <v>155</v>
      </c>
      <c r="M1292" s="19">
        <f>SUM(O1292,Q1292,S1292,U1292)</f>
        <v>2170</v>
      </c>
      <c r="N1292" s="258">
        <f>SUM(N1293:N1297)</f>
        <v>0</v>
      </c>
      <c r="O1292" s="259">
        <f t="shared" ref="N1292:U1292" si="836">SUM(O1293:O1297)</f>
        <v>0</v>
      </c>
      <c r="P1292" s="258">
        <f t="shared" si="836"/>
        <v>155</v>
      </c>
      <c r="Q1292" s="259">
        <f t="shared" si="836"/>
        <v>2170</v>
      </c>
      <c r="R1292" s="258">
        <f t="shared" si="836"/>
        <v>0</v>
      </c>
      <c r="S1292" s="259">
        <f t="shared" si="836"/>
        <v>0</v>
      </c>
      <c r="T1292" s="258">
        <f t="shared" si="836"/>
        <v>0</v>
      </c>
      <c r="U1292" s="301">
        <f t="shared" si="836"/>
        <v>0</v>
      </c>
      <c r="W1292" s="18" t="s">
        <v>12</v>
      </c>
      <c r="X1292" s="67">
        <f t="shared" ref="X1292:AG1292" si="837">SUM(X1293:X1297)</f>
        <v>0</v>
      </c>
      <c r="Y1292" s="19">
        <f t="shared" si="837"/>
        <v>0</v>
      </c>
      <c r="Z1292" s="19">
        <f t="shared" si="837"/>
        <v>0</v>
      </c>
      <c r="AA1292" s="67">
        <f t="shared" si="837"/>
        <v>0</v>
      </c>
      <c r="AB1292" s="67">
        <f t="shared" si="837"/>
        <v>0</v>
      </c>
      <c r="AC1292" s="67">
        <f t="shared" si="837"/>
        <v>0</v>
      </c>
      <c r="AD1292" s="19">
        <f t="shared" si="837"/>
        <v>0</v>
      </c>
      <c r="AE1292" s="19">
        <f t="shared" si="837"/>
        <v>0</v>
      </c>
      <c r="AF1292" s="67">
        <f t="shared" si="837"/>
        <v>0</v>
      </c>
      <c r="AG1292" s="215">
        <f t="shared" si="837"/>
        <v>0</v>
      </c>
    </row>
    <row r="1293" customHeight="1" spans="1:33">
      <c r="A1293" s="260" t="s">
        <v>283</v>
      </c>
      <c r="B1293" s="67">
        <f t="shared" si="833"/>
        <v>155</v>
      </c>
      <c r="C1293" s="19">
        <f t="shared" si="834"/>
        <v>2270</v>
      </c>
      <c r="D1293" s="261"/>
      <c r="E1293" s="262"/>
      <c r="F1293" s="263">
        <v>155</v>
      </c>
      <c r="G1293" s="262">
        <v>2270</v>
      </c>
      <c r="H1293" s="261"/>
      <c r="I1293" s="262"/>
      <c r="J1293" s="261"/>
      <c r="K1293" s="284"/>
      <c r="L1293" s="67">
        <f t="shared" ref="L1292:L1311" si="838">SUM(N1293,P1293,R1293,T1293)</f>
        <v>155</v>
      </c>
      <c r="M1293" s="19">
        <f t="shared" ref="M1292:M1311" si="839">SUM(O1293,Q1293,S1293,U1293)</f>
        <v>2170</v>
      </c>
      <c r="N1293" s="261"/>
      <c r="O1293" s="262"/>
      <c r="P1293" s="263">
        <v>155</v>
      </c>
      <c r="Q1293" s="262">
        <v>2170</v>
      </c>
      <c r="R1293" s="261"/>
      <c r="S1293" s="262"/>
      <c r="T1293" s="261"/>
      <c r="U1293" s="284"/>
      <c r="W1293" s="20"/>
      <c r="X1293" s="68"/>
      <c r="Y1293" s="21"/>
      <c r="Z1293" s="21"/>
      <c r="AA1293" s="68"/>
      <c r="AB1293" s="184"/>
      <c r="AC1293" s="68"/>
      <c r="AD1293" s="21"/>
      <c r="AE1293" s="21"/>
      <c r="AF1293" s="68"/>
      <c r="AG1293" s="184"/>
    </row>
    <row r="1294" customHeight="1" spans="1:33">
      <c r="A1294" s="260"/>
      <c r="B1294" s="67">
        <f t="shared" si="833"/>
        <v>0</v>
      </c>
      <c r="C1294" s="19">
        <f t="shared" si="834"/>
        <v>0</v>
      </c>
      <c r="D1294" s="261"/>
      <c r="E1294" s="262"/>
      <c r="F1294" s="263"/>
      <c r="G1294" s="262"/>
      <c r="H1294" s="261"/>
      <c r="I1294" s="262"/>
      <c r="J1294" s="261"/>
      <c r="K1294" s="284"/>
      <c r="L1294" s="67">
        <f t="shared" si="838"/>
        <v>0</v>
      </c>
      <c r="M1294" s="19">
        <f t="shared" si="839"/>
        <v>0</v>
      </c>
      <c r="N1294" s="261"/>
      <c r="O1294" s="262"/>
      <c r="P1294" s="263"/>
      <c r="Q1294" s="262"/>
      <c r="R1294" s="261"/>
      <c r="S1294" s="262"/>
      <c r="T1294" s="261"/>
      <c r="U1294" s="284"/>
      <c r="W1294" s="20"/>
      <c r="X1294" s="68"/>
      <c r="Y1294" s="21"/>
      <c r="Z1294" s="21"/>
      <c r="AA1294" s="68"/>
      <c r="AB1294" s="184"/>
      <c r="AC1294" s="68"/>
      <c r="AD1294" s="21"/>
      <c r="AE1294" s="21"/>
      <c r="AF1294" s="68"/>
      <c r="AG1294" s="184"/>
    </row>
    <row r="1295" customHeight="1" spans="1:33">
      <c r="A1295" s="260"/>
      <c r="B1295" s="67">
        <f t="shared" si="833"/>
        <v>0</v>
      </c>
      <c r="C1295" s="19">
        <f t="shared" si="834"/>
        <v>0</v>
      </c>
      <c r="D1295" s="261"/>
      <c r="E1295" s="262"/>
      <c r="F1295" s="263"/>
      <c r="G1295" s="262"/>
      <c r="H1295" s="261"/>
      <c r="I1295" s="262"/>
      <c r="J1295" s="261"/>
      <c r="K1295" s="284"/>
      <c r="L1295" s="67">
        <f t="shared" si="838"/>
        <v>0</v>
      </c>
      <c r="M1295" s="19">
        <f t="shared" si="839"/>
        <v>0</v>
      </c>
      <c r="N1295" s="261"/>
      <c r="O1295" s="262"/>
      <c r="P1295" s="263"/>
      <c r="Q1295" s="262"/>
      <c r="R1295" s="261"/>
      <c r="S1295" s="262"/>
      <c r="T1295" s="261"/>
      <c r="U1295" s="284"/>
      <c r="W1295" s="20"/>
      <c r="X1295" s="68"/>
      <c r="Y1295" s="21"/>
      <c r="Z1295" s="21"/>
      <c r="AA1295" s="68"/>
      <c r="AB1295" s="184"/>
      <c r="AC1295" s="68"/>
      <c r="AD1295" s="21"/>
      <c r="AE1295" s="21"/>
      <c r="AF1295" s="68"/>
      <c r="AG1295" s="184"/>
    </row>
    <row r="1296" customHeight="1" spans="1:33">
      <c r="A1296" s="260"/>
      <c r="B1296" s="67">
        <f t="shared" si="833"/>
        <v>0</v>
      </c>
      <c r="C1296" s="19">
        <f t="shared" si="834"/>
        <v>0</v>
      </c>
      <c r="D1296" s="261"/>
      <c r="E1296" s="262"/>
      <c r="F1296" s="263"/>
      <c r="G1296" s="262"/>
      <c r="H1296" s="261"/>
      <c r="I1296" s="262"/>
      <c r="J1296" s="261"/>
      <c r="K1296" s="284"/>
      <c r="L1296" s="67">
        <f t="shared" si="838"/>
        <v>0</v>
      </c>
      <c r="M1296" s="19">
        <f t="shared" si="839"/>
        <v>0</v>
      </c>
      <c r="N1296" s="261"/>
      <c r="O1296" s="262"/>
      <c r="P1296" s="263"/>
      <c r="Q1296" s="262"/>
      <c r="R1296" s="261"/>
      <c r="S1296" s="262"/>
      <c r="T1296" s="261"/>
      <c r="U1296" s="284"/>
      <c r="W1296" s="20"/>
      <c r="X1296" s="68"/>
      <c r="Y1296" s="21"/>
      <c r="Z1296" s="21"/>
      <c r="AA1296" s="68"/>
      <c r="AB1296" s="184"/>
      <c r="AC1296" s="68"/>
      <c r="AD1296" s="21"/>
      <c r="AE1296" s="21"/>
      <c r="AF1296" s="68"/>
      <c r="AG1296" s="184"/>
    </row>
    <row r="1297" customHeight="1" spans="1:33">
      <c r="A1297" s="264"/>
      <c r="B1297" s="185">
        <f t="shared" si="833"/>
        <v>0</v>
      </c>
      <c r="C1297" s="70">
        <f t="shared" si="834"/>
        <v>0</v>
      </c>
      <c r="D1297" s="265"/>
      <c r="E1297" s="266"/>
      <c r="F1297" s="267"/>
      <c r="G1297" s="266"/>
      <c r="H1297" s="265"/>
      <c r="I1297" s="266"/>
      <c r="J1297" s="265"/>
      <c r="K1297" s="285"/>
      <c r="L1297" s="185">
        <f t="shared" si="838"/>
        <v>0</v>
      </c>
      <c r="M1297" s="70">
        <f t="shared" si="839"/>
        <v>0</v>
      </c>
      <c r="N1297" s="286"/>
      <c r="O1297" s="287"/>
      <c r="P1297" s="288"/>
      <c r="Q1297" s="287"/>
      <c r="R1297" s="286"/>
      <c r="S1297" s="287"/>
      <c r="T1297" s="286"/>
      <c r="U1297" s="302"/>
      <c r="W1297" s="23"/>
      <c r="X1297" s="72"/>
      <c r="Y1297" s="24"/>
      <c r="Z1297" s="24"/>
      <c r="AA1297" s="72"/>
      <c r="AB1297" s="197"/>
      <c r="AC1297" s="72"/>
      <c r="AD1297" s="24"/>
      <c r="AE1297" s="24"/>
      <c r="AF1297" s="72"/>
      <c r="AG1297" s="197"/>
    </row>
    <row r="1298" customHeight="1" spans="1:33">
      <c r="A1298" s="268" t="s">
        <v>13</v>
      </c>
      <c r="B1298" s="67">
        <f t="shared" si="833"/>
        <v>0</v>
      </c>
      <c r="C1298" s="19">
        <f t="shared" si="834"/>
        <v>0</v>
      </c>
      <c r="D1298" s="258">
        <f t="shared" ref="D1298:K1298" si="840">SUM(D1299:D1310)</f>
        <v>0</v>
      </c>
      <c r="E1298" s="259">
        <f t="shared" si="840"/>
        <v>0</v>
      </c>
      <c r="F1298" s="258">
        <f t="shared" si="840"/>
        <v>0</v>
      </c>
      <c r="G1298" s="259">
        <f t="shared" si="840"/>
        <v>0</v>
      </c>
      <c r="H1298" s="258">
        <f t="shared" si="840"/>
        <v>0</v>
      </c>
      <c r="I1298" s="259">
        <f t="shared" si="840"/>
        <v>0</v>
      </c>
      <c r="J1298" s="258">
        <f t="shared" si="840"/>
        <v>0</v>
      </c>
      <c r="K1298" s="259">
        <f t="shared" si="840"/>
        <v>0</v>
      </c>
      <c r="L1298" s="67">
        <f t="shared" si="838"/>
        <v>0</v>
      </c>
      <c r="M1298" s="19">
        <f t="shared" si="839"/>
        <v>0</v>
      </c>
      <c r="N1298" s="289">
        <f t="shared" ref="N1298:U1298" si="841">SUM(N1299:N1310)</f>
        <v>0</v>
      </c>
      <c r="O1298" s="290">
        <f t="shared" si="841"/>
        <v>0</v>
      </c>
      <c r="P1298" s="289">
        <f t="shared" si="841"/>
        <v>0</v>
      </c>
      <c r="Q1298" s="290">
        <f t="shared" si="841"/>
        <v>0</v>
      </c>
      <c r="R1298" s="289">
        <f t="shared" si="841"/>
        <v>0</v>
      </c>
      <c r="S1298" s="290">
        <f t="shared" si="841"/>
        <v>0</v>
      </c>
      <c r="T1298" s="289">
        <f t="shared" si="841"/>
        <v>0</v>
      </c>
      <c r="U1298" s="303">
        <f t="shared" si="841"/>
        <v>0</v>
      </c>
      <c r="W1298" s="26" t="s">
        <v>13</v>
      </c>
      <c r="X1298" s="34">
        <f t="shared" ref="X1298:AG1298" si="842">SUM(X1299:X1310)</f>
        <v>0</v>
      </c>
      <c r="Y1298" s="27">
        <f t="shared" si="842"/>
        <v>0</v>
      </c>
      <c r="Z1298" s="27">
        <f t="shared" si="842"/>
        <v>0</v>
      </c>
      <c r="AA1298" s="34">
        <f t="shared" si="842"/>
        <v>0</v>
      </c>
      <c r="AB1298" s="34">
        <f t="shared" si="842"/>
        <v>0</v>
      </c>
      <c r="AC1298" s="34">
        <f t="shared" si="842"/>
        <v>0</v>
      </c>
      <c r="AD1298" s="27">
        <f t="shared" si="842"/>
        <v>0</v>
      </c>
      <c r="AE1298" s="27">
        <f t="shared" si="842"/>
        <v>0</v>
      </c>
      <c r="AF1298" s="34">
        <f t="shared" si="842"/>
        <v>0</v>
      </c>
      <c r="AG1298" s="216">
        <f t="shared" si="842"/>
        <v>0</v>
      </c>
    </row>
    <row r="1299" customHeight="1" spans="1:33">
      <c r="A1299" s="260"/>
      <c r="B1299" s="34">
        <f t="shared" si="833"/>
        <v>0</v>
      </c>
      <c r="C1299" s="27">
        <f t="shared" si="834"/>
        <v>0</v>
      </c>
      <c r="D1299" s="261"/>
      <c r="E1299" s="262"/>
      <c r="F1299" s="263"/>
      <c r="G1299" s="262"/>
      <c r="H1299" s="261"/>
      <c r="I1299" s="262"/>
      <c r="J1299" s="261"/>
      <c r="K1299" s="284"/>
      <c r="L1299" s="34">
        <f t="shared" si="838"/>
        <v>0</v>
      </c>
      <c r="M1299" s="27">
        <f t="shared" si="839"/>
        <v>0</v>
      </c>
      <c r="N1299" s="261"/>
      <c r="O1299" s="262"/>
      <c r="P1299" s="263"/>
      <c r="Q1299" s="262"/>
      <c r="R1299" s="261"/>
      <c r="S1299" s="262"/>
      <c r="T1299" s="261"/>
      <c r="U1299" s="284"/>
      <c r="W1299" s="20"/>
      <c r="X1299" s="68"/>
      <c r="Y1299" s="21"/>
      <c r="Z1299" s="21"/>
      <c r="AA1299" s="68"/>
      <c r="AB1299" s="184"/>
      <c r="AC1299" s="68"/>
      <c r="AD1299" s="21"/>
      <c r="AE1299" s="21"/>
      <c r="AF1299" s="68"/>
      <c r="AG1299" s="184"/>
    </row>
    <row r="1300" customHeight="1" spans="1:33">
      <c r="A1300" s="260"/>
      <c r="B1300" s="34">
        <f t="shared" si="833"/>
        <v>0</v>
      </c>
      <c r="C1300" s="27">
        <f t="shared" si="834"/>
        <v>0</v>
      </c>
      <c r="D1300" s="261"/>
      <c r="E1300" s="262"/>
      <c r="F1300" s="263"/>
      <c r="G1300" s="262"/>
      <c r="H1300" s="261"/>
      <c r="I1300" s="262"/>
      <c r="J1300" s="261"/>
      <c r="K1300" s="284"/>
      <c r="L1300" s="34">
        <f t="shared" si="838"/>
        <v>0</v>
      </c>
      <c r="M1300" s="27">
        <f t="shared" si="839"/>
        <v>0</v>
      </c>
      <c r="N1300" s="261"/>
      <c r="O1300" s="262"/>
      <c r="P1300" s="263"/>
      <c r="Q1300" s="262"/>
      <c r="R1300" s="261"/>
      <c r="S1300" s="262"/>
      <c r="T1300" s="261"/>
      <c r="U1300" s="284"/>
      <c r="W1300" s="20"/>
      <c r="X1300" s="68"/>
      <c r="Y1300" s="21"/>
      <c r="Z1300" s="21"/>
      <c r="AA1300" s="68"/>
      <c r="AB1300" s="184"/>
      <c r="AC1300" s="68"/>
      <c r="AD1300" s="21"/>
      <c r="AE1300" s="21"/>
      <c r="AF1300" s="68"/>
      <c r="AG1300" s="184"/>
    </row>
    <row r="1301" customHeight="1" spans="1:33">
      <c r="A1301" s="260"/>
      <c r="B1301" s="34">
        <f t="shared" si="833"/>
        <v>0</v>
      </c>
      <c r="C1301" s="27">
        <f t="shared" si="834"/>
        <v>0</v>
      </c>
      <c r="D1301" s="261"/>
      <c r="E1301" s="262"/>
      <c r="F1301" s="263"/>
      <c r="G1301" s="262"/>
      <c r="H1301" s="261"/>
      <c r="I1301" s="262"/>
      <c r="J1301" s="261"/>
      <c r="K1301" s="284"/>
      <c r="L1301" s="34">
        <f t="shared" si="838"/>
        <v>0</v>
      </c>
      <c r="M1301" s="27">
        <f t="shared" si="839"/>
        <v>0</v>
      </c>
      <c r="N1301" s="261"/>
      <c r="O1301" s="262"/>
      <c r="P1301" s="291"/>
      <c r="Q1301" s="262"/>
      <c r="R1301" s="261"/>
      <c r="S1301" s="262"/>
      <c r="T1301" s="261"/>
      <c r="U1301" s="284"/>
      <c r="W1301" s="20"/>
      <c r="X1301" s="68"/>
      <c r="Y1301" s="21"/>
      <c r="Z1301" s="21"/>
      <c r="AA1301" s="68"/>
      <c r="AB1301" s="184"/>
      <c r="AC1301" s="68"/>
      <c r="AD1301" s="21"/>
      <c r="AE1301" s="21"/>
      <c r="AF1301" s="68"/>
      <c r="AG1301" s="184"/>
    </row>
    <row r="1302" customHeight="1" spans="2:33">
      <c r="B1302" s="34">
        <f t="shared" si="833"/>
        <v>0</v>
      </c>
      <c r="C1302" s="27">
        <f t="shared" si="834"/>
        <v>0</v>
      </c>
      <c r="D1302" s="261"/>
      <c r="E1302" s="262"/>
      <c r="F1302" s="263"/>
      <c r="G1302" s="262"/>
      <c r="H1302" s="261"/>
      <c r="I1302" s="262"/>
      <c r="J1302" s="261"/>
      <c r="K1302" s="284"/>
      <c r="L1302" s="34">
        <f t="shared" si="838"/>
        <v>0</v>
      </c>
      <c r="M1302" s="27">
        <f t="shared" si="839"/>
        <v>0</v>
      </c>
      <c r="N1302" s="261"/>
      <c r="O1302" s="262"/>
      <c r="P1302" s="263"/>
      <c r="Q1302" s="262"/>
      <c r="R1302" s="261"/>
      <c r="S1302" s="262"/>
      <c r="T1302" s="261"/>
      <c r="U1302" s="284"/>
      <c r="X1302" s="68"/>
      <c r="Y1302" s="21"/>
      <c r="Z1302" s="21"/>
      <c r="AA1302" s="68"/>
      <c r="AB1302" s="184"/>
      <c r="AC1302" s="68"/>
      <c r="AD1302" s="21"/>
      <c r="AE1302" s="21"/>
      <c r="AF1302" s="68"/>
      <c r="AG1302" s="184"/>
    </row>
    <row r="1303" customHeight="1" spans="1:33">
      <c r="A1303" s="260"/>
      <c r="B1303" s="34">
        <f t="shared" si="833"/>
        <v>0</v>
      </c>
      <c r="C1303" s="27">
        <f t="shared" si="834"/>
        <v>0</v>
      </c>
      <c r="D1303" s="261"/>
      <c r="E1303" s="262"/>
      <c r="F1303" s="263"/>
      <c r="G1303" s="262"/>
      <c r="H1303" s="261"/>
      <c r="I1303" s="262"/>
      <c r="J1303" s="261"/>
      <c r="K1303" s="284"/>
      <c r="L1303" s="34">
        <f t="shared" si="838"/>
        <v>0</v>
      </c>
      <c r="M1303" s="27">
        <f t="shared" si="839"/>
        <v>0</v>
      </c>
      <c r="N1303" s="261"/>
      <c r="O1303" s="262"/>
      <c r="P1303" s="263"/>
      <c r="Q1303" s="262"/>
      <c r="R1303" s="261"/>
      <c r="S1303" s="262"/>
      <c r="T1303" s="261"/>
      <c r="U1303" s="284"/>
      <c r="W1303" s="20"/>
      <c r="X1303" s="68"/>
      <c r="Y1303" s="21"/>
      <c r="Z1303" s="21"/>
      <c r="AA1303" s="68"/>
      <c r="AB1303" s="184"/>
      <c r="AC1303" s="68"/>
      <c r="AD1303" s="21"/>
      <c r="AE1303" s="21"/>
      <c r="AF1303" s="68"/>
      <c r="AG1303" s="184"/>
    </row>
    <row r="1304" customHeight="1" spans="1:33">
      <c r="A1304" s="260"/>
      <c r="B1304" s="34">
        <f t="shared" si="833"/>
        <v>0</v>
      </c>
      <c r="C1304" s="27">
        <f t="shared" si="834"/>
        <v>0</v>
      </c>
      <c r="D1304" s="261"/>
      <c r="E1304" s="262"/>
      <c r="F1304" s="263"/>
      <c r="G1304" s="262"/>
      <c r="H1304" s="261"/>
      <c r="I1304" s="262"/>
      <c r="J1304" s="261"/>
      <c r="K1304" s="284"/>
      <c r="L1304" s="34">
        <f t="shared" si="838"/>
        <v>0</v>
      </c>
      <c r="M1304" s="27">
        <f t="shared" si="839"/>
        <v>0</v>
      </c>
      <c r="N1304" s="261"/>
      <c r="O1304" s="262"/>
      <c r="P1304" s="263"/>
      <c r="Q1304" s="262"/>
      <c r="R1304" s="261"/>
      <c r="S1304" s="262"/>
      <c r="T1304" s="261"/>
      <c r="U1304" s="284"/>
      <c r="W1304" s="20"/>
      <c r="X1304" s="68"/>
      <c r="Y1304" s="21"/>
      <c r="Z1304" s="21"/>
      <c r="AA1304" s="68"/>
      <c r="AB1304" s="184"/>
      <c r="AC1304" s="68"/>
      <c r="AD1304" s="21"/>
      <c r="AE1304" s="21"/>
      <c r="AF1304" s="68"/>
      <c r="AG1304" s="184"/>
    </row>
    <row r="1305" customHeight="1" spans="1:33">
      <c r="A1305" s="260"/>
      <c r="B1305" s="34">
        <f t="shared" si="833"/>
        <v>0</v>
      </c>
      <c r="C1305" s="27">
        <f t="shared" si="834"/>
        <v>0</v>
      </c>
      <c r="D1305" s="261"/>
      <c r="E1305" s="262"/>
      <c r="F1305" s="263"/>
      <c r="G1305" s="262"/>
      <c r="H1305" s="261"/>
      <c r="I1305" s="262"/>
      <c r="J1305" s="261"/>
      <c r="K1305" s="284"/>
      <c r="L1305" s="34">
        <f t="shared" si="838"/>
        <v>0</v>
      </c>
      <c r="M1305" s="27">
        <f t="shared" si="839"/>
        <v>0</v>
      </c>
      <c r="N1305" s="261"/>
      <c r="O1305" s="262"/>
      <c r="P1305" s="263"/>
      <c r="Q1305" s="262"/>
      <c r="R1305" s="261"/>
      <c r="S1305" s="262"/>
      <c r="T1305" s="261"/>
      <c r="U1305" s="284"/>
      <c r="W1305" s="20"/>
      <c r="X1305" s="68"/>
      <c r="Y1305" s="21"/>
      <c r="Z1305" s="21"/>
      <c r="AA1305" s="68"/>
      <c r="AB1305" s="184"/>
      <c r="AC1305" s="68"/>
      <c r="AD1305" s="21"/>
      <c r="AE1305" s="21"/>
      <c r="AF1305" s="68"/>
      <c r="AG1305" s="184"/>
    </row>
    <row r="1306" customHeight="1" spans="1:33">
      <c r="A1306" s="260"/>
      <c r="B1306" s="34">
        <f t="shared" si="833"/>
        <v>0</v>
      </c>
      <c r="C1306" s="27">
        <f t="shared" si="834"/>
        <v>0</v>
      </c>
      <c r="D1306" s="261"/>
      <c r="E1306" s="262"/>
      <c r="F1306" s="263"/>
      <c r="G1306" s="262"/>
      <c r="H1306" s="261"/>
      <c r="I1306" s="262"/>
      <c r="J1306" s="261"/>
      <c r="K1306" s="292"/>
      <c r="L1306" s="34">
        <f t="shared" si="838"/>
        <v>0</v>
      </c>
      <c r="M1306" s="27">
        <f t="shared" si="839"/>
        <v>0</v>
      </c>
      <c r="N1306" s="261"/>
      <c r="O1306" s="262"/>
      <c r="P1306" s="263"/>
      <c r="Q1306" s="262"/>
      <c r="R1306" s="261"/>
      <c r="S1306" s="262"/>
      <c r="T1306" s="261"/>
      <c r="U1306" s="284"/>
      <c r="W1306" s="20"/>
      <c r="X1306" s="68"/>
      <c r="Y1306" s="21"/>
      <c r="Z1306" s="21"/>
      <c r="AA1306" s="68"/>
      <c r="AB1306" s="184"/>
      <c r="AC1306" s="68"/>
      <c r="AD1306" s="21"/>
      <c r="AE1306" s="21"/>
      <c r="AF1306" s="68"/>
      <c r="AG1306" s="184"/>
    </row>
    <row r="1307" customHeight="1" spans="1:33">
      <c r="A1307" s="269"/>
      <c r="B1307" s="34">
        <f t="shared" si="833"/>
        <v>0</v>
      </c>
      <c r="C1307" s="27">
        <f t="shared" si="834"/>
        <v>0</v>
      </c>
      <c r="D1307" s="270"/>
      <c r="E1307" s="262"/>
      <c r="F1307" s="263"/>
      <c r="G1307" s="271"/>
      <c r="H1307" s="270"/>
      <c r="I1307" s="271"/>
      <c r="J1307" s="261"/>
      <c r="K1307" s="284"/>
      <c r="L1307" s="34">
        <f t="shared" si="838"/>
        <v>0</v>
      </c>
      <c r="M1307" s="27">
        <f t="shared" si="839"/>
        <v>0</v>
      </c>
      <c r="N1307" s="270"/>
      <c r="O1307" s="262"/>
      <c r="P1307" s="263"/>
      <c r="Q1307" s="271"/>
      <c r="R1307" s="270"/>
      <c r="S1307" s="271"/>
      <c r="T1307" s="261"/>
      <c r="U1307" s="284"/>
      <c r="W1307" s="28"/>
      <c r="X1307" s="74"/>
      <c r="Y1307" s="29"/>
      <c r="Z1307" s="29"/>
      <c r="AA1307" s="68"/>
      <c r="AB1307" s="184"/>
      <c r="AC1307" s="74"/>
      <c r="AD1307" s="29"/>
      <c r="AE1307" s="29"/>
      <c r="AF1307" s="68"/>
      <c r="AG1307" s="184"/>
    </row>
    <row r="1308" customHeight="1" spans="1:33">
      <c r="A1308" s="260"/>
      <c r="B1308" s="34">
        <f t="shared" si="833"/>
        <v>0</v>
      </c>
      <c r="C1308" s="27">
        <f t="shared" si="834"/>
        <v>0</v>
      </c>
      <c r="D1308" s="261"/>
      <c r="E1308" s="262"/>
      <c r="F1308" s="263"/>
      <c r="G1308" s="262"/>
      <c r="H1308" s="261"/>
      <c r="I1308" s="262"/>
      <c r="J1308" s="261"/>
      <c r="K1308" s="284"/>
      <c r="L1308" s="34">
        <f t="shared" si="838"/>
        <v>0</v>
      </c>
      <c r="M1308" s="27">
        <f t="shared" si="839"/>
        <v>0</v>
      </c>
      <c r="N1308" s="261"/>
      <c r="O1308" s="262"/>
      <c r="P1308" s="263"/>
      <c r="Q1308" s="262"/>
      <c r="R1308" s="261"/>
      <c r="S1308" s="262"/>
      <c r="T1308" s="261"/>
      <c r="U1308" s="284"/>
      <c r="W1308" s="20"/>
      <c r="X1308" s="68"/>
      <c r="Y1308" s="21"/>
      <c r="Z1308" s="21"/>
      <c r="AA1308" s="68"/>
      <c r="AB1308" s="184"/>
      <c r="AC1308" s="68"/>
      <c r="AD1308" s="21"/>
      <c r="AE1308" s="21"/>
      <c r="AF1308" s="68"/>
      <c r="AG1308" s="184"/>
    </row>
    <row r="1309" customHeight="1" spans="1:33">
      <c r="A1309" s="260"/>
      <c r="B1309" s="34">
        <f t="shared" si="833"/>
        <v>0</v>
      </c>
      <c r="C1309" s="27">
        <f t="shared" si="834"/>
        <v>0</v>
      </c>
      <c r="D1309" s="261"/>
      <c r="E1309" s="262"/>
      <c r="F1309" s="263"/>
      <c r="G1309" s="262"/>
      <c r="H1309" s="261"/>
      <c r="I1309" s="262"/>
      <c r="J1309" s="261"/>
      <c r="K1309" s="284"/>
      <c r="L1309" s="34">
        <f t="shared" si="838"/>
        <v>0</v>
      </c>
      <c r="M1309" s="27">
        <f t="shared" si="839"/>
        <v>0</v>
      </c>
      <c r="N1309" s="261"/>
      <c r="O1309" s="262"/>
      <c r="P1309" s="263"/>
      <c r="Q1309" s="262"/>
      <c r="R1309" s="261"/>
      <c r="S1309" s="262"/>
      <c r="T1309" s="261"/>
      <c r="U1309" s="284"/>
      <c r="W1309" s="20"/>
      <c r="X1309" s="68"/>
      <c r="Y1309" s="21"/>
      <c r="Z1309" s="21"/>
      <c r="AA1309" s="68"/>
      <c r="AB1309" s="184"/>
      <c r="AC1309" s="68"/>
      <c r="AD1309" s="21"/>
      <c r="AE1309" s="21"/>
      <c r="AF1309" s="68"/>
      <c r="AG1309" s="184"/>
    </row>
    <row r="1310" customHeight="1" spans="1:33">
      <c r="A1310" s="264"/>
      <c r="B1310" s="272">
        <f t="shared" si="833"/>
        <v>0</v>
      </c>
      <c r="C1310" s="273">
        <f t="shared" si="834"/>
        <v>0</v>
      </c>
      <c r="D1310" s="265"/>
      <c r="E1310" s="266"/>
      <c r="F1310" s="267"/>
      <c r="G1310" s="266"/>
      <c r="H1310" s="265"/>
      <c r="I1310" s="266"/>
      <c r="J1310" s="265"/>
      <c r="K1310" s="285"/>
      <c r="L1310" s="272">
        <f t="shared" si="838"/>
        <v>0</v>
      </c>
      <c r="M1310" s="273">
        <f t="shared" si="839"/>
        <v>0</v>
      </c>
      <c r="N1310" s="286"/>
      <c r="O1310" s="287"/>
      <c r="P1310" s="288"/>
      <c r="Q1310" s="287"/>
      <c r="R1310" s="286"/>
      <c r="S1310" s="287"/>
      <c r="T1310" s="286"/>
      <c r="U1310" s="302"/>
      <c r="W1310" s="23"/>
      <c r="X1310" s="72"/>
      <c r="Y1310" s="24"/>
      <c r="Z1310" s="24"/>
      <c r="AA1310" s="72"/>
      <c r="AB1310" s="197"/>
      <c r="AC1310" s="72"/>
      <c r="AD1310" s="24"/>
      <c r="AE1310" s="24"/>
      <c r="AF1310" s="72"/>
      <c r="AG1310" s="197"/>
    </row>
    <row r="1311" customHeight="1" spans="1:33">
      <c r="A1311" s="268" t="s">
        <v>21</v>
      </c>
      <c r="B1311" s="274">
        <f t="shared" si="833"/>
        <v>3.19089248401005</v>
      </c>
      <c r="C1311" s="275">
        <f t="shared" si="834"/>
        <v>3634.36148909244</v>
      </c>
      <c r="D1311" s="276">
        <v>2.436</v>
      </c>
      <c r="E1311" s="277">
        <v>2623.94957983193</v>
      </c>
      <c r="F1311" s="276">
        <v>0.754892484010049</v>
      </c>
      <c r="G1311" s="277">
        <v>1010.41190926051</v>
      </c>
      <c r="H1311" s="276"/>
      <c r="I1311" s="277"/>
      <c r="J1311" s="276"/>
      <c r="K1311" s="277"/>
      <c r="L1311" s="274">
        <f t="shared" si="838"/>
        <v>3.07763308540501</v>
      </c>
      <c r="M1311" s="275">
        <f t="shared" si="839"/>
        <v>3466.23039992022</v>
      </c>
      <c r="N1311" s="289">
        <f>N1291-N1292-N1298</f>
        <v>2.352</v>
      </c>
      <c r="O1311" s="290">
        <f t="shared" ref="N1311:U1311" si="843">O1291-O1292-O1298</f>
        <v>2500</v>
      </c>
      <c r="P1311" s="289">
        <f t="shared" si="843"/>
        <v>0.725633085405008</v>
      </c>
      <c r="Q1311" s="290">
        <f t="shared" si="843"/>
        <v>966.23039992022</v>
      </c>
      <c r="R1311" s="289">
        <f t="shared" si="843"/>
        <v>0</v>
      </c>
      <c r="S1311" s="290">
        <f t="shared" si="843"/>
        <v>0</v>
      </c>
      <c r="T1311" s="289">
        <f t="shared" si="843"/>
        <v>0</v>
      </c>
      <c r="U1311" s="303">
        <f t="shared" si="843"/>
        <v>0</v>
      </c>
      <c r="W1311" s="26" t="s">
        <v>21</v>
      </c>
      <c r="X1311" s="85"/>
      <c r="Y1311" s="30"/>
      <c r="Z1311" s="30"/>
      <c r="AA1311" s="85"/>
      <c r="AB1311" s="85"/>
      <c r="AC1311" s="34">
        <f t="shared" ref="AC1311:AG1311" si="844">AC1291-AC1292-AC1298</f>
        <v>0</v>
      </c>
      <c r="AD1311" s="27">
        <f t="shared" si="844"/>
        <v>0</v>
      </c>
      <c r="AE1311" s="27">
        <f t="shared" si="844"/>
        <v>0</v>
      </c>
      <c r="AF1311" s="34">
        <f t="shared" si="844"/>
        <v>0</v>
      </c>
      <c r="AG1311" s="216">
        <f t="shared" si="844"/>
        <v>0</v>
      </c>
    </row>
    <row r="1312" s="213" customFormat="1" customHeight="1" spans="1:33">
      <c r="A1312" s="244" t="s">
        <v>22</v>
      </c>
      <c r="B1312" s="34" t="e">
        <f t="shared" si="833"/>
        <v>#DIV/0!</v>
      </c>
      <c r="C1312" s="27" t="e">
        <f t="shared" si="834"/>
        <v>#DIV/0!</v>
      </c>
      <c r="D1312" s="245">
        <f>N1311*(D1313+100)/100</f>
        <v>2.436</v>
      </c>
      <c r="E1312" s="246">
        <f t="shared" ref="D1312:K1312" si="845">O1311*(E1313+100)/100</f>
        <v>2623.94957983193</v>
      </c>
      <c r="F1312" s="245">
        <f t="shared" si="845"/>
        <v>0.754892484010049</v>
      </c>
      <c r="G1312" s="246">
        <f t="shared" si="845"/>
        <v>1010.41190926051</v>
      </c>
      <c r="H1312" s="245" t="e">
        <f t="shared" si="845"/>
        <v>#DIV/0!</v>
      </c>
      <c r="I1312" s="246" t="e">
        <f t="shared" si="845"/>
        <v>#DIV/0!</v>
      </c>
      <c r="J1312" s="245" t="e">
        <f t="shared" si="845"/>
        <v>#DIV/0!</v>
      </c>
      <c r="K1312" s="246" t="e">
        <f t="shared" si="845"/>
        <v>#DIV/0!</v>
      </c>
      <c r="L1312" s="59" t="s">
        <v>10</v>
      </c>
      <c r="M1312" s="59" t="s">
        <v>10</v>
      </c>
      <c r="N1312" s="245" t="s">
        <v>10</v>
      </c>
      <c r="O1312" s="246" t="s">
        <v>10</v>
      </c>
      <c r="P1312" s="245" t="s">
        <v>10</v>
      </c>
      <c r="Q1312" s="246" t="s">
        <v>10</v>
      </c>
      <c r="R1312" s="245" t="s">
        <v>10</v>
      </c>
      <c r="S1312" s="246" t="s">
        <v>10</v>
      </c>
      <c r="T1312" s="245" t="s">
        <v>10</v>
      </c>
      <c r="U1312" s="294" t="s">
        <v>10</v>
      </c>
      <c r="V1312" s="170"/>
      <c r="W1312" s="31" t="s">
        <v>22</v>
      </c>
      <c r="X1312" s="59" t="e">
        <f t="shared" ref="X1312:AB1312" si="846">AC1311*(X1313+100)/100</f>
        <v>#DIV/0!</v>
      </c>
      <c r="Y1312" s="32" t="e">
        <f t="shared" si="846"/>
        <v>#DIV/0!</v>
      </c>
      <c r="Z1312" s="32" t="e">
        <f t="shared" si="846"/>
        <v>#DIV/0!</v>
      </c>
      <c r="AA1312" s="59" t="e">
        <f t="shared" si="846"/>
        <v>#DIV/0!</v>
      </c>
      <c r="AB1312" s="59" t="e">
        <f t="shared" si="846"/>
        <v>#DIV/0!</v>
      </c>
      <c r="AC1312" s="33" t="s">
        <v>10</v>
      </c>
      <c r="AD1312" s="33" t="s">
        <v>10</v>
      </c>
      <c r="AE1312" s="33" t="s">
        <v>10</v>
      </c>
      <c r="AF1312" s="33" t="s">
        <v>10</v>
      </c>
      <c r="AG1312" s="44" t="s">
        <v>10</v>
      </c>
    </row>
    <row r="1313" s="213" customFormat="1" customHeight="1" spans="1:33">
      <c r="A1313" s="244" t="s">
        <v>23</v>
      </c>
      <c r="B1313" s="34">
        <f t="shared" ref="B1313:K1313" si="847">SUM(B1314:B1323)/SUM(L1314:L1323)*100-100</f>
        <v>3.92561983471076</v>
      </c>
      <c r="C1313" s="34">
        <f t="shared" si="847"/>
        <v>4.64630225080384</v>
      </c>
      <c r="D1313" s="289">
        <f t="shared" si="847"/>
        <v>3.57142857142855</v>
      </c>
      <c r="E1313" s="290">
        <f t="shared" si="847"/>
        <v>4.95798319327731</v>
      </c>
      <c r="F1313" s="289">
        <f t="shared" si="847"/>
        <v>4.03225806451613</v>
      </c>
      <c r="G1313" s="290">
        <f t="shared" si="847"/>
        <v>4.57256461232605</v>
      </c>
      <c r="H1313" s="289" t="e">
        <f t="shared" si="847"/>
        <v>#DIV/0!</v>
      </c>
      <c r="I1313" s="290" t="e">
        <f t="shared" si="847"/>
        <v>#DIV/0!</v>
      </c>
      <c r="J1313" s="289" t="e">
        <f t="shared" si="847"/>
        <v>#DIV/0!</v>
      </c>
      <c r="K1313" s="290" t="e">
        <f t="shared" si="847"/>
        <v>#DIV/0!</v>
      </c>
      <c r="L1313" s="59" t="s">
        <v>10</v>
      </c>
      <c r="M1313" s="59" t="s">
        <v>10</v>
      </c>
      <c r="N1313" s="245" t="s">
        <v>10</v>
      </c>
      <c r="O1313" s="246" t="s">
        <v>10</v>
      </c>
      <c r="P1313" s="245" t="s">
        <v>10</v>
      </c>
      <c r="Q1313" s="246" t="s">
        <v>10</v>
      </c>
      <c r="R1313" s="245" t="s">
        <v>10</v>
      </c>
      <c r="S1313" s="246" t="s">
        <v>10</v>
      </c>
      <c r="T1313" s="245" t="s">
        <v>10</v>
      </c>
      <c r="U1313" s="294" t="s">
        <v>10</v>
      </c>
      <c r="V1313" s="170"/>
      <c r="W1313" s="31" t="s">
        <v>23</v>
      </c>
      <c r="X1313" s="34" t="e">
        <f t="shared" ref="X1313:AB1313" si="848">SUM(X1314:X1323)/SUM(AC1314:AC1323)*100-100</f>
        <v>#DIV/0!</v>
      </c>
      <c r="Y1313" s="34" t="e">
        <f t="shared" si="848"/>
        <v>#DIV/0!</v>
      </c>
      <c r="Z1313" s="34" t="e">
        <f t="shared" si="848"/>
        <v>#DIV/0!</v>
      </c>
      <c r="AA1313" s="34" t="e">
        <f t="shared" si="848"/>
        <v>#DIV/0!</v>
      </c>
      <c r="AB1313" s="34" t="e">
        <f t="shared" si="848"/>
        <v>#DIV/0!</v>
      </c>
      <c r="AC1313" s="33" t="s">
        <v>10</v>
      </c>
      <c r="AD1313" s="33" t="s">
        <v>10</v>
      </c>
      <c r="AE1313" s="33" t="s">
        <v>10</v>
      </c>
      <c r="AF1313" s="33" t="s">
        <v>10</v>
      </c>
      <c r="AG1313" s="44" t="s">
        <v>10</v>
      </c>
    </row>
    <row r="1314" customHeight="1" spans="1:33">
      <c r="A1314" s="260" t="s">
        <v>97</v>
      </c>
      <c r="B1314" s="34">
        <f t="shared" ref="B1314:B1323" si="849">SUM(D1314,F1314,H1314,J1314)</f>
        <v>0.085</v>
      </c>
      <c r="C1314" s="27">
        <f t="shared" ref="C1314:C1323" si="850">SUM(E1314,G1314,I1314,K1314)</f>
        <v>114</v>
      </c>
      <c r="D1314" s="261"/>
      <c r="E1314" s="262"/>
      <c r="F1314" s="263">
        <v>0.085</v>
      </c>
      <c r="G1314" s="262">
        <v>114</v>
      </c>
      <c r="H1314" s="261"/>
      <c r="I1314" s="262"/>
      <c r="J1314" s="261"/>
      <c r="K1314" s="284"/>
      <c r="L1314" s="34">
        <f t="shared" ref="L1314:L1323" si="851">SUM(N1314,P1314,R1314,T1314)</f>
        <v>0.083</v>
      </c>
      <c r="M1314" s="27">
        <f t="shared" ref="M1314:M1323" si="852">SUM(O1314,Q1314,S1314,U1314)</f>
        <v>110</v>
      </c>
      <c r="N1314" s="261"/>
      <c r="O1314" s="262"/>
      <c r="P1314" s="263">
        <v>0.083</v>
      </c>
      <c r="Q1314" s="262">
        <v>110</v>
      </c>
      <c r="R1314" s="261"/>
      <c r="S1314" s="262"/>
      <c r="T1314" s="261"/>
      <c r="U1314" s="284"/>
      <c r="W1314" s="20"/>
      <c r="X1314" s="68"/>
      <c r="Y1314" s="21"/>
      <c r="Z1314" s="21"/>
      <c r="AA1314" s="68"/>
      <c r="AB1314" s="184"/>
      <c r="AC1314" s="68"/>
      <c r="AD1314" s="21"/>
      <c r="AE1314" s="21"/>
      <c r="AF1314" s="68"/>
      <c r="AG1314" s="184"/>
    </row>
    <row r="1315" customHeight="1" spans="1:33">
      <c r="A1315" s="260" t="s">
        <v>98</v>
      </c>
      <c r="B1315" s="34">
        <f t="shared" si="849"/>
        <v>0.13</v>
      </c>
      <c r="C1315" s="27">
        <f t="shared" si="850"/>
        <v>155.3</v>
      </c>
      <c r="D1315" s="261">
        <v>0.063</v>
      </c>
      <c r="E1315" s="262">
        <v>66.3</v>
      </c>
      <c r="F1315" s="263">
        <v>0.067</v>
      </c>
      <c r="G1315" s="262">
        <v>89</v>
      </c>
      <c r="H1315" s="261"/>
      <c r="I1315" s="262"/>
      <c r="J1315" s="261"/>
      <c r="K1315" s="284"/>
      <c r="L1315" s="34">
        <f t="shared" si="851"/>
        <v>0.123</v>
      </c>
      <c r="M1315" s="27">
        <f t="shared" si="852"/>
        <v>145</v>
      </c>
      <c r="N1315" s="261">
        <v>0.062</v>
      </c>
      <c r="O1315" s="262">
        <v>64</v>
      </c>
      <c r="P1315" s="263">
        <v>0.061</v>
      </c>
      <c r="Q1315" s="262">
        <v>81</v>
      </c>
      <c r="R1315" s="261"/>
      <c r="S1315" s="262"/>
      <c r="T1315" s="261"/>
      <c r="U1315" s="284"/>
      <c r="W1315" s="20"/>
      <c r="X1315" s="68"/>
      <c r="Y1315" s="21"/>
      <c r="Z1315" s="21"/>
      <c r="AA1315" s="68"/>
      <c r="AB1315" s="184"/>
      <c r="AC1315" s="68"/>
      <c r="AD1315" s="21"/>
      <c r="AE1315" s="21"/>
      <c r="AF1315" s="68"/>
      <c r="AG1315" s="184"/>
    </row>
    <row r="1316" customHeight="1" spans="1:33">
      <c r="A1316" s="260" t="s">
        <v>99</v>
      </c>
      <c r="B1316" s="34">
        <f t="shared" si="849"/>
        <v>0.07</v>
      </c>
      <c r="C1316" s="27">
        <f t="shared" si="850"/>
        <v>95</v>
      </c>
      <c r="D1316" s="261"/>
      <c r="E1316" s="262"/>
      <c r="F1316" s="263">
        <v>0.07</v>
      </c>
      <c r="G1316" s="262">
        <v>95</v>
      </c>
      <c r="H1316" s="261"/>
      <c r="I1316" s="262"/>
      <c r="J1316" s="261"/>
      <c r="K1316" s="284"/>
      <c r="L1316" s="34">
        <f t="shared" si="851"/>
        <v>0.068</v>
      </c>
      <c r="M1316" s="27">
        <f t="shared" si="852"/>
        <v>92</v>
      </c>
      <c r="N1316" s="261"/>
      <c r="O1316" s="262"/>
      <c r="P1316" s="263">
        <v>0.068</v>
      </c>
      <c r="Q1316" s="262">
        <v>92</v>
      </c>
      <c r="R1316" s="261"/>
      <c r="S1316" s="262"/>
      <c r="T1316" s="261"/>
      <c r="U1316" s="284"/>
      <c r="W1316" s="20"/>
      <c r="X1316" s="68"/>
      <c r="Y1316" s="21"/>
      <c r="Z1316" s="21"/>
      <c r="AA1316" s="68"/>
      <c r="AB1316" s="184"/>
      <c r="AC1316" s="68"/>
      <c r="AD1316" s="21"/>
      <c r="AE1316" s="21"/>
      <c r="AF1316" s="68"/>
      <c r="AG1316" s="184"/>
    </row>
    <row r="1317" customHeight="1" spans="1:33">
      <c r="A1317" s="260" t="s">
        <v>100</v>
      </c>
      <c r="B1317" s="34">
        <f t="shared" si="849"/>
        <v>0.052</v>
      </c>
      <c r="C1317" s="27">
        <f t="shared" si="850"/>
        <v>70</v>
      </c>
      <c r="D1317" s="261"/>
      <c r="E1317" s="262"/>
      <c r="F1317" s="263">
        <v>0.052</v>
      </c>
      <c r="G1317" s="262">
        <v>70</v>
      </c>
      <c r="H1317" s="261"/>
      <c r="I1317" s="262"/>
      <c r="J1317" s="261"/>
      <c r="K1317" s="284"/>
      <c r="L1317" s="34">
        <f t="shared" si="851"/>
        <v>0.052</v>
      </c>
      <c r="M1317" s="27">
        <f t="shared" si="852"/>
        <v>69</v>
      </c>
      <c r="N1317" s="261"/>
      <c r="O1317" s="262"/>
      <c r="P1317" s="263">
        <v>0.052</v>
      </c>
      <c r="Q1317" s="262">
        <v>69</v>
      </c>
      <c r="R1317" s="261"/>
      <c r="S1317" s="262"/>
      <c r="T1317" s="261"/>
      <c r="U1317" s="284"/>
      <c r="W1317" s="20"/>
      <c r="X1317" s="68"/>
      <c r="Y1317" s="21"/>
      <c r="Z1317" s="21"/>
      <c r="AA1317" s="68"/>
      <c r="AB1317" s="184"/>
      <c r="AC1317" s="68"/>
      <c r="AD1317" s="21"/>
      <c r="AE1317" s="21"/>
      <c r="AF1317" s="68"/>
      <c r="AG1317" s="184"/>
    </row>
    <row r="1318" customHeight="1" spans="1:33">
      <c r="A1318" s="260" t="s">
        <v>101</v>
      </c>
      <c r="B1318" s="34">
        <f t="shared" si="849"/>
        <v>0.113</v>
      </c>
      <c r="C1318" s="27">
        <f t="shared" si="850"/>
        <v>138.6</v>
      </c>
      <c r="D1318" s="261">
        <v>0.053</v>
      </c>
      <c r="E1318" s="262">
        <v>58.6</v>
      </c>
      <c r="F1318" s="263">
        <v>0.06</v>
      </c>
      <c r="G1318" s="262">
        <v>80</v>
      </c>
      <c r="H1318" s="261"/>
      <c r="I1318" s="262"/>
      <c r="J1318" s="261"/>
      <c r="K1318" s="284"/>
      <c r="L1318" s="34">
        <f t="shared" si="851"/>
        <v>0.107</v>
      </c>
      <c r="M1318" s="27">
        <f t="shared" si="852"/>
        <v>130</v>
      </c>
      <c r="N1318" s="261">
        <v>0.05</v>
      </c>
      <c r="O1318" s="262">
        <v>55</v>
      </c>
      <c r="P1318" s="263">
        <v>0.057</v>
      </c>
      <c r="Q1318" s="262">
        <v>75</v>
      </c>
      <c r="R1318" s="261"/>
      <c r="S1318" s="262"/>
      <c r="T1318" s="261"/>
      <c r="U1318" s="284"/>
      <c r="W1318" s="20"/>
      <c r="X1318" s="68"/>
      <c r="Y1318" s="21"/>
      <c r="Z1318" s="21"/>
      <c r="AA1318" s="68"/>
      <c r="AB1318" s="184"/>
      <c r="AC1318" s="68"/>
      <c r="AD1318" s="21"/>
      <c r="AE1318" s="21"/>
      <c r="AF1318" s="68"/>
      <c r="AG1318" s="184"/>
    </row>
    <row r="1319" customHeight="1" spans="1:33">
      <c r="A1319" s="260" t="s">
        <v>102</v>
      </c>
      <c r="B1319" s="34">
        <f t="shared" si="849"/>
        <v>0.053</v>
      </c>
      <c r="C1319" s="27">
        <f t="shared" si="850"/>
        <v>78</v>
      </c>
      <c r="D1319" s="261"/>
      <c r="E1319" s="262"/>
      <c r="F1319" s="263">
        <v>0.053</v>
      </c>
      <c r="G1319" s="262">
        <v>78</v>
      </c>
      <c r="H1319" s="261"/>
      <c r="I1319" s="262"/>
      <c r="J1319" s="261"/>
      <c r="K1319" s="284"/>
      <c r="L1319" s="34">
        <f t="shared" si="851"/>
        <v>0.051</v>
      </c>
      <c r="M1319" s="27">
        <f t="shared" si="852"/>
        <v>76</v>
      </c>
      <c r="N1319" s="261"/>
      <c r="O1319" s="262"/>
      <c r="P1319" s="263">
        <v>0.051</v>
      </c>
      <c r="Q1319" s="262">
        <v>76</v>
      </c>
      <c r="R1319" s="261"/>
      <c r="S1319" s="262"/>
      <c r="T1319" s="261"/>
      <c r="U1319" s="284"/>
      <c r="W1319" s="20"/>
      <c r="X1319" s="68"/>
      <c r="Y1319" s="21"/>
      <c r="Z1319" s="21"/>
      <c r="AA1319" s="68"/>
      <c r="AB1319" s="184"/>
      <c r="AC1319" s="68"/>
      <c r="AD1319" s="21"/>
      <c r="AE1319" s="21"/>
      <c r="AF1319" s="68"/>
      <c r="AG1319" s="184"/>
    </row>
    <row r="1320" customHeight="1" spans="1:33">
      <c r="A1320" s="269"/>
      <c r="B1320" s="34">
        <f t="shared" si="849"/>
        <v>0</v>
      </c>
      <c r="C1320" s="27">
        <f t="shared" si="850"/>
        <v>0</v>
      </c>
      <c r="D1320" s="270"/>
      <c r="E1320" s="262"/>
      <c r="F1320" s="263"/>
      <c r="G1320" s="271"/>
      <c r="H1320" s="270"/>
      <c r="I1320" s="271"/>
      <c r="J1320" s="261"/>
      <c r="K1320" s="284"/>
      <c r="L1320" s="34">
        <f t="shared" si="851"/>
        <v>0</v>
      </c>
      <c r="M1320" s="27">
        <f t="shared" si="852"/>
        <v>0</v>
      </c>
      <c r="N1320" s="270"/>
      <c r="O1320" s="262"/>
      <c r="P1320" s="263"/>
      <c r="Q1320" s="271"/>
      <c r="R1320" s="270"/>
      <c r="S1320" s="271"/>
      <c r="T1320" s="261"/>
      <c r="U1320" s="284"/>
      <c r="W1320" s="28"/>
      <c r="X1320" s="74"/>
      <c r="Y1320" s="29"/>
      <c r="Z1320" s="29"/>
      <c r="AA1320" s="68"/>
      <c r="AB1320" s="184"/>
      <c r="AC1320" s="74"/>
      <c r="AD1320" s="29"/>
      <c r="AE1320" s="29"/>
      <c r="AF1320" s="68"/>
      <c r="AG1320" s="184"/>
    </row>
    <row r="1321" customHeight="1" spans="1:33">
      <c r="A1321" s="260"/>
      <c r="B1321" s="34">
        <f t="shared" si="849"/>
        <v>0</v>
      </c>
      <c r="C1321" s="27">
        <f t="shared" si="850"/>
        <v>0</v>
      </c>
      <c r="D1321" s="261"/>
      <c r="E1321" s="262"/>
      <c r="F1321" s="263"/>
      <c r="G1321" s="262"/>
      <c r="H1321" s="261"/>
      <c r="I1321" s="262"/>
      <c r="J1321" s="261"/>
      <c r="K1321" s="284"/>
      <c r="L1321" s="34">
        <f t="shared" si="851"/>
        <v>0</v>
      </c>
      <c r="M1321" s="27">
        <f t="shared" si="852"/>
        <v>0</v>
      </c>
      <c r="N1321" s="261"/>
      <c r="O1321" s="262"/>
      <c r="P1321" s="263"/>
      <c r="Q1321" s="262"/>
      <c r="R1321" s="261"/>
      <c r="S1321" s="262"/>
      <c r="T1321" s="261"/>
      <c r="U1321" s="284"/>
      <c r="W1321" s="20"/>
      <c r="X1321" s="68"/>
      <c r="Y1321" s="21"/>
      <c r="Z1321" s="21"/>
      <c r="AA1321" s="68"/>
      <c r="AB1321" s="184"/>
      <c r="AC1321" s="68"/>
      <c r="AD1321" s="21"/>
      <c r="AE1321" s="21"/>
      <c r="AF1321" s="68"/>
      <c r="AG1321" s="184"/>
    </row>
    <row r="1322" customHeight="1" spans="1:33">
      <c r="A1322" s="260"/>
      <c r="B1322" s="34">
        <f t="shared" si="849"/>
        <v>0</v>
      </c>
      <c r="C1322" s="27">
        <f t="shared" si="850"/>
        <v>0</v>
      </c>
      <c r="D1322" s="261"/>
      <c r="E1322" s="262"/>
      <c r="F1322" s="263"/>
      <c r="G1322" s="262"/>
      <c r="H1322" s="261"/>
      <c r="I1322" s="262"/>
      <c r="J1322" s="261"/>
      <c r="K1322" s="284"/>
      <c r="L1322" s="34">
        <f t="shared" si="851"/>
        <v>0</v>
      </c>
      <c r="M1322" s="27">
        <f t="shared" si="852"/>
        <v>0</v>
      </c>
      <c r="N1322" s="261"/>
      <c r="O1322" s="262"/>
      <c r="P1322" s="263"/>
      <c r="Q1322" s="262"/>
      <c r="R1322" s="261"/>
      <c r="S1322" s="262"/>
      <c r="T1322" s="261"/>
      <c r="U1322" s="284"/>
      <c r="W1322" s="20"/>
      <c r="X1322" s="68"/>
      <c r="Y1322" s="21"/>
      <c r="Z1322" s="21"/>
      <c r="AA1322" s="68"/>
      <c r="AB1322" s="184"/>
      <c r="AC1322" s="68"/>
      <c r="AD1322" s="21"/>
      <c r="AE1322" s="21"/>
      <c r="AF1322" s="68"/>
      <c r="AG1322" s="184"/>
    </row>
    <row r="1323" customHeight="1" spans="1:33">
      <c r="A1323" s="307"/>
      <c r="B1323" s="308">
        <f t="shared" si="849"/>
        <v>0</v>
      </c>
      <c r="C1323" s="309">
        <f t="shared" si="850"/>
        <v>0</v>
      </c>
      <c r="D1323" s="310"/>
      <c r="E1323" s="311"/>
      <c r="F1323" s="312"/>
      <c r="G1323" s="311"/>
      <c r="H1323" s="310"/>
      <c r="I1323" s="311"/>
      <c r="J1323" s="310"/>
      <c r="K1323" s="317"/>
      <c r="L1323" s="308">
        <f t="shared" si="851"/>
        <v>0</v>
      </c>
      <c r="M1323" s="309">
        <f t="shared" si="852"/>
        <v>0</v>
      </c>
      <c r="N1323" s="310"/>
      <c r="O1323" s="311"/>
      <c r="P1323" s="318"/>
      <c r="Q1323" s="311"/>
      <c r="R1323" s="310"/>
      <c r="S1323" s="311"/>
      <c r="T1323" s="310"/>
      <c r="U1323" s="317"/>
      <c r="W1323" s="35"/>
      <c r="X1323" s="77"/>
      <c r="Y1323" s="36"/>
      <c r="Z1323" s="36"/>
      <c r="AA1323" s="77"/>
      <c r="AB1323" s="189"/>
      <c r="AC1323" s="77"/>
      <c r="AD1323" s="36"/>
      <c r="AE1323" s="36"/>
      <c r="AF1323" s="77"/>
      <c r="AG1323" s="189"/>
    </row>
    <row r="1324" customHeight="1" spans="1:33">
      <c r="A1324" s="228" t="s">
        <v>115</v>
      </c>
      <c r="B1324" s="178"/>
      <c r="C1324" s="179"/>
      <c r="D1324" s="250"/>
      <c r="E1324" s="251"/>
      <c r="F1324" s="250"/>
      <c r="G1324" s="251"/>
      <c r="H1324" s="250"/>
      <c r="I1324" s="251"/>
      <c r="J1324" s="250"/>
      <c r="K1324" s="251" t="s">
        <v>16</v>
      </c>
      <c r="L1324" s="190"/>
      <c r="M1324" s="179"/>
      <c r="N1324" s="250"/>
      <c r="O1324" s="251"/>
      <c r="P1324" s="250"/>
      <c r="Q1324" s="251"/>
      <c r="R1324" s="250"/>
      <c r="S1324" s="296"/>
      <c r="T1324" s="297"/>
      <c r="U1324" s="296"/>
      <c r="W1324" s="206" t="s">
        <v>15</v>
      </c>
      <c r="X1324" s="178"/>
      <c r="Y1324" s="179"/>
      <c r="Z1324" s="179"/>
      <c r="AA1324" s="178"/>
      <c r="AB1324" s="178"/>
      <c r="AC1324" s="210" t="s">
        <v>16</v>
      </c>
      <c r="AD1324" s="179"/>
      <c r="AE1324" s="179"/>
      <c r="AF1324" s="178"/>
      <c r="AG1324" s="178"/>
    </row>
  </sheetData>
  <mergeCells count="315">
    <mergeCell ref="A1:U1"/>
    <mergeCell ref="W1:AG1"/>
    <mergeCell ref="B3:K3"/>
    <mergeCell ref="L3:U3"/>
    <mergeCell ref="X3:AB3"/>
    <mergeCell ref="AC3:AG3"/>
    <mergeCell ref="A23:U23"/>
    <mergeCell ref="W23:AG23"/>
    <mergeCell ref="B25:K25"/>
    <mergeCell ref="L25:U25"/>
    <mergeCell ref="X25:AB25"/>
    <mergeCell ref="AC25:AG25"/>
    <mergeCell ref="B41:U41"/>
    <mergeCell ref="X41:AG41"/>
    <mergeCell ref="B42:K42"/>
    <mergeCell ref="L42:U42"/>
    <mergeCell ref="X42:AB42"/>
    <mergeCell ref="AC42:AG42"/>
    <mergeCell ref="B79:U79"/>
    <mergeCell ref="X79:AG79"/>
    <mergeCell ref="B80:K80"/>
    <mergeCell ref="L80:U80"/>
    <mergeCell ref="X80:AB80"/>
    <mergeCell ref="AC80:AG80"/>
    <mergeCell ref="B117:U117"/>
    <mergeCell ref="X117:AG117"/>
    <mergeCell ref="B118:K118"/>
    <mergeCell ref="L118:U118"/>
    <mergeCell ref="X118:AB118"/>
    <mergeCell ref="AC118:AG118"/>
    <mergeCell ref="B155:U155"/>
    <mergeCell ref="X155:AG155"/>
    <mergeCell ref="B156:K156"/>
    <mergeCell ref="L156:U156"/>
    <mergeCell ref="X156:AB156"/>
    <mergeCell ref="AC156:AG156"/>
    <mergeCell ref="A193:U193"/>
    <mergeCell ref="W193:AG193"/>
    <mergeCell ref="B195:K195"/>
    <mergeCell ref="L195:U195"/>
    <mergeCell ref="X195:AB195"/>
    <mergeCell ref="AC195:AG195"/>
    <mergeCell ref="B211:U211"/>
    <mergeCell ref="X211:AG211"/>
    <mergeCell ref="B212:K212"/>
    <mergeCell ref="L212:U212"/>
    <mergeCell ref="X212:AB212"/>
    <mergeCell ref="AC212:AG212"/>
    <mergeCell ref="B249:U249"/>
    <mergeCell ref="X249:AG249"/>
    <mergeCell ref="B250:K250"/>
    <mergeCell ref="L250:U250"/>
    <mergeCell ref="X250:AB250"/>
    <mergeCell ref="AC250:AG250"/>
    <mergeCell ref="A287:U287"/>
    <mergeCell ref="W287:AG287"/>
    <mergeCell ref="B289:K289"/>
    <mergeCell ref="L289:U289"/>
    <mergeCell ref="X289:AB289"/>
    <mergeCell ref="AC289:AG289"/>
    <mergeCell ref="B305:U305"/>
    <mergeCell ref="B306:K306"/>
    <mergeCell ref="L306:U306"/>
    <mergeCell ref="X306:AB306"/>
    <mergeCell ref="AC306:AG306"/>
    <mergeCell ref="B343:U343"/>
    <mergeCell ref="B344:K344"/>
    <mergeCell ref="L344:U344"/>
    <mergeCell ref="X344:AB344"/>
    <mergeCell ref="AC344:AG344"/>
    <mergeCell ref="A381:U381"/>
    <mergeCell ref="W381:AG381"/>
    <mergeCell ref="B383:K383"/>
    <mergeCell ref="L383:U383"/>
    <mergeCell ref="X383:AB383"/>
    <mergeCell ref="AC383:AG383"/>
    <mergeCell ref="B399:U399"/>
    <mergeCell ref="X399:AG399"/>
    <mergeCell ref="B400:K400"/>
    <mergeCell ref="L400:U400"/>
    <mergeCell ref="X400:AB400"/>
    <mergeCell ref="AC400:AG400"/>
    <mergeCell ref="B437:U437"/>
    <mergeCell ref="X437:AG437"/>
    <mergeCell ref="B438:K438"/>
    <mergeCell ref="L438:U438"/>
    <mergeCell ref="X438:AB438"/>
    <mergeCell ref="AC438:AG438"/>
    <mergeCell ref="B475:U475"/>
    <mergeCell ref="X475:AG475"/>
    <mergeCell ref="B476:K476"/>
    <mergeCell ref="L476:U476"/>
    <mergeCell ref="X476:AB476"/>
    <mergeCell ref="AC476:AG476"/>
    <mergeCell ref="B513:U513"/>
    <mergeCell ref="X513:AG513"/>
    <mergeCell ref="B514:K514"/>
    <mergeCell ref="L514:U514"/>
    <mergeCell ref="X514:AB514"/>
    <mergeCell ref="AC514:AG514"/>
    <mergeCell ref="B551:U551"/>
    <mergeCell ref="X551:AG551"/>
    <mergeCell ref="B552:K552"/>
    <mergeCell ref="L552:U552"/>
    <mergeCell ref="X552:AB552"/>
    <mergeCell ref="AC552:AG552"/>
    <mergeCell ref="A589:U589"/>
    <mergeCell ref="B591:K591"/>
    <mergeCell ref="L591:U591"/>
    <mergeCell ref="X591:AB591"/>
    <mergeCell ref="AC591:AG591"/>
    <mergeCell ref="B607:U607"/>
    <mergeCell ref="X607:AG607"/>
    <mergeCell ref="B608:K608"/>
    <mergeCell ref="L608:U608"/>
    <mergeCell ref="X608:AB608"/>
    <mergeCell ref="AC608:AG608"/>
    <mergeCell ref="B645:U645"/>
    <mergeCell ref="X645:AG645"/>
    <mergeCell ref="B646:K646"/>
    <mergeCell ref="L646:U646"/>
    <mergeCell ref="X646:AB646"/>
    <mergeCell ref="AC646:AG646"/>
    <mergeCell ref="B683:U683"/>
    <mergeCell ref="X683:AG683"/>
    <mergeCell ref="B684:K684"/>
    <mergeCell ref="L684:U684"/>
    <mergeCell ref="X684:AB684"/>
    <mergeCell ref="AC684:AG684"/>
    <mergeCell ref="B721:U721"/>
    <mergeCell ref="X721:AG721"/>
    <mergeCell ref="B722:K722"/>
    <mergeCell ref="L722:U722"/>
    <mergeCell ref="X722:AB722"/>
    <mergeCell ref="AC722:AG722"/>
    <mergeCell ref="A759:U759"/>
    <mergeCell ref="B761:K761"/>
    <mergeCell ref="L761:U761"/>
    <mergeCell ref="X761:AB761"/>
    <mergeCell ref="AC761:AG761"/>
    <mergeCell ref="B777:U777"/>
    <mergeCell ref="X777:AG777"/>
    <mergeCell ref="B778:K778"/>
    <mergeCell ref="L778:U778"/>
    <mergeCell ref="X778:AB778"/>
    <mergeCell ref="AC778:AG778"/>
    <mergeCell ref="B815:U815"/>
    <mergeCell ref="X815:AG815"/>
    <mergeCell ref="B816:K816"/>
    <mergeCell ref="L816:U816"/>
    <mergeCell ref="X816:AB816"/>
    <mergeCell ref="AC816:AG816"/>
    <mergeCell ref="B853:U853"/>
    <mergeCell ref="X853:AG853"/>
    <mergeCell ref="B854:K854"/>
    <mergeCell ref="L854:U854"/>
    <mergeCell ref="X854:AB854"/>
    <mergeCell ref="AC854:AG854"/>
    <mergeCell ref="A891:U891"/>
    <mergeCell ref="B893:K893"/>
    <mergeCell ref="L893:U893"/>
    <mergeCell ref="X893:AB893"/>
    <mergeCell ref="AC893:AG893"/>
    <mergeCell ref="B909:U909"/>
    <mergeCell ref="X909:AG909"/>
    <mergeCell ref="B910:K910"/>
    <mergeCell ref="L910:U910"/>
    <mergeCell ref="X910:AB910"/>
    <mergeCell ref="AC910:AG910"/>
    <mergeCell ref="B947:U947"/>
    <mergeCell ref="X947:AG947"/>
    <mergeCell ref="B948:K948"/>
    <mergeCell ref="L948:U948"/>
    <mergeCell ref="X948:AB948"/>
    <mergeCell ref="AC948:AG948"/>
    <mergeCell ref="B985:U985"/>
    <mergeCell ref="X985:AG985"/>
    <mergeCell ref="B986:K986"/>
    <mergeCell ref="L986:U986"/>
    <mergeCell ref="X986:AB986"/>
    <mergeCell ref="AC986:AG986"/>
    <mergeCell ref="B1023:U1023"/>
    <mergeCell ref="X1023:AG1023"/>
    <mergeCell ref="B1024:K1024"/>
    <mergeCell ref="L1024:U1024"/>
    <mergeCell ref="X1024:AB1024"/>
    <mergeCell ref="AC1024:AG1024"/>
    <mergeCell ref="A1061:U1061"/>
    <mergeCell ref="W1061:AG1061"/>
    <mergeCell ref="B1063:K1063"/>
    <mergeCell ref="L1063:U1063"/>
    <mergeCell ref="X1063:AB1063"/>
    <mergeCell ref="AC1063:AG1063"/>
    <mergeCell ref="B1079:U1079"/>
    <mergeCell ref="X1079:AG1079"/>
    <mergeCell ref="B1080:K1080"/>
    <mergeCell ref="L1080:U1080"/>
    <mergeCell ref="X1080:AB1080"/>
    <mergeCell ref="AC1080:AG1080"/>
    <mergeCell ref="B1117:U1117"/>
    <mergeCell ref="X1117:AG1117"/>
    <mergeCell ref="B1118:K1118"/>
    <mergeCell ref="L1118:U1118"/>
    <mergeCell ref="X1118:AB1118"/>
    <mergeCell ref="AC1118:AG1118"/>
    <mergeCell ref="B1155:U1155"/>
    <mergeCell ref="X1155:AG1155"/>
    <mergeCell ref="B1156:K1156"/>
    <mergeCell ref="L1156:U1156"/>
    <mergeCell ref="X1156:AB1156"/>
    <mergeCell ref="AC1156:AG1156"/>
    <mergeCell ref="A1193:U1193"/>
    <mergeCell ref="W1193:AG1193"/>
    <mergeCell ref="B1195:K1195"/>
    <mergeCell ref="L1195:U1195"/>
    <mergeCell ref="X1195:AB1195"/>
    <mergeCell ref="AC1195:AG1195"/>
    <mergeCell ref="B1211:U1211"/>
    <mergeCell ref="X1211:AG1211"/>
    <mergeCell ref="B1212:K1212"/>
    <mergeCell ref="L1212:U1212"/>
    <mergeCell ref="X1212:AB1212"/>
    <mergeCell ref="AC1212:AG1212"/>
    <mergeCell ref="B1249:U1249"/>
    <mergeCell ref="X1249:AG1249"/>
    <mergeCell ref="B1250:K1250"/>
    <mergeCell ref="L1250:U1250"/>
    <mergeCell ref="X1250:AB1250"/>
    <mergeCell ref="AC1250:AG1250"/>
    <mergeCell ref="A1287:U1287"/>
    <mergeCell ref="W1287:AG1287"/>
    <mergeCell ref="B1289:K1289"/>
    <mergeCell ref="L1289:U1289"/>
    <mergeCell ref="X1289:AB1289"/>
    <mergeCell ref="AC1289:AG1289"/>
    <mergeCell ref="A3:A4"/>
    <mergeCell ref="A25:A26"/>
    <mergeCell ref="A42:A43"/>
    <mergeCell ref="A80:A81"/>
    <mergeCell ref="A118:A119"/>
    <mergeCell ref="A156:A157"/>
    <mergeCell ref="A195:A196"/>
    <mergeCell ref="A212:A213"/>
    <mergeCell ref="A250:A251"/>
    <mergeCell ref="A289:A290"/>
    <mergeCell ref="A306:A307"/>
    <mergeCell ref="A344:A345"/>
    <mergeCell ref="A383:A384"/>
    <mergeCell ref="A400:A401"/>
    <mergeCell ref="A438:A439"/>
    <mergeCell ref="A476:A477"/>
    <mergeCell ref="A514:A515"/>
    <mergeCell ref="A552:A553"/>
    <mergeCell ref="A591:A592"/>
    <mergeCell ref="A608:A609"/>
    <mergeCell ref="A646:A647"/>
    <mergeCell ref="A684:A685"/>
    <mergeCell ref="A722:A723"/>
    <mergeCell ref="A761:A762"/>
    <mergeCell ref="A778:A779"/>
    <mergeCell ref="A816:A817"/>
    <mergeCell ref="A854:A855"/>
    <mergeCell ref="A893:A894"/>
    <mergeCell ref="A910:A911"/>
    <mergeCell ref="A948:A949"/>
    <mergeCell ref="A986:A987"/>
    <mergeCell ref="A1024:A1025"/>
    <mergeCell ref="A1063:A1064"/>
    <mergeCell ref="A1080:A1081"/>
    <mergeCell ref="A1118:A1119"/>
    <mergeCell ref="A1156:A1157"/>
    <mergeCell ref="A1195:A1196"/>
    <mergeCell ref="A1212:A1213"/>
    <mergeCell ref="A1250:A1251"/>
    <mergeCell ref="A1289:A1290"/>
    <mergeCell ref="W3:W4"/>
    <mergeCell ref="W25:W26"/>
    <mergeCell ref="W42:W43"/>
    <mergeCell ref="W80:W81"/>
    <mergeCell ref="W118:W119"/>
    <mergeCell ref="W156:W157"/>
    <mergeCell ref="W195:W196"/>
    <mergeCell ref="W212:W213"/>
    <mergeCell ref="W250:W251"/>
    <mergeCell ref="W289:W290"/>
    <mergeCell ref="W306:W307"/>
    <mergeCell ref="W344:W345"/>
    <mergeCell ref="W383:W384"/>
    <mergeCell ref="W400:W401"/>
    <mergeCell ref="W438:W439"/>
    <mergeCell ref="W476:W477"/>
    <mergeCell ref="W514:W515"/>
    <mergeCell ref="W552:W553"/>
    <mergeCell ref="W591:W592"/>
    <mergeCell ref="W608:W609"/>
    <mergeCell ref="W646:W647"/>
    <mergeCell ref="W684:W685"/>
    <mergeCell ref="W722:W723"/>
    <mergeCell ref="W761:W762"/>
    <mergeCell ref="W778:W779"/>
    <mergeCell ref="W816:W817"/>
    <mergeCell ref="W854:W855"/>
    <mergeCell ref="W893:W894"/>
    <mergeCell ref="W910:W911"/>
    <mergeCell ref="W948:W949"/>
    <mergeCell ref="W986:W987"/>
    <mergeCell ref="W1024:W1025"/>
    <mergeCell ref="W1063:W1064"/>
    <mergeCell ref="W1080:W1081"/>
    <mergeCell ref="W1118:W1119"/>
    <mergeCell ref="W1156:W1157"/>
    <mergeCell ref="W1195:W1196"/>
    <mergeCell ref="W1212:W1213"/>
    <mergeCell ref="W1250:W1251"/>
    <mergeCell ref="W1289:W1290"/>
  </mergeCells>
  <pageMargins left="0.700694444444445" right="0.700694444444445" top="0.554861111111111" bottom="0.554861111111111" header="0.298611111111111" footer="0.298611111111111"/>
  <pageSetup paperSize="9" orientation="portrait" horizontalDpi="600"/>
  <headerFooter>
    <oddFooter>&amp;L&amp;A————&amp;F&amp;C打印日期&amp;D&amp;R总&amp;N页—第&amp;P页</oddFooter>
  </headerFooter>
  <rowBreaks count="42" manualBreakCount="42">
    <brk id="22" max="16383" man="1"/>
    <brk id="40" max="16383" man="1"/>
    <brk id="78" max="16383" man="1"/>
    <brk id="116" max="16383" man="1"/>
    <brk id="154" max="16383" man="1"/>
    <brk id="192" max="16383" man="1"/>
    <brk id="210" max="16383" man="1"/>
    <brk id="248" max="16383" man="1"/>
    <brk id="286" max="16383" man="1"/>
    <brk id="304" max="16383" man="1"/>
    <brk id="342" max="16383" man="1"/>
    <brk id="380" max="16383" man="1"/>
    <brk id="398" max="16383" man="1"/>
    <brk id="436" max="16383" man="1"/>
    <brk id="474" max="16383" man="1"/>
    <brk id="512" max="16383" man="1"/>
    <brk id="550" max="16383" man="1"/>
    <brk id="588" max="16383" man="1"/>
    <brk id="606" max="16383" man="1"/>
    <brk id="644" max="16383" man="1"/>
    <brk id="682" max="16383" man="1"/>
    <brk id="720" max="16383" man="1"/>
    <brk id="758" max="16383" man="1"/>
    <brk id="776" max="16383" man="1"/>
    <brk id="814" max="16383" man="1"/>
    <brk id="852" max="16383" man="1"/>
    <brk id="890" max="16383" man="1"/>
    <brk id="908" max="16383" man="1"/>
    <brk id="946" max="16383" man="1"/>
    <brk id="984" max="16383" man="1"/>
    <brk id="1022" max="16383" man="1"/>
    <brk id="1060" max="16383" man="1"/>
    <brk id="1078" max="16383" man="1"/>
    <brk id="1116" max="16383" man="1"/>
    <brk id="1154" max="16383" man="1"/>
    <brk id="1192" max="16383" man="1"/>
    <brk id="1210" max="16383" man="1"/>
    <brk id="1248" max="16383" man="1"/>
    <brk id="1286" max="16383" man="1"/>
    <brk id="1344" max="16383" man="1"/>
    <brk id="1363" max="16383" man="1"/>
    <brk id="1401" max="16383" man="1"/>
  </rowBreaks>
  <colBreaks count="1" manualBreakCount="1">
    <brk id="2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8"/>
  <sheetViews>
    <sheetView topLeftCell="A33" workbookViewId="0">
      <selection activeCell="H38" sqref="H38"/>
    </sheetView>
  </sheetViews>
  <sheetFormatPr defaultColWidth="12.625" defaultRowHeight="18.5" customHeight="1"/>
  <cols>
    <col min="1" max="1" width="16.625" customWidth="1"/>
    <col min="2" max="11" width="7.125" style="169" customWidth="1"/>
    <col min="12" max="12" width="5" style="170" customWidth="1"/>
    <col min="13" max="13" width="17.625" customWidth="1"/>
    <col min="14" max="15" width="7.875" style="169" customWidth="1"/>
    <col min="16" max="17" width="7.875" style="168" customWidth="1"/>
    <col min="18" max="19" width="7.875" style="169" customWidth="1"/>
    <col min="20" max="21" width="7.875" style="168" customWidth="1"/>
    <col min="22" max="16384" width="12.625" customWidth="1"/>
  </cols>
  <sheetData>
    <row r="1" customHeight="1" spans="1:21">
      <c r="A1" s="8" t="s">
        <v>284</v>
      </c>
      <c r="B1" s="9"/>
      <c r="C1" s="9"/>
      <c r="D1" s="9"/>
      <c r="E1" s="9"/>
      <c r="F1" s="9"/>
      <c r="G1" s="9"/>
      <c r="H1" s="9"/>
      <c r="I1" s="9"/>
      <c r="J1" s="9"/>
      <c r="K1" s="9"/>
      <c r="M1" s="8" t="s">
        <v>285</v>
      </c>
      <c r="N1" s="9"/>
      <c r="O1" s="9"/>
      <c r="P1" s="49"/>
      <c r="Q1" s="49"/>
      <c r="R1" s="9"/>
      <c r="S1" s="9"/>
      <c r="T1" s="49"/>
      <c r="U1" s="49"/>
    </row>
    <row r="2" s="3" customFormat="1" customHeight="1" spans="1:21">
      <c r="A2" s="8" t="s">
        <v>286</v>
      </c>
      <c r="B2" s="99"/>
      <c r="C2" s="99"/>
      <c r="D2" s="99"/>
      <c r="E2" s="99"/>
      <c r="F2" s="193"/>
      <c r="G2" s="99"/>
      <c r="H2" s="99"/>
      <c r="I2" s="99"/>
      <c r="J2" s="99"/>
      <c r="K2" s="99"/>
      <c r="L2" s="80"/>
      <c r="M2" s="81" t="s">
        <v>287</v>
      </c>
      <c r="N2" s="99"/>
      <c r="O2" s="99"/>
      <c r="P2" s="98"/>
      <c r="Q2" s="207"/>
      <c r="R2" s="99"/>
      <c r="S2" s="99"/>
      <c r="T2" s="98"/>
      <c r="U2" s="98"/>
    </row>
    <row r="3" customHeight="1" spans="1:21">
      <c r="A3" s="171" t="s">
        <v>2</v>
      </c>
      <c r="B3" s="173" t="s">
        <v>3</v>
      </c>
      <c r="C3" s="173"/>
      <c r="D3" s="173"/>
      <c r="E3" s="173"/>
      <c r="F3" s="201"/>
      <c r="G3" s="173" t="s">
        <v>107</v>
      </c>
      <c r="H3" s="173"/>
      <c r="I3" s="173"/>
      <c r="J3" s="173"/>
      <c r="K3" s="201"/>
      <c r="M3" s="171" t="s">
        <v>2</v>
      </c>
      <c r="N3" s="173" t="s">
        <v>3</v>
      </c>
      <c r="O3" s="173"/>
      <c r="P3" s="172"/>
      <c r="Q3" s="211"/>
      <c r="R3" s="173" t="s">
        <v>107</v>
      </c>
      <c r="S3" s="173"/>
      <c r="T3" s="172"/>
      <c r="U3" s="211"/>
    </row>
    <row r="4" customHeight="1" spans="1:21">
      <c r="A4" s="174"/>
      <c r="B4" s="176" t="s">
        <v>113</v>
      </c>
      <c r="C4" s="176" t="s">
        <v>248</v>
      </c>
      <c r="D4" s="176" t="s">
        <v>250</v>
      </c>
      <c r="E4" s="176" t="s">
        <v>252</v>
      </c>
      <c r="F4" s="202" t="s">
        <v>254</v>
      </c>
      <c r="G4" s="176" t="s">
        <v>113</v>
      </c>
      <c r="H4" s="176" t="s">
        <v>248</v>
      </c>
      <c r="I4" s="176" t="s">
        <v>250</v>
      </c>
      <c r="J4" s="176" t="s">
        <v>252</v>
      </c>
      <c r="K4" s="202" t="s">
        <v>254</v>
      </c>
      <c r="M4" s="174"/>
      <c r="N4" s="176" t="s">
        <v>113</v>
      </c>
      <c r="O4" s="176" t="s">
        <v>69</v>
      </c>
      <c r="P4" s="222" t="s">
        <v>70</v>
      </c>
      <c r="Q4" s="222" t="s">
        <v>114</v>
      </c>
      <c r="R4" s="176" t="s">
        <v>113</v>
      </c>
      <c r="S4" s="176" t="s">
        <v>69</v>
      </c>
      <c r="T4" s="222" t="s">
        <v>70</v>
      </c>
      <c r="U4" s="225" t="s">
        <v>114</v>
      </c>
    </row>
    <row r="5" customHeight="1" spans="1:21">
      <c r="A5" s="217" t="s">
        <v>288</v>
      </c>
      <c r="B5" s="218" t="s">
        <v>10</v>
      </c>
      <c r="C5" s="218" t="s">
        <v>10</v>
      </c>
      <c r="D5" s="218" t="s">
        <v>10</v>
      </c>
      <c r="E5" s="218" t="s">
        <v>10</v>
      </c>
      <c r="F5" s="218" t="s">
        <v>10</v>
      </c>
      <c r="G5" s="218" t="s">
        <v>10</v>
      </c>
      <c r="H5" s="218" t="s">
        <v>10</v>
      </c>
      <c r="I5" s="218" t="s">
        <v>10</v>
      </c>
      <c r="J5" s="218" t="s">
        <v>10</v>
      </c>
      <c r="K5" s="223" t="s">
        <v>10</v>
      </c>
      <c r="M5" s="217" t="s">
        <v>288</v>
      </c>
      <c r="N5" s="218" t="s">
        <v>10</v>
      </c>
      <c r="O5" s="218" t="s">
        <v>10</v>
      </c>
      <c r="P5" s="224" t="s">
        <v>10</v>
      </c>
      <c r="Q5" s="224" t="s">
        <v>10</v>
      </c>
      <c r="R5" s="218" t="s">
        <v>10</v>
      </c>
      <c r="S5" s="218" t="s">
        <v>10</v>
      </c>
      <c r="T5" s="224" t="s">
        <v>10</v>
      </c>
      <c r="U5" s="226" t="s">
        <v>10</v>
      </c>
    </row>
    <row r="6" customHeight="1" spans="1:21">
      <c r="A6" s="15" t="s">
        <v>8</v>
      </c>
      <c r="B6" s="16">
        <f>SUM(B36,B73,B110)</f>
        <v>412700</v>
      </c>
      <c r="C6" s="16">
        <f t="shared" ref="C6:K6" si="0">SUM(C36,C73,C110)</f>
        <v>412700</v>
      </c>
      <c r="D6" s="16">
        <f t="shared" si="0"/>
        <v>0</v>
      </c>
      <c r="E6" s="16">
        <f t="shared" si="0"/>
        <v>0</v>
      </c>
      <c r="F6" s="16">
        <f t="shared" si="0"/>
        <v>0</v>
      </c>
      <c r="G6" s="16">
        <f t="shared" si="0"/>
        <v>550800</v>
      </c>
      <c r="H6" s="16">
        <f t="shared" si="0"/>
        <v>412000</v>
      </c>
      <c r="I6" s="16">
        <f t="shared" si="0"/>
        <v>0</v>
      </c>
      <c r="J6" s="16">
        <f t="shared" si="0"/>
        <v>0</v>
      </c>
      <c r="K6" s="57">
        <f t="shared" si="0"/>
        <v>138800</v>
      </c>
      <c r="M6" s="15" t="s">
        <v>8</v>
      </c>
      <c r="N6" s="16">
        <f>SUM(N36,N73,N110)</f>
        <v>0</v>
      </c>
      <c r="O6" s="16">
        <f t="shared" ref="O6:U6" si="1">SUM(O36,O73,O110)</f>
        <v>0</v>
      </c>
      <c r="P6" s="33">
        <f t="shared" si="1"/>
        <v>0</v>
      </c>
      <c r="Q6" s="33">
        <f t="shared" si="1"/>
        <v>0</v>
      </c>
      <c r="R6" s="16">
        <f t="shared" si="1"/>
        <v>0</v>
      </c>
      <c r="S6" s="16">
        <f t="shared" si="1"/>
        <v>78</v>
      </c>
      <c r="T6" s="33">
        <f t="shared" si="1"/>
        <v>0</v>
      </c>
      <c r="U6" s="44">
        <f t="shared" si="1"/>
        <v>0</v>
      </c>
    </row>
    <row r="7" s="168" customFormat="1" customHeight="1" spans="1:21">
      <c r="A7" s="58" t="s">
        <v>9</v>
      </c>
      <c r="B7" s="33" t="s">
        <v>10</v>
      </c>
      <c r="C7" s="33" t="s">
        <v>10</v>
      </c>
      <c r="D7" s="33" t="s">
        <v>10</v>
      </c>
      <c r="E7" s="33" t="s">
        <v>10</v>
      </c>
      <c r="F7" s="33" t="s">
        <v>10</v>
      </c>
      <c r="G7" s="33" t="s">
        <v>10</v>
      </c>
      <c r="H7" s="33" t="s">
        <v>10</v>
      </c>
      <c r="I7" s="33" t="s">
        <v>10</v>
      </c>
      <c r="J7" s="33" t="s">
        <v>10</v>
      </c>
      <c r="K7" s="44" t="s">
        <v>10</v>
      </c>
      <c r="L7" s="205"/>
      <c r="M7" s="58" t="s">
        <v>9</v>
      </c>
      <c r="N7" s="33" t="s">
        <v>10</v>
      </c>
      <c r="O7" s="33" t="s">
        <v>10</v>
      </c>
      <c r="P7" s="33" t="s">
        <v>10</v>
      </c>
      <c r="Q7" s="33" t="s">
        <v>10</v>
      </c>
      <c r="R7" s="33" t="s">
        <v>10</v>
      </c>
      <c r="S7" s="33" t="s">
        <v>10</v>
      </c>
      <c r="T7" s="33" t="s">
        <v>10</v>
      </c>
      <c r="U7" s="44" t="s">
        <v>10</v>
      </c>
    </row>
    <row r="8" s="168" customFormat="1" customHeight="1" spans="1:21">
      <c r="A8" s="58" t="s">
        <v>11</v>
      </c>
      <c r="B8" s="33">
        <f>(B6/G6-1)*100</f>
        <v>-25.0726216412491</v>
      </c>
      <c r="C8" s="33">
        <f t="shared" ref="C8:K8" si="2">(C6/H6-1)*100</f>
        <v>0.169902912621356</v>
      </c>
      <c r="D8" s="33" t="e">
        <f t="shared" si="2"/>
        <v>#DIV/0!</v>
      </c>
      <c r="E8" s="33" t="e">
        <f t="shared" si="2"/>
        <v>#DIV/0!</v>
      </c>
      <c r="F8" s="33">
        <f t="shared" si="2"/>
        <v>-100</v>
      </c>
      <c r="G8" s="33" t="s">
        <v>10</v>
      </c>
      <c r="H8" s="33" t="s">
        <v>10</v>
      </c>
      <c r="I8" s="33" t="s">
        <v>10</v>
      </c>
      <c r="J8" s="33" t="s">
        <v>10</v>
      </c>
      <c r="K8" s="44" t="s">
        <v>10</v>
      </c>
      <c r="L8" s="205"/>
      <c r="M8" s="58" t="s">
        <v>11</v>
      </c>
      <c r="N8" s="33" t="e">
        <f>(N6/R6-1)*100</f>
        <v>#DIV/0!</v>
      </c>
      <c r="O8" s="33">
        <f t="shared" ref="O8:U8" si="3">(O6/S6-1)*100</f>
        <v>-100</v>
      </c>
      <c r="P8" s="33" t="e">
        <f t="shared" si="3"/>
        <v>#DIV/0!</v>
      </c>
      <c r="Q8" s="33" t="e">
        <f t="shared" si="3"/>
        <v>#DIV/0!</v>
      </c>
      <c r="R8" s="33" t="s">
        <v>10</v>
      </c>
      <c r="S8" s="33" t="s">
        <v>10</v>
      </c>
      <c r="T8" s="33" t="s">
        <v>10</v>
      </c>
      <c r="U8" s="44" t="s">
        <v>10</v>
      </c>
    </row>
    <row r="9" customHeight="1" spans="1:24">
      <c r="A9" s="31" t="s">
        <v>12</v>
      </c>
      <c r="B9" s="32">
        <f>SUM(B37,B74,B111)</f>
        <v>412700</v>
      </c>
      <c r="C9" s="32">
        <f t="shared" ref="C9:K9" si="4">SUM(C37,C74,C111)</f>
        <v>412700</v>
      </c>
      <c r="D9" s="32">
        <f t="shared" si="4"/>
        <v>0</v>
      </c>
      <c r="E9" s="32">
        <f t="shared" si="4"/>
        <v>0</v>
      </c>
      <c r="F9" s="32">
        <f t="shared" si="4"/>
        <v>0</v>
      </c>
      <c r="G9" s="32">
        <f t="shared" si="4"/>
        <v>550800</v>
      </c>
      <c r="H9" s="32">
        <f t="shared" si="4"/>
        <v>412000</v>
      </c>
      <c r="I9" s="32">
        <f t="shared" si="4"/>
        <v>0</v>
      </c>
      <c r="J9" s="32">
        <f t="shared" si="4"/>
        <v>0</v>
      </c>
      <c r="K9" s="60">
        <f t="shared" si="4"/>
        <v>138800</v>
      </c>
      <c r="M9" s="31" t="s">
        <v>12</v>
      </c>
      <c r="N9" s="32">
        <f>SUM(N37,N74,N111)</f>
        <v>0</v>
      </c>
      <c r="O9" s="32">
        <f t="shared" ref="O9:U9" si="5">SUM(O37,O74,O111)</f>
        <v>0</v>
      </c>
      <c r="P9" s="59">
        <f t="shared" si="5"/>
        <v>0</v>
      </c>
      <c r="Q9" s="59">
        <f t="shared" si="5"/>
        <v>0</v>
      </c>
      <c r="R9" s="32">
        <f t="shared" si="5"/>
        <v>0</v>
      </c>
      <c r="S9" s="32">
        <f t="shared" si="5"/>
        <v>78</v>
      </c>
      <c r="T9" s="59">
        <f t="shared" si="5"/>
        <v>0</v>
      </c>
      <c r="U9" s="91">
        <f t="shared" si="5"/>
        <v>0</v>
      </c>
      <c r="X9" s="3"/>
    </row>
    <row r="10" s="168" customFormat="1" customHeight="1" spans="1:21">
      <c r="A10" s="58" t="s">
        <v>9</v>
      </c>
      <c r="B10" s="33" t="s">
        <v>10</v>
      </c>
      <c r="C10" s="33" t="s">
        <v>10</v>
      </c>
      <c r="D10" s="33" t="s">
        <v>10</v>
      </c>
      <c r="E10" s="33" t="s">
        <v>10</v>
      </c>
      <c r="F10" s="33" t="s">
        <v>10</v>
      </c>
      <c r="G10" s="33" t="s">
        <v>10</v>
      </c>
      <c r="H10" s="33" t="s">
        <v>10</v>
      </c>
      <c r="I10" s="33" t="s">
        <v>10</v>
      </c>
      <c r="J10" s="33" t="s">
        <v>10</v>
      </c>
      <c r="K10" s="44" t="s">
        <v>10</v>
      </c>
      <c r="L10" s="205"/>
      <c r="M10" s="58" t="s">
        <v>9</v>
      </c>
      <c r="N10" s="33" t="s">
        <v>10</v>
      </c>
      <c r="O10" s="33" t="s">
        <v>10</v>
      </c>
      <c r="P10" s="33" t="s">
        <v>10</v>
      </c>
      <c r="Q10" s="33" t="s">
        <v>10</v>
      </c>
      <c r="R10" s="33" t="s">
        <v>10</v>
      </c>
      <c r="S10" s="33" t="s">
        <v>10</v>
      </c>
      <c r="T10" s="33" t="s">
        <v>10</v>
      </c>
      <c r="U10" s="44" t="s">
        <v>10</v>
      </c>
    </row>
    <row r="11" customHeight="1" spans="1:24">
      <c r="A11" s="219" t="s">
        <v>11</v>
      </c>
      <c r="B11" s="16">
        <f t="shared" ref="B11:K11" si="6">(B9/G9-1)*100</f>
        <v>-25.0726216412491</v>
      </c>
      <c r="C11" s="16">
        <f t="shared" si="6"/>
        <v>0.169902912621356</v>
      </c>
      <c r="D11" s="16" t="e">
        <f t="shared" si="6"/>
        <v>#DIV/0!</v>
      </c>
      <c r="E11" s="16" t="e">
        <f t="shared" si="6"/>
        <v>#DIV/0!</v>
      </c>
      <c r="F11" s="16">
        <f t="shared" si="6"/>
        <v>-100</v>
      </c>
      <c r="G11" s="16" t="s">
        <v>10</v>
      </c>
      <c r="H11" s="16" t="s">
        <v>10</v>
      </c>
      <c r="I11" s="16" t="s">
        <v>10</v>
      </c>
      <c r="J11" s="16" t="s">
        <v>10</v>
      </c>
      <c r="K11" s="57" t="s">
        <v>10</v>
      </c>
      <c r="M11" s="219" t="s">
        <v>11</v>
      </c>
      <c r="N11" s="16" t="e">
        <f t="shared" ref="N11:Q11" si="7">(N9/R9-1)*100</f>
        <v>#DIV/0!</v>
      </c>
      <c r="O11" s="16">
        <f t="shared" si="7"/>
        <v>-100</v>
      </c>
      <c r="P11" s="33" t="e">
        <f t="shared" si="7"/>
        <v>#DIV/0!</v>
      </c>
      <c r="Q11" s="33" t="e">
        <f t="shared" si="7"/>
        <v>#DIV/0!</v>
      </c>
      <c r="R11" s="16" t="s">
        <v>10</v>
      </c>
      <c r="S11" s="16" t="s">
        <v>10</v>
      </c>
      <c r="T11" s="33" t="s">
        <v>10</v>
      </c>
      <c r="U11" s="44" t="s">
        <v>10</v>
      </c>
      <c r="X11" s="213"/>
    </row>
    <row r="12" customHeight="1" spans="1:21">
      <c r="A12" s="31" t="s">
        <v>13</v>
      </c>
      <c r="B12" s="32">
        <f>SUM(B43,B80,B117)</f>
        <v>0</v>
      </c>
      <c r="C12" s="32">
        <f t="shared" ref="C12:K12" si="8">SUM(C43,C80,C117)</f>
        <v>0</v>
      </c>
      <c r="D12" s="32">
        <f t="shared" si="8"/>
        <v>0</v>
      </c>
      <c r="E12" s="32">
        <f t="shared" si="8"/>
        <v>0</v>
      </c>
      <c r="F12" s="32">
        <f t="shared" si="8"/>
        <v>0</v>
      </c>
      <c r="G12" s="32">
        <f t="shared" si="8"/>
        <v>0</v>
      </c>
      <c r="H12" s="32">
        <f t="shared" si="8"/>
        <v>0</v>
      </c>
      <c r="I12" s="32">
        <f t="shared" si="8"/>
        <v>0</v>
      </c>
      <c r="J12" s="32">
        <f t="shared" si="8"/>
        <v>0</v>
      </c>
      <c r="K12" s="60">
        <f t="shared" si="8"/>
        <v>0</v>
      </c>
      <c r="M12" s="31" t="s">
        <v>13</v>
      </c>
      <c r="N12" s="32">
        <f>SUM(N43,N80,N117)</f>
        <v>0</v>
      </c>
      <c r="O12" s="32">
        <f t="shared" ref="O12:U12" si="9">SUM(O43,O80,O117)</f>
        <v>0</v>
      </c>
      <c r="P12" s="59">
        <f t="shared" si="9"/>
        <v>0</v>
      </c>
      <c r="Q12" s="59">
        <f t="shared" si="9"/>
        <v>0</v>
      </c>
      <c r="R12" s="32">
        <f t="shared" si="9"/>
        <v>0</v>
      </c>
      <c r="S12" s="32">
        <f t="shared" si="9"/>
        <v>0</v>
      </c>
      <c r="T12" s="59">
        <f t="shared" si="9"/>
        <v>0</v>
      </c>
      <c r="U12" s="91">
        <f t="shared" si="9"/>
        <v>0</v>
      </c>
    </row>
    <row r="13" s="168" customFormat="1" customHeight="1" spans="1:21">
      <c r="A13" s="58" t="s">
        <v>9</v>
      </c>
      <c r="B13" s="33" t="s">
        <v>10</v>
      </c>
      <c r="C13" s="33" t="s">
        <v>10</v>
      </c>
      <c r="D13" s="33" t="s">
        <v>10</v>
      </c>
      <c r="E13" s="33" t="s">
        <v>10</v>
      </c>
      <c r="F13" s="33" t="s">
        <v>10</v>
      </c>
      <c r="G13" s="33" t="s">
        <v>10</v>
      </c>
      <c r="H13" s="33" t="s">
        <v>10</v>
      </c>
      <c r="I13" s="33" t="s">
        <v>10</v>
      </c>
      <c r="J13" s="33" t="s">
        <v>10</v>
      </c>
      <c r="K13" s="44" t="s">
        <v>10</v>
      </c>
      <c r="L13" s="205"/>
      <c r="M13" s="58" t="s">
        <v>9</v>
      </c>
      <c r="N13" s="33" t="s">
        <v>10</v>
      </c>
      <c r="O13" s="33" t="s">
        <v>10</v>
      </c>
      <c r="P13" s="33" t="s">
        <v>10</v>
      </c>
      <c r="Q13" s="33" t="s">
        <v>10</v>
      </c>
      <c r="R13" s="33" t="s">
        <v>10</v>
      </c>
      <c r="S13" s="33" t="s">
        <v>10</v>
      </c>
      <c r="T13" s="33" t="s">
        <v>10</v>
      </c>
      <c r="U13" s="44" t="s">
        <v>10</v>
      </c>
    </row>
    <row r="14" s="168" customFormat="1" customHeight="1" spans="1:21">
      <c r="A14" s="58" t="s">
        <v>11</v>
      </c>
      <c r="B14" s="33" t="e">
        <f t="shared" ref="B14:K14" si="10">(B12/G12-1)*100</f>
        <v>#DIV/0!</v>
      </c>
      <c r="C14" s="33" t="e">
        <f t="shared" si="10"/>
        <v>#DIV/0!</v>
      </c>
      <c r="D14" s="33" t="e">
        <f t="shared" si="10"/>
        <v>#DIV/0!</v>
      </c>
      <c r="E14" s="33" t="e">
        <f t="shared" si="10"/>
        <v>#DIV/0!</v>
      </c>
      <c r="F14" s="33" t="e">
        <f t="shared" si="10"/>
        <v>#DIV/0!</v>
      </c>
      <c r="G14" s="33" t="s">
        <v>10</v>
      </c>
      <c r="H14" s="33" t="s">
        <v>10</v>
      </c>
      <c r="I14" s="33" t="s">
        <v>10</v>
      </c>
      <c r="J14" s="33" t="s">
        <v>10</v>
      </c>
      <c r="K14" s="44" t="s">
        <v>10</v>
      </c>
      <c r="L14" s="205"/>
      <c r="M14" s="58" t="s">
        <v>11</v>
      </c>
      <c r="N14" s="33" t="e">
        <f t="shared" ref="N14:Q14" si="11">(N12/R12-1)*100</f>
        <v>#DIV/0!</v>
      </c>
      <c r="O14" s="33" t="e">
        <f t="shared" si="11"/>
        <v>#DIV/0!</v>
      </c>
      <c r="P14" s="33" t="e">
        <f t="shared" si="11"/>
        <v>#DIV/0!</v>
      </c>
      <c r="Q14" s="33" t="e">
        <f t="shared" si="11"/>
        <v>#DIV/0!</v>
      </c>
      <c r="R14" s="33" t="s">
        <v>10</v>
      </c>
      <c r="S14" s="33" t="s">
        <v>10</v>
      </c>
      <c r="T14" s="33" t="s">
        <v>10</v>
      </c>
      <c r="U14" s="44" t="s">
        <v>10</v>
      </c>
    </row>
    <row r="15" customHeight="1" spans="1:21">
      <c r="A15" s="31" t="s">
        <v>14</v>
      </c>
      <c r="B15" s="32">
        <f>SUM(B56,B93,B130)</f>
        <v>0</v>
      </c>
      <c r="C15" s="32">
        <f t="shared" ref="C15:K15" si="12">SUM(C56,C93,C130)</f>
        <v>0</v>
      </c>
      <c r="D15" s="32">
        <f t="shared" si="12"/>
        <v>0</v>
      </c>
      <c r="E15" s="32">
        <f t="shared" si="12"/>
        <v>0</v>
      </c>
      <c r="F15" s="32">
        <f t="shared" si="12"/>
        <v>0</v>
      </c>
      <c r="G15" s="32">
        <f t="shared" si="12"/>
        <v>0</v>
      </c>
      <c r="H15" s="32">
        <f t="shared" si="12"/>
        <v>0</v>
      </c>
      <c r="I15" s="32">
        <f t="shared" si="12"/>
        <v>0</v>
      </c>
      <c r="J15" s="32">
        <f t="shared" si="12"/>
        <v>0</v>
      </c>
      <c r="K15" s="60">
        <f t="shared" si="12"/>
        <v>0</v>
      </c>
      <c r="M15" s="31" t="s">
        <v>14</v>
      </c>
      <c r="N15" s="32">
        <f>SUM(N56,N93,N130)</f>
        <v>0</v>
      </c>
      <c r="O15" s="32">
        <f t="shared" ref="O15:U15" si="13">SUM(O56,O93,O130)</f>
        <v>0</v>
      </c>
      <c r="P15" s="59">
        <f t="shared" si="13"/>
        <v>0</v>
      </c>
      <c r="Q15" s="59">
        <f t="shared" si="13"/>
        <v>0</v>
      </c>
      <c r="R15" s="32">
        <f t="shared" si="13"/>
        <v>0</v>
      </c>
      <c r="S15" s="32">
        <f t="shared" si="13"/>
        <v>0</v>
      </c>
      <c r="T15" s="59">
        <f t="shared" si="13"/>
        <v>0</v>
      </c>
      <c r="U15" s="91">
        <f t="shared" si="13"/>
        <v>0</v>
      </c>
    </row>
    <row r="16" s="168" customFormat="1" customHeight="1" spans="1:21">
      <c r="A16" s="58" t="s">
        <v>9</v>
      </c>
      <c r="B16" s="33" t="s">
        <v>10</v>
      </c>
      <c r="C16" s="33" t="s">
        <v>10</v>
      </c>
      <c r="D16" s="33" t="s">
        <v>10</v>
      </c>
      <c r="E16" s="33" t="s">
        <v>10</v>
      </c>
      <c r="F16" s="33" t="s">
        <v>10</v>
      </c>
      <c r="G16" s="33" t="s">
        <v>10</v>
      </c>
      <c r="H16" s="33" t="s">
        <v>10</v>
      </c>
      <c r="I16" s="33" t="s">
        <v>10</v>
      </c>
      <c r="J16" s="33" t="s">
        <v>10</v>
      </c>
      <c r="K16" s="44" t="s">
        <v>10</v>
      </c>
      <c r="L16" s="205"/>
      <c r="M16" s="58" t="s">
        <v>9</v>
      </c>
      <c r="N16" s="33" t="s">
        <v>10</v>
      </c>
      <c r="O16" s="33" t="s">
        <v>10</v>
      </c>
      <c r="P16" s="33" t="s">
        <v>10</v>
      </c>
      <c r="Q16" s="33" t="s">
        <v>10</v>
      </c>
      <c r="R16" s="33" t="s">
        <v>10</v>
      </c>
      <c r="S16" s="33" t="s">
        <v>10</v>
      </c>
      <c r="T16" s="33" t="s">
        <v>10</v>
      </c>
      <c r="U16" s="44" t="s">
        <v>10</v>
      </c>
    </row>
    <row r="17" s="168" customFormat="1" customHeight="1" spans="1:21">
      <c r="A17" s="61" t="s">
        <v>11</v>
      </c>
      <c r="B17" s="33" t="e">
        <f t="shared" ref="B17:K17" si="14">(B15/G15-1)*100</f>
        <v>#DIV/0!</v>
      </c>
      <c r="C17" s="33" t="e">
        <f t="shared" si="14"/>
        <v>#DIV/0!</v>
      </c>
      <c r="D17" s="33" t="e">
        <f t="shared" si="14"/>
        <v>#DIV/0!</v>
      </c>
      <c r="E17" s="33" t="e">
        <f t="shared" si="14"/>
        <v>#DIV/0!</v>
      </c>
      <c r="F17" s="33" t="e">
        <f t="shared" si="14"/>
        <v>#DIV/0!</v>
      </c>
      <c r="G17" s="33" t="s">
        <v>10</v>
      </c>
      <c r="H17" s="33" t="s">
        <v>10</v>
      </c>
      <c r="I17" s="33" t="s">
        <v>10</v>
      </c>
      <c r="J17" s="33" t="s">
        <v>10</v>
      </c>
      <c r="K17" s="44" t="s">
        <v>10</v>
      </c>
      <c r="L17" s="205"/>
      <c r="M17" s="61" t="s">
        <v>11</v>
      </c>
      <c r="N17" s="33" t="e">
        <f t="shared" ref="N17:Q17" si="15">(N15/R15-1)*100</f>
        <v>#DIV/0!</v>
      </c>
      <c r="O17" s="33" t="e">
        <f t="shared" si="15"/>
        <v>#DIV/0!</v>
      </c>
      <c r="P17" s="33" t="e">
        <f t="shared" si="15"/>
        <v>#DIV/0!</v>
      </c>
      <c r="Q17" s="33" t="e">
        <f t="shared" si="15"/>
        <v>#DIV/0!</v>
      </c>
      <c r="R17" s="33" t="s">
        <v>10</v>
      </c>
      <c r="S17" s="33" t="s">
        <v>10</v>
      </c>
      <c r="T17" s="33" t="s">
        <v>10</v>
      </c>
      <c r="U17" s="44" t="s">
        <v>10</v>
      </c>
    </row>
    <row r="18" customHeight="1" spans="1:21">
      <c r="A18" s="217" t="s">
        <v>289</v>
      </c>
      <c r="B18" s="218" t="s">
        <v>10</v>
      </c>
      <c r="C18" s="218" t="s">
        <v>10</v>
      </c>
      <c r="D18" s="218" t="s">
        <v>10</v>
      </c>
      <c r="E18" s="218" t="s">
        <v>10</v>
      </c>
      <c r="F18" s="218" t="s">
        <v>10</v>
      </c>
      <c r="G18" s="218" t="s">
        <v>10</v>
      </c>
      <c r="H18" s="218" t="s">
        <v>10</v>
      </c>
      <c r="I18" s="218" t="s">
        <v>10</v>
      </c>
      <c r="J18" s="218" t="s">
        <v>10</v>
      </c>
      <c r="K18" s="223" t="s">
        <v>10</v>
      </c>
      <c r="M18" s="217" t="s">
        <v>289</v>
      </c>
      <c r="N18" s="218" t="s">
        <v>10</v>
      </c>
      <c r="O18" s="218" t="s">
        <v>10</v>
      </c>
      <c r="P18" s="224" t="s">
        <v>10</v>
      </c>
      <c r="Q18" s="224" t="s">
        <v>10</v>
      </c>
      <c r="R18" s="218" t="s">
        <v>10</v>
      </c>
      <c r="S18" s="218" t="s">
        <v>10</v>
      </c>
      <c r="T18" s="224" t="s">
        <v>10</v>
      </c>
      <c r="U18" s="226" t="s">
        <v>10</v>
      </c>
    </row>
    <row r="19" customFormat="1" customHeight="1" spans="1:21">
      <c r="A19" s="15" t="s">
        <v>8</v>
      </c>
      <c r="B19" s="16">
        <f>SUM(B147,B184)</f>
        <v>0</v>
      </c>
      <c r="C19" s="16">
        <f t="shared" ref="C19:K19" si="16">SUM(C147,C184)</f>
        <v>0</v>
      </c>
      <c r="D19" s="16">
        <f t="shared" si="16"/>
        <v>0</v>
      </c>
      <c r="E19" s="16">
        <f t="shared" si="16"/>
        <v>0</v>
      </c>
      <c r="F19" s="16">
        <f t="shared" si="16"/>
        <v>0</v>
      </c>
      <c r="G19" s="16">
        <f t="shared" si="16"/>
        <v>0</v>
      </c>
      <c r="H19" s="16">
        <f t="shared" si="16"/>
        <v>0</v>
      </c>
      <c r="I19" s="16">
        <f t="shared" si="16"/>
        <v>0</v>
      </c>
      <c r="J19" s="16">
        <f t="shared" si="16"/>
        <v>0</v>
      </c>
      <c r="K19" s="57">
        <f t="shared" si="16"/>
        <v>0</v>
      </c>
      <c r="L19" s="170"/>
      <c r="M19" s="15" t="s">
        <v>8</v>
      </c>
      <c r="N19" s="16">
        <f>SUM(N147,N184)</f>
        <v>0</v>
      </c>
      <c r="O19" s="16">
        <f t="shared" ref="O19:U19" si="17">SUM(O147,O184)</f>
        <v>0</v>
      </c>
      <c r="P19" s="33">
        <f t="shared" si="17"/>
        <v>0</v>
      </c>
      <c r="Q19" s="33">
        <f t="shared" si="17"/>
        <v>0</v>
      </c>
      <c r="R19" s="16">
        <f t="shared" si="17"/>
        <v>0</v>
      </c>
      <c r="S19" s="16">
        <f t="shared" si="17"/>
        <v>0</v>
      </c>
      <c r="T19" s="33">
        <f t="shared" si="17"/>
        <v>0</v>
      </c>
      <c r="U19" s="44">
        <f t="shared" si="17"/>
        <v>0</v>
      </c>
    </row>
    <row r="20" s="168" customFormat="1" customHeight="1" spans="1:24">
      <c r="A20" s="58" t="s">
        <v>9</v>
      </c>
      <c r="B20" s="33" t="s">
        <v>10</v>
      </c>
      <c r="C20" s="33" t="s">
        <v>10</v>
      </c>
      <c r="D20" s="33" t="s">
        <v>10</v>
      </c>
      <c r="E20" s="33" t="s">
        <v>10</v>
      </c>
      <c r="F20" s="33" t="s">
        <v>10</v>
      </c>
      <c r="G20" s="33" t="s">
        <v>10</v>
      </c>
      <c r="H20" s="33" t="s">
        <v>10</v>
      </c>
      <c r="I20" s="33" t="s">
        <v>10</v>
      </c>
      <c r="J20" s="33" t="s">
        <v>10</v>
      </c>
      <c r="K20" s="44" t="s">
        <v>10</v>
      </c>
      <c r="L20" s="205"/>
      <c r="M20" s="58" t="s">
        <v>9</v>
      </c>
      <c r="N20" s="33" t="s">
        <v>10</v>
      </c>
      <c r="O20" s="33" t="s">
        <v>10</v>
      </c>
      <c r="P20" s="33" t="s">
        <v>10</v>
      </c>
      <c r="Q20" s="33" t="s">
        <v>10</v>
      </c>
      <c r="R20" s="33" t="s">
        <v>10</v>
      </c>
      <c r="S20" s="33" t="s">
        <v>10</v>
      </c>
      <c r="T20" s="33" t="s">
        <v>10</v>
      </c>
      <c r="U20" s="44" t="s">
        <v>10</v>
      </c>
      <c r="X20" s="227"/>
    </row>
    <row r="21" s="168" customFormat="1" customHeight="1" spans="1:21">
      <c r="A21" s="58" t="s">
        <v>11</v>
      </c>
      <c r="B21" s="33" t="e">
        <f t="shared" ref="B21:F21" si="18">(B19/G19-1)*100</f>
        <v>#DIV/0!</v>
      </c>
      <c r="C21" s="33" t="e">
        <f t="shared" si="18"/>
        <v>#DIV/0!</v>
      </c>
      <c r="D21" s="33" t="e">
        <f t="shared" si="18"/>
        <v>#DIV/0!</v>
      </c>
      <c r="E21" s="33" t="e">
        <f t="shared" si="18"/>
        <v>#DIV/0!</v>
      </c>
      <c r="F21" s="33" t="e">
        <f t="shared" si="18"/>
        <v>#DIV/0!</v>
      </c>
      <c r="G21" s="33" t="s">
        <v>10</v>
      </c>
      <c r="H21" s="33" t="s">
        <v>10</v>
      </c>
      <c r="I21" s="33" t="s">
        <v>10</v>
      </c>
      <c r="J21" s="33" t="s">
        <v>10</v>
      </c>
      <c r="K21" s="44" t="s">
        <v>10</v>
      </c>
      <c r="L21" s="205"/>
      <c r="M21" s="58" t="s">
        <v>11</v>
      </c>
      <c r="N21" s="33" t="e">
        <f t="shared" ref="N21:Q21" si="19">(N19/R19-1)*100</f>
        <v>#DIV/0!</v>
      </c>
      <c r="O21" s="33" t="e">
        <f t="shared" si="19"/>
        <v>#DIV/0!</v>
      </c>
      <c r="P21" s="33" t="e">
        <f t="shared" si="19"/>
        <v>#DIV/0!</v>
      </c>
      <c r="Q21" s="33" t="e">
        <f t="shared" si="19"/>
        <v>#DIV/0!</v>
      </c>
      <c r="R21" s="33" t="s">
        <v>10</v>
      </c>
      <c r="S21" s="33" t="s">
        <v>10</v>
      </c>
      <c r="T21" s="33" t="s">
        <v>10</v>
      </c>
      <c r="U21" s="44" t="s">
        <v>10</v>
      </c>
    </row>
    <row r="22" customHeight="1" spans="1:21">
      <c r="A22" s="31" t="s">
        <v>12</v>
      </c>
      <c r="B22" s="32">
        <f>SUM(B148,B185)</f>
        <v>0</v>
      </c>
      <c r="C22" s="32">
        <f t="shared" ref="C22:K22" si="20">SUM(C148,C185)</f>
        <v>0</v>
      </c>
      <c r="D22" s="32">
        <f t="shared" si="20"/>
        <v>0</v>
      </c>
      <c r="E22" s="32">
        <f t="shared" si="20"/>
        <v>0</v>
      </c>
      <c r="F22" s="32">
        <f t="shared" si="20"/>
        <v>0</v>
      </c>
      <c r="G22" s="32">
        <f t="shared" si="20"/>
        <v>0</v>
      </c>
      <c r="H22" s="32">
        <f t="shared" si="20"/>
        <v>0</v>
      </c>
      <c r="I22" s="32">
        <f t="shared" si="20"/>
        <v>0</v>
      </c>
      <c r="J22" s="32">
        <f t="shared" si="20"/>
        <v>0</v>
      </c>
      <c r="K22" s="60">
        <f t="shared" si="20"/>
        <v>0</v>
      </c>
      <c r="M22" s="31" t="s">
        <v>12</v>
      </c>
      <c r="N22" s="32">
        <f>SUM(N148,N185)</f>
        <v>0</v>
      </c>
      <c r="O22" s="32">
        <f t="shared" ref="O22:U22" si="21">SUM(O148,O185)</f>
        <v>0</v>
      </c>
      <c r="P22" s="59">
        <f t="shared" si="21"/>
        <v>0</v>
      </c>
      <c r="Q22" s="59">
        <f t="shared" si="21"/>
        <v>0</v>
      </c>
      <c r="R22" s="32">
        <f t="shared" si="21"/>
        <v>0</v>
      </c>
      <c r="S22" s="32">
        <f t="shared" si="21"/>
        <v>0</v>
      </c>
      <c r="T22" s="59">
        <f t="shared" si="21"/>
        <v>0</v>
      </c>
      <c r="U22" s="91">
        <f t="shared" si="21"/>
        <v>0</v>
      </c>
    </row>
    <row r="23" s="168" customFormat="1" customHeight="1" spans="1:21">
      <c r="A23" s="58" t="s">
        <v>9</v>
      </c>
      <c r="B23" s="33" t="s">
        <v>10</v>
      </c>
      <c r="C23" s="33" t="s">
        <v>10</v>
      </c>
      <c r="D23" s="33" t="s">
        <v>10</v>
      </c>
      <c r="E23" s="33" t="s">
        <v>10</v>
      </c>
      <c r="F23" s="33" t="s">
        <v>10</v>
      </c>
      <c r="G23" s="33" t="s">
        <v>10</v>
      </c>
      <c r="H23" s="33" t="s">
        <v>10</v>
      </c>
      <c r="I23" s="33" t="s">
        <v>10</v>
      </c>
      <c r="J23" s="33" t="s">
        <v>10</v>
      </c>
      <c r="K23" s="44" t="s">
        <v>10</v>
      </c>
      <c r="L23" s="205"/>
      <c r="M23" s="58" t="s">
        <v>9</v>
      </c>
      <c r="N23" s="33" t="s">
        <v>10</v>
      </c>
      <c r="O23" s="33" t="s">
        <v>10</v>
      </c>
      <c r="P23" s="33" t="s">
        <v>10</v>
      </c>
      <c r="Q23" s="33" t="s">
        <v>10</v>
      </c>
      <c r="R23" s="33" t="s">
        <v>10</v>
      </c>
      <c r="S23" s="33" t="s">
        <v>10</v>
      </c>
      <c r="T23" s="33" t="s">
        <v>10</v>
      </c>
      <c r="U23" s="44" t="s">
        <v>10</v>
      </c>
    </row>
    <row r="24" s="168" customFormat="1" customHeight="1" spans="1:21">
      <c r="A24" s="58" t="s">
        <v>11</v>
      </c>
      <c r="B24" s="33" t="e">
        <f t="shared" ref="B24:F24" si="22">(B22/G22-1)*100</f>
        <v>#DIV/0!</v>
      </c>
      <c r="C24" s="33" t="e">
        <f t="shared" si="22"/>
        <v>#DIV/0!</v>
      </c>
      <c r="D24" s="33" t="e">
        <f t="shared" si="22"/>
        <v>#DIV/0!</v>
      </c>
      <c r="E24" s="33" t="e">
        <f t="shared" si="22"/>
        <v>#DIV/0!</v>
      </c>
      <c r="F24" s="33" t="e">
        <f t="shared" si="22"/>
        <v>#DIV/0!</v>
      </c>
      <c r="G24" s="33" t="s">
        <v>10</v>
      </c>
      <c r="H24" s="33" t="s">
        <v>10</v>
      </c>
      <c r="I24" s="33" t="s">
        <v>10</v>
      </c>
      <c r="J24" s="33" t="s">
        <v>10</v>
      </c>
      <c r="K24" s="44" t="s">
        <v>10</v>
      </c>
      <c r="L24" s="205"/>
      <c r="M24" s="58" t="s">
        <v>11</v>
      </c>
      <c r="N24" s="33" t="e">
        <f t="shared" ref="N24:Q24" si="23">(N22/R22-1)*100</f>
        <v>#DIV/0!</v>
      </c>
      <c r="O24" s="33" t="e">
        <f t="shared" si="23"/>
        <v>#DIV/0!</v>
      </c>
      <c r="P24" s="33" t="e">
        <f t="shared" si="23"/>
        <v>#DIV/0!</v>
      </c>
      <c r="Q24" s="33" t="e">
        <f t="shared" si="23"/>
        <v>#DIV/0!</v>
      </c>
      <c r="R24" s="33" t="s">
        <v>10</v>
      </c>
      <c r="S24" s="33" t="s">
        <v>10</v>
      </c>
      <c r="T24" s="33" t="s">
        <v>10</v>
      </c>
      <c r="U24" s="44" t="s">
        <v>10</v>
      </c>
    </row>
    <row r="25" customHeight="1" spans="1:21">
      <c r="A25" s="31" t="s">
        <v>13</v>
      </c>
      <c r="B25" s="32">
        <f>SUM(B154,B191)</f>
        <v>0</v>
      </c>
      <c r="C25" s="32">
        <f t="shared" ref="C25:K25" si="24">SUM(C154,C191)</f>
        <v>0</v>
      </c>
      <c r="D25" s="32">
        <f t="shared" si="24"/>
        <v>0</v>
      </c>
      <c r="E25" s="32">
        <f t="shared" si="24"/>
        <v>0</v>
      </c>
      <c r="F25" s="32">
        <f t="shared" si="24"/>
        <v>0</v>
      </c>
      <c r="G25" s="32">
        <f t="shared" si="24"/>
        <v>0</v>
      </c>
      <c r="H25" s="32">
        <f t="shared" si="24"/>
        <v>0</v>
      </c>
      <c r="I25" s="32">
        <f t="shared" si="24"/>
        <v>0</v>
      </c>
      <c r="J25" s="32">
        <f t="shared" si="24"/>
        <v>0</v>
      </c>
      <c r="K25" s="60">
        <f t="shared" si="24"/>
        <v>0</v>
      </c>
      <c r="M25" s="31" t="s">
        <v>13</v>
      </c>
      <c r="N25" s="32">
        <f>SUM(N154,N191)</f>
        <v>0</v>
      </c>
      <c r="O25" s="32">
        <f t="shared" ref="O25:U25" si="25">SUM(O154,O191)</f>
        <v>0</v>
      </c>
      <c r="P25" s="59">
        <f t="shared" si="25"/>
        <v>0</v>
      </c>
      <c r="Q25" s="59">
        <f t="shared" si="25"/>
        <v>0</v>
      </c>
      <c r="R25" s="32">
        <f t="shared" si="25"/>
        <v>0</v>
      </c>
      <c r="S25" s="32">
        <f t="shared" si="25"/>
        <v>0</v>
      </c>
      <c r="T25" s="59">
        <f t="shared" si="25"/>
        <v>0</v>
      </c>
      <c r="U25" s="91">
        <f t="shared" si="25"/>
        <v>0</v>
      </c>
    </row>
    <row r="26" s="168" customFormat="1" customHeight="1" spans="1:21">
      <c r="A26" s="58" t="s">
        <v>9</v>
      </c>
      <c r="B26" s="33" t="s">
        <v>10</v>
      </c>
      <c r="C26" s="33" t="s">
        <v>10</v>
      </c>
      <c r="D26" s="33" t="s">
        <v>10</v>
      </c>
      <c r="E26" s="33" t="s">
        <v>10</v>
      </c>
      <c r="F26" s="33" t="s">
        <v>10</v>
      </c>
      <c r="G26" s="33" t="s">
        <v>10</v>
      </c>
      <c r="H26" s="33" t="s">
        <v>10</v>
      </c>
      <c r="I26" s="33" t="s">
        <v>10</v>
      </c>
      <c r="J26" s="33" t="s">
        <v>10</v>
      </c>
      <c r="K26" s="44" t="s">
        <v>10</v>
      </c>
      <c r="L26" s="205"/>
      <c r="M26" s="58" t="s">
        <v>9</v>
      </c>
      <c r="N26" s="33" t="s">
        <v>10</v>
      </c>
      <c r="O26" s="33" t="s">
        <v>10</v>
      </c>
      <c r="P26" s="33" t="s">
        <v>10</v>
      </c>
      <c r="Q26" s="33" t="s">
        <v>10</v>
      </c>
      <c r="R26" s="33" t="s">
        <v>10</v>
      </c>
      <c r="S26" s="33" t="s">
        <v>10</v>
      </c>
      <c r="T26" s="33" t="s">
        <v>10</v>
      </c>
      <c r="U26" s="44" t="s">
        <v>10</v>
      </c>
    </row>
    <row r="27" s="168" customFormat="1" customHeight="1" spans="1:21">
      <c r="A27" s="58" t="s">
        <v>11</v>
      </c>
      <c r="B27" s="33" t="e">
        <f t="shared" ref="B27:F27" si="26">(B25/G25-1)*100</f>
        <v>#DIV/0!</v>
      </c>
      <c r="C27" s="33" t="e">
        <f t="shared" si="26"/>
        <v>#DIV/0!</v>
      </c>
      <c r="D27" s="33" t="e">
        <f t="shared" si="26"/>
        <v>#DIV/0!</v>
      </c>
      <c r="E27" s="33" t="e">
        <f t="shared" si="26"/>
        <v>#DIV/0!</v>
      </c>
      <c r="F27" s="33" t="e">
        <f t="shared" si="26"/>
        <v>#DIV/0!</v>
      </c>
      <c r="G27" s="33" t="s">
        <v>10</v>
      </c>
      <c r="H27" s="33" t="s">
        <v>10</v>
      </c>
      <c r="I27" s="33" t="s">
        <v>10</v>
      </c>
      <c r="J27" s="33" t="s">
        <v>10</v>
      </c>
      <c r="K27" s="44" t="s">
        <v>10</v>
      </c>
      <c r="L27" s="205"/>
      <c r="M27" s="58" t="s">
        <v>11</v>
      </c>
      <c r="N27" s="33" t="e">
        <f t="shared" ref="N27:Q27" si="27">(N25/R25-1)*100</f>
        <v>#DIV/0!</v>
      </c>
      <c r="O27" s="33" t="e">
        <f t="shared" si="27"/>
        <v>#DIV/0!</v>
      </c>
      <c r="P27" s="33" t="e">
        <f t="shared" si="27"/>
        <v>#DIV/0!</v>
      </c>
      <c r="Q27" s="33" t="e">
        <f t="shared" si="27"/>
        <v>#DIV/0!</v>
      </c>
      <c r="R27" s="33" t="s">
        <v>10</v>
      </c>
      <c r="S27" s="33" t="s">
        <v>10</v>
      </c>
      <c r="T27" s="33" t="s">
        <v>10</v>
      </c>
      <c r="U27" s="44" t="s">
        <v>10</v>
      </c>
    </row>
    <row r="28" customHeight="1" spans="1:21">
      <c r="A28" s="31" t="s">
        <v>14</v>
      </c>
      <c r="B28" s="32">
        <f>SUM(B167,B204)</f>
        <v>0</v>
      </c>
      <c r="C28" s="32">
        <f t="shared" ref="C28:K28" si="28">SUM(C167,C204)</f>
        <v>0</v>
      </c>
      <c r="D28" s="32">
        <f t="shared" si="28"/>
        <v>0</v>
      </c>
      <c r="E28" s="32">
        <f t="shared" si="28"/>
        <v>0</v>
      </c>
      <c r="F28" s="32">
        <f t="shared" si="28"/>
        <v>0</v>
      </c>
      <c r="G28" s="32">
        <f t="shared" si="28"/>
        <v>0</v>
      </c>
      <c r="H28" s="32">
        <f t="shared" si="28"/>
        <v>0</v>
      </c>
      <c r="I28" s="32">
        <f t="shared" si="28"/>
        <v>0</v>
      </c>
      <c r="J28" s="32">
        <f t="shared" si="28"/>
        <v>0</v>
      </c>
      <c r="K28" s="60">
        <f t="shared" si="28"/>
        <v>0</v>
      </c>
      <c r="M28" s="31" t="s">
        <v>14</v>
      </c>
      <c r="N28" s="32">
        <f>SUM(N167,N204)</f>
        <v>0</v>
      </c>
      <c r="O28" s="32">
        <f t="shared" ref="O28:U28" si="29">SUM(O167,O204)</f>
        <v>0</v>
      </c>
      <c r="P28" s="59">
        <f t="shared" si="29"/>
        <v>0</v>
      </c>
      <c r="Q28" s="59">
        <f t="shared" si="29"/>
        <v>0</v>
      </c>
      <c r="R28" s="32">
        <f t="shared" si="29"/>
        <v>0</v>
      </c>
      <c r="S28" s="32">
        <f t="shared" si="29"/>
        <v>0</v>
      </c>
      <c r="T28" s="59">
        <f t="shared" si="29"/>
        <v>0</v>
      </c>
      <c r="U28" s="91">
        <f t="shared" si="29"/>
        <v>0</v>
      </c>
    </row>
    <row r="29" customHeight="1" spans="1:21">
      <c r="A29" s="219" t="s">
        <v>9</v>
      </c>
      <c r="B29" s="16" t="s">
        <v>10</v>
      </c>
      <c r="C29" s="16" t="s">
        <v>10</v>
      </c>
      <c r="D29" s="16" t="s">
        <v>10</v>
      </c>
      <c r="E29" s="16" t="s">
        <v>10</v>
      </c>
      <c r="F29" s="16" t="s">
        <v>10</v>
      </c>
      <c r="G29" s="16" t="s">
        <v>10</v>
      </c>
      <c r="H29" s="16" t="s">
        <v>10</v>
      </c>
      <c r="I29" s="16" t="s">
        <v>10</v>
      </c>
      <c r="J29" s="16" t="s">
        <v>10</v>
      </c>
      <c r="K29" s="57" t="s">
        <v>10</v>
      </c>
      <c r="M29" s="219" t="s">
        <v>9</v>
      </c>
      <c r="N29" s="16" t="s">
        <v>10</v>
      </c>
      <c r="O29" s="16" t="s">
        <v>10</v>
      </c>
      <c r="P29" s="33" t="s">
        <v>10</v>
      </c>
      <c r="Q29" s="33" t="s">
        <v>10</v>
      </c>
      <c r="R29" s="16" t="s">
        <v>10</v>
      </c>
      <c r="S29" s="16" t="s">
        <v>10</v>
      </c>
      <c r="T29" s="33" t="s">
        <v>10</v>
      </c>
      <c r="U29" s="44" t="s">
        <v>10</v>
      </c>
    </row>
    <row r="30" s="168" customFormat="1" customHeight="1" spans="1:21">
      <c r="A30" s="61" t="s">
        <v>11</v>
      </c>
      <c r="B30" s="62" t="e">
        <f t="shared" ref="B30:F30" si="30">(B28/G28-1)*100</f>
        <v>#DIV/0!</v>
      </c>
      <c r="C30" s="62" t="e">
        <f t="shared" si="30"/>
        <v>#DIV/0!</v>
      </c>
      <c r="D30" s="62" t="e">
        <f t="shared" si="30"/>
        <v>#DIV/0!</v>
      </c>
      <c r="E30" s="62" t="e">
        <f t="shared" si="30"/>
        <v>#DIV/0!</v>
      </c>
      <c r="F30" s="62" t="e">
        <f t="shared" si="30"/>
        <v>#DIV/0!</v>
      </c>
      <c r="G30" s="62" t="s">
        <v>10</v>
      </c>
      <c r="H30" s="62" t="s">
        <v>10</v>
      </c>
      <c r="I30" s="62" t="s">
        <v>10</v>
      </c>
      <c r="J30" s="62" t="s">
        <v>10</v>
      </c>
      <c r="K30" s="63" t="s">
        <v>10</v>
      </c>
      <c r="L30" s="205"/>
      <c r="M30" s="61" t="s">
        <v>11</v>
      </c>
      <c r="N30" s="62" t="e">
        <f t="shared" ref="N30:Q30" si="31">(N28/R28-1)*100</f>
        <v>#DIV/0!</v>
      </c>
      <c r="O30" s="62" t="e">
        <f t="shared" si="31"/>
        <v>#DIV/0!</v>
      </c>
      <c r="P30" s="62" t="e">
        <f t="shared" si="31"/>
        <v>#DIV/0!</v>
      </c>
      <c r="Q30" s="62" t="e">
        <f t="shared" si="31"/>
        <v>#DIV/0!</v>
      </c>
      <c r="R30" s="62" t="s">
        <v>10</v>
      </c>
      <c r="S30" s="62" t="s">
        <v>10</v>
      </c>
      <c r="T30" s="62" t="s">
        <v>10</v>
      </c>
      <c r="U30" s="63" t="s">
        <v>10</v>
      </c>
    </row>
    <row r="31" customHeight="1" spans="1:23">
      <c r="A31" s="177" t="s">
        <v>15</v>
      </c>
      <c r="B31" s="179"/>
      <c r="C31" s="179"/>
      <c r="D31" s="179"/>
      <c r="E31" s="179"/>
      <c r="F31" s="179"/>
      <c r="G31" s="179"/>
      <c r="H31" s="179"/>
      <c r="I31" s="194" t="s">
        <v>16</v>
      </c>
      <c r="J31" s="179"/>
      <c r="K31" s="179"/>
      <c r="M31" s="206" t="s">
        <v>15</v>
      </c>
      <c r="N31" s="179"/>
      <c r="O31" s="179"/>
      <c r="P31" s="178"/>
      <c r="Q31" s="178"/>
      <c r="R31" s="179" t="s">
        <v>16</v>
      </c>
      <c r="S31" s="179"/>
      <c r="T31" s="210"/>
      <c r="U31" s="195"/>
      <c r="V31" s="228"/>
      <c r="W31" s="228"/>
    </row>
    <row r="32" customHeight="1" spans="1:13">
      <c r="A32" s="177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M32" s="166"/>
    </row>
    <row r="33" s="3" customFormat="1" customHeight="1" spans="1:21">
      <c r="A33" s="81" t="s">
        <v>290</v>
      </c>
      <c r="B33" s="220" t="s">
        <v>291</v>
      </c>
      <c r="C33" s="220"/>
      <c r="D33" s="220"/>
      <c r="E33" s="220"/>
      <c r="F33" s="220"/>
      <c r="G33" s="220"/>
      <c r="H33" s="220"/>
      <c r="I33" s="220"/>
      <c r="J33" s="220"/>
      <c r="K33" s="220"/>
      <c r="L33" s="80"/>
      <c r="M33" s="81" t="s">
        <v>292</v>
      </c>
      <c r="N33" s="182" t="s">
        <v>293</v>
      </c>
      <c r="O33" s="182"/>
      <c r="P33" s="181"/>
      <c r="Q33" s="181"/>
      <c r="R33" s="182"/>
      <c r="S33" s="182"/>
      <c r="T33" s="181"/>
      <c r="U33" s="181"/>
    </row>
    <row r="34" customHeight="1" spans="1:21">
      <c r="A34" s="183" t="s">
        <v>2</v>
      </c>
      <c r="B34" s="173" t="s">
        <v>3</v>
      </c>
      <c r="C34" s="173"/>
      <c r="D34" s="173"/>
      <c r="E34" s="173"/>
      <c r="F34" s="201"/>
      <c r="G34" s="173" t="s">
        <v>107</v>
      </c>
      <c r="H34" s="173"/>
      <c r="I34" s="173"/>
      <c r="J34" s="173"/>
      <c r="K34" s="201"/>
      <c r="M34" s="171" t="s">
        <v>2</v>
      </c>
      <c r="N34" s="173" t="s">
        <v>3</v>
      </c>
      <c r="O34" s="173"/>
      <c r="P34" s="172"/>
      <c r="Q34" s="211"/>
      <c r="R34" s="173" t="s">
        <v>107</v>
      </c>
      <c r="S34" s="173"/>
      <c r="T34" s="172"/>
      <c r="U34" s="211"/>
    </row>
    <row r="35" customHeight="1" spans="1:21">
      <c r="A35" s="174"/>
      <c r="B35" s="176" t="s">
        <v>113</v>
      </c>
      <c r="C35" s="176" t="s">
        <v>248</v>
      </c>
      <c r="D35" s="176" t="s">
        <v>250</v>
      </c>
      <c r="E35" s="176" t="s">
        <v>252</v>
      </c>
      <c r="F35" s="202" t="s">
        <v>254</v>
      </c>
      <c r="G35" s="176" t="s">
        <v>113</v>
      </c>
      <c r="H35" s="176" t="s">
        <v>248</v>
      </c>
      <c r="I35" s="176" t="s">
        <v>250</v>
      </c>
      <c r="J35" s="176" t="s">
        <v>252</v>
      </c>
      <c r="K35" s="202" t="s">
        <v>254</v>
      </c>
      <c r="M35" s="174"/>
      <c r="N35" s="176" t="s">
        <v>113</v>
      </c>
      <c r="O35" s="176" t="s">
        <v>69</v>
      </c>
      <c r="P35" s="222" t="s">
        <v>70</v>
      </c>
      <c r="Q35" s="222" t="s">
        <v>114</v>
      </c>
      <c r="R35" s="176" t="s">
        <v>113</v>
      </c>
      <c r="S35" s="176" t="s">
        <v>69</v>
      </c>
      <c r="T35" s="222" t="s">
        <v>70</v>
      </c>
      <c r="U35" s="225" t="s">
        <v>114</v>
      </c>
    </row>
    <row r="36" customHeight="1" spans="1:21">
      <c r="A36" s="15" t="s">
        <v>20</v>
      </c>
      <c r="B36" s="16">
        <f t="shared" ref="B36:G36" si="32">SUM(B37,B43,B56)</f>
        <v>412700</v>
      </c>
      <c r="C36" s="16">
        <f t="shared" si="32"/>
        <v>412700</v>
      </c>
      <c r="D36" s="16">
        <f t="shared" si="32"/>
        <v>0</v>
      </c>
      <c r="E36" s="16">
        <f t="shared" si="32"/>
        <v>0</v>
      </c>
      <c r="F36" s="16">
        <f t="shared" si="32"/>
        <v>0</v>
      </c>
      <c r="G36" s="16">
        <f t="shared" si="32"/>
        <v>550800</v>
      </c>
      <c r="H36" s="17">
        <v>412000</v>
      </c>
      <c r="I36" s="17"/>
      <c r="J36" s="17"/>
      <c r="K36" s="41">
        <v>138800</v>
      </c>
      <c r="M36" s="15" t="s">
        <v>20</v>
      </c>
      <c r="N36" s="16">
        <f>SUM(N37,N43,N56)</f>
        <v>0</v>
      </c>
      <c r="O36" s="16">
        <f>SUM(O37,O43,O56)</f>
        <v>0</v>
      </c>
      <c r="P36" s="33">
        <f>SUM(P37,P43,P56)</f>
        <v>0</v>
      </c>
      <c r="Q36" s="33">
        <f>SUM(Q37,Q43,Q56)</f>
        <v>0</v>
      </c>
      <c r="R36" s="17"/>
      <c r="S36" s="17">
        <v>78</v>
      </c>
      <c r="T36" s="66"/>
      <c r="U36" s="214"/>
    </row>
    <row r="37" customHeight="1" spans="1:21">
      <c r="A37" s="18" t="s">
        <v>12</v>
      </c>
      <c r="B37" s="19">
        <f>SUM(C37:F37)</f>
        <v>412700</v>
      </c>
      <c r="C37" s="19">
        <f t="shared" ref="C37:G37" si="33">SUM(C38:C42)</f>
        <v>412700</v>
      </c>
      <c r="D37" s="19">
        <f t="shared" si="33"/>
        <v>0</v>
      </c>
      <c r="E37" s="19">
        <f t="shared" si="33"/>
        <v>0</v>
      </c>
      <c r="F37" s="19">
        <f t="shared" si="33"/>
        <v>0</v>
      </c>
      <c r="G37" s="19">
        <f>SUM(H37:K37)</f>
        <v>550800</v>
      </c>
      <c r="H37" s="19">
        <f t="shared" ref="H37:K37" si="34">SUM(H38:H42)</f>
        <v>412000</v>
      </c>
      <c r="I37" s="19">
        <f t="shared" si="34"/>
        <v>0</v>
      </c>
      <c r="J37" s="19">
        <f t="shared" si="34"/>
        <v>0</v>
      </c>
      <c r="K37" s="42">
        <f t="shared" si="34"/>
        <v>138800</v>
      </c>
      <c r="M37" s="18" t="s">
        <v>12</v>
      </c>
      <c r="N37" s="19">
        <f t="shared" ref="N37:U37" si="35">SUM(N38:N42)</f>
        <v>0</v>
      </c>
      <c r="O37" s="19">
        <f t="shared" si="35"/>
        <v>0</v>
      </c>
      <c r="P37" s="67">
        <f t="shared" si="35"/>
        <v>0</v>
      </c>
      <c r="Q37" s="67">
        <f t="shared" si="35"/>
        <v>0</v>
      </c>
      <c r="R37" s="19">
        <f t="shared" si="35"/>
        <v>0</v>
      </c>
      <c r="S37" s="19">
        <f t="shared" si="35"/>
        <v>78</v>
      </c>
      <c r="T37" s="67">
        <f t="shared" si="35"/>
        <v>0</v>
      </c>
      <c r="U37" s="215">
        <f t="shared" si="35"/>
        <v>0</v>
      </c>
    </row>
    <row r="38" customHeight="1" spans="1:21">
      <c r="A38" s="20" t="s">
        <v>294</v>
      </c>
      <c r="B38" s="19">
        <f t="shared" ref="B38:B68" si="36">SUM(C38:F38)</f>
        <v>412700</v>
      </c>
      <c r="C38" s="21">
        <v>412700</v>
      </c>
      <c r="D38" s="21"/>
      <c r="E38" s="21"/>
      <c r="F38" s="22"/>
      <c r="G38" s="19">
        <f t="shared" ref="G38:G68" si="37">SUM(H38:K38)</f>
        <v>550800</v>
      </c>
      <c r="H38" s="21">
        <v>412000</v>
      </c>
      <c r="I38" s="21"/>
      <c r="J38" s="21"/>
      <c r="K38" s="22">
        <v>138800</v>
      </c>
      <c r="M38" s="20" t="s">
        <v>294</v>
      </c>
      <c r="N38" s="21"/>
      <c r="O38" s="21"/>
      <c r="P38" s="68"/>
      <c r="Q38" s="68"/>
      <c r="R38" s="22"/>
      <c r="S38" s="21">
        <v>78</v>
      </c>
      <c r="T38" s="68"/>
      <c r="U38" s="184"/>
    </row>
    <row r="39" customHeight="1" spans="1:21">
      <c r="A39" s="20"/>
      <c r="B39" s="19">
        <f t="shared" si="36"/>
        <v>0</v>
      </c>
      <c r="C39" s="21"/>
      <c r="D39" s="21"/>
      <c r="E39" s="21"/>
      <c r="F39" s="22"/>
      <c r="G39" s="19">
        <f t="shared" si="37"/>
        <v>0</v>
      </c>
      <c r="H39" s="21"/>
      <c r="I39" s="21"/>
      <c r="J39" s="21"/>
      <c r="K39" s="22"/>
      <c r="M39" s="20"/>
      <c r="N39" s="21"/>
      <c r="O39" s="21"/>
      <c r="P39" s="68"/>
      <c r="Q39" s="68"/>
      <c r="R39" s="22"/>
      <c r="S39" s="21"/>
      <c r="T39" s="68"/>
      <c r="U39" s="184"/>
    </row>
    <row r="40" customHeight="1" spans="1:21">
      <c r="A40" s="20"/>
      <c r="B40" s="19">
        <f t="shared" si="36"/>
        <v>0</v>
      </c>
      <c r="C40" s="21"/>
      <c r="D40" s="21"/>
      <c r="E40" s="21"/>
      <c r="F40" s="22"/>
      <c r="G40" s="19">
        <f t="shared" si="37"/>
        <v>0</v>
      </c>
      <c r="H40" s="21"/>
      <c r="I40" s="21"/>
      <c r="J40" s="21"/>
      <c r="K40" s="22"/>
      <c r="M40" s="20"/>
      <c r="N40" s="21"/>
      <c r="O40" s="21"/>
      <c r="P40" s="68"/>
      <c r="Q40" s="68"/>
      <c r="R40" s="22"/>
      <c r="S40" s="21"/>
      <c r="T40" s="68"/>
      <c r="U40" s="184"/>
    </row>
    <row r="41" customHeight="1" spans="1:21">
      <c r="A41" s="20"/>
      <c r="B41" s="19">
        <f t="shared" si="36"/>
        <v>0</v>
      </c>
      <c r="C41" s="21"/>
      <c r="D41" s="21"/>
      <c r="E41" s="21"/>
      <c r="F41" s="22"/>
      <c r="G41" s="19">
        <f t="shared" si="37"/>
        <v>0</v>
      </c>
      <c r="H41" s="21"/>
      <c r="I41" s="21"/>
      <c r="J41" s="21"/>
      <c r="K41" s="22"/>
      <c r="M41" s="20"/>
      <c r="N41" s="21"/>
      <c r="O41" s="21"/>
      <c r="P41" s="68"/>
      <c r="Q41" s="68"/>
      <c r="R41" s="22"/>
      <c r="S41" s="21"/>
      <c r="T41" s="68"/>
      <c r="U41" s="184"/>
    </row>
    <row r="42" customHeight="1" spans="1:21">
      <c r="A42" s="23"/>
      <c r="B42" s="70">
        <f t="shared" si="36"/>
        <v>0</v>
      </c>
      <c r="C42" s="71"/>
      <c r="D42" s="71"/>
      <c r="E42" s="71"/>
      <c r="F42" s="196"/>
      <c r="G42" s="70">
        <f t="shared" si="37"/>
        <v>0</v>
      </c>
      <c r="H42" s="24"/>
      <c r="I42" s="24"/>
      <c r="J42" s="24"/>
      <c r="K42" s="25"/>
      <c r="M42" s="23"/>
      <c r="N42" s="24"/>
      <c r="O42" s="24"/>
      <c r="P42" s="72"/>
      <c r="Q42" s="72"/>
      <c r="R42" s="25"/>
      <c r="S42" s="24"/>
      <c r="T42" s="72"/>
      <c r="U42" s="197"/>
    </row>
    <row r="43" customHeight="1" spans="1:21">
      <c r="A43" s="26" t="s">
        <v>13</v>
      </c>
      <c r="B43" s="19">
        <f t="shared" si="36"/>
        <v>0</v>
      </c>
      <c r="C43" s="19">
        <f t="shared" ref="C43:G43" si="38">SUM(C44:C55)</f>
        <v>0</v>
      </c>
      <c r="D43" s="19">
        <f t="shared" si="38"/>
        <v>0</v>
      </c>
      <c r="E43" s="19">
        <f t="shared" si="38"/>
        <v>0</v>
      </c>
      <c r="F43" s="19">
        <f t="shared" si="38"/>
        <v>0</v>
      </c>
      <c r="G43" s="19">
        <f t="shared" si="37"/>
        <v>0</v>
      </c>
      <c r="H43" s="27">
        <f t="shared" ref="H43:K43" si="39">SUM(H44:H55)</f>
        <v>0</v>
      </c>
      <c r="I43" s="27">
        <f t="shared" si="39"/>
        <v>0</v>
      </c>
      <c r="J43" s="27">
        <f t="shared" si="39"/>
        <v>0</v>
      </c>
      <c r="K43" s="43">
        <f t="shared" si="39"/>
        <v>0</v>
      </c>
      <c r="M43" s="26" t="s">
        <v>13</v>
      </c>
      <c r="N43" s="27">
        <f t="shared" ref="N43:U43" si="40">SUM(N44:N55)</f>
        <v>0</v>
      </c>
      <c r="O43" s="27">
        <f t="shared" si="40"/>
        <v>0</v>
      </c>
      <c r="P43" s="34">
        <f t="shared" si="40"/>
        <v>0</v>
      </c>
      <c r="Q43" s="34">
        <f t="shared" si="40"/>
        <v>0</v>
      </c>
      <c r="R43" s="27">
        <f t="shared" si="40"/>
        <v>0</v>
      </c>
      <c r="S43" s="27">
        <f t="shared" si="40"/>
        <v>0</v>
      </c>
      <c r="T43" s="34">
        <f t="shared" si="40"/>
        <v>0</v>
      </c>
      <c r="U43" s="216">
        <f t="shared" si="40"/>
        <v>0</v>
      </c>
    </row>
    <row r="44" customHeight="1" spans="1:21">
      <c r="A44" s="20"/>
      <c r="B44" s="19">
        <f t="shared" si="36"/>
        <v>0</v>
      </c>
      <c r="C44" s="21"/>
      <c r="D44" s="21"/>
      <c r="E44" s="21"/>
      <c r="F44" s="22"/>
      <c r="G44" s="19">
        <f t="shared" si="37"/>
        <v>0</v>
      </c>
      <c r="H44" s="21"/>
      <c r="I44" s="21"/>
      <c r="J44" s="21"/>
      <c r="K44" s="22"/>
      <c r="M44" s="20"/>
      <c r="N44" s="21"/>
      <c r="O44" s="21"/>
      <c r="P44" s="68"/>
      <c r="Q44" s="68"/>
      <c r="R44" s="22"/>
      <c r="S44" s="21"/>
      <c r="T44" s="68"/>
      <c r="U44" s="184"/>
    </row>
    <row r="45" customHeight="1" spans="1:21">
      <c r="A45" s="20"/>
      <c r="B45" s="19">
        <f t="shared" si="36"/>
        <v>0</v>
      </c>
      <c r="C45" s="21"/>
      <c r="D45" s="21"/>
      <c r="E45" s="21"/>
      <c r="F45" s="22"/>
      <c r="G45" s="19">
        <f t="shared" si="37"/>
        <v>0</v>
      </c>
      <c r="H45" s="21"/>
      <c r="I45" s="21"/>
      <c r="J45" s="21"/>
      <c r="K45" s="22"/>
      <c r="M45" s="20"/>
      <c r="N45" s="21"/>
      <c r="O45" s="21"/>
      <c r="P45" s="68"/>
      <c r="Q45" s="68"/>
      <c r="R45" s="22"/>
      <c r="S45" s="21"/>
      <c r="T45" s="68"/>
      <c r="U45" s="184"/>
    </row>
    <row r="46" customHeight="1" spans="1:21">
      <c r="A46" s="20"/>
      <c r="B46" s="19">
        <f t="shared" si="36"/>
        <v>0</v>
      </c>
      <c r="C46" s="21"/>
      <c r="D46" s="21"/>
      <c r="E46" s="21"/>
      <c r="F46" s="22"/>
      <c r="G46" s="19">
        <f t="shared" si="37"/>
        <v>0</v>
      </c>
      <c r="H46" s="21"/>
      <c r="I46" s="21"/>
      <c r="J46" s="21"/>
      <c r="K46" s="22"/>
      <c r="M46" s="20"/>
      <c r="N46" s="21"/>
      <c r="O46" s="21"/>
      <c r="P46" s="68"/>
      <c r="Q46" s="68"/>
      <c r="R46" s="22"/>
      <c r="S46" s="21"/>
      <c r="T46" s="68"/>
      <c r="U46" s="184"/>
    </row>
    <row r="47" customHeight="1" spans="2:21">
      <c r="B47" s="19">
        <f t="shared" si="36"/>
        <v>0</v>
      </c>
      <c r="C47" s="21"/>
      <c r="D47" s="21"/>
      <c r="E47" s="21"/>
      <c r="F47" s="22"/>
      <c r="G47" s="19">
        <f t="shared" si="37"/>
        <v>0</v>
      </c>
      <c r="H47" s="21"/>
      <c r="I47" s="21"/>
      <c r="J47" s="73"/>
      <c r="K47" s="22"/>
      <c r="N47" s="21"/>
      <c r="O47" s="21"/>
      <c r="P47" s="68"/>
      <c r="Q47" s="68"/>
      <c r="R47" s="22"/>
      <c r="S47" s="21"/>
      <c r="T47" s="68"/>
      <c r="U47" s="184"/>
    </row>
    <row r="48" customHeight="1" spans="1:21">
      <c r="A48" s="20"/>
      <c r="B48" s="19">
        <f t="shared" si="36"/>
        <v>0</v>
      </c>
      <c r="C48" s="21"/>
      <c r="D48" s="21"/>
      <c r="E48" s="21"/>
      <c r="F48" s="22"/>
      <c r="G48" s="19">
        <f t="shared" si="37"/>
        <v>0</v>
      </c>
      <c r="H48" s="21"/>
      <c r="I48" s="21"/>
      <c r="J48" s="21"/>
      <c r="K48" s="22"/>
      <c r="M48" s="20"/>
      <c r="N48" s="21"/>
      <c r="O48" s="21"/>
      <c r="P48" s="68"/>
      <c r="Q48" s="68"/>
      <c r="R48" s="22"/>
      <c r="S48" s="21"/>
      <c r="T48" s="68"/>
      <c r="U48" s="184"/>
    </row>
    <row r="49" customHeight="1" spans="1:21">
      <c r="A49" s="20"/>
      <c r="B49" s="19">
        <f t="shared" si="36"/>
        <v>0</v>
      </c>
      <c r="C49" s="21"/>
      <c r="D49" s="21"/>
      <c r="E49" s="21"/>
      <c r="F49" s="22"/>
      <c r="G49" s="19">
        <f t="shared" si="37"/>
        <v>0</v>
      </c>
      <c r="H49" s="21"/>
      <c r="I49" s="21"/>
      <c r="J49" s="21"/>
      <c r="K49" s="22"/>
      <c r="M49" s="20"/>
      <c r="N49" s="21"/>
      <c r="O49" s="21"/>
      <c r="P49" s="68"/>
      <c r="Q49" s="68"/>
      <c r="R49" s="22"/>
      <c r="S49" s="21"/>
      <c r="T49" s="68"/>
      <c r="U49" s="184"/>
    </row>
    <row r="50" customHeight="1" spans="1:21">
      <c r="A50" s="20"/>
      <c r="B50" s="19">
        <f t="shared" si="36"/>
        <v>0</v>
      </c>
      <c r="C50" s="21"/>
      <c r="D50" s="21"/>
      <c r="E50" s="21"/>
      <c r="F50" s="22"/>
      <c r="G50" s="19">
        <f t="shared" si="37"/>
        <v>0</v>
      </c>
      <c r="H50" s="21"/>
      <c r="I50" s="21"/>
      <c r="J50" s="21"/>
      <c r="K50" s="22"/>
      <c r="M50" s="20"/>
      <c r="N50" s="21"/>
      <c r="O50" s="21"/>
      <c r="P50" s="68"/>
      <c r="Q50" s="68"/>
      <c r="R50" s="22"/>
      <c r="S50" s="21"/>
      <c r="T50" s="68"/>
      <c r="U50" s="184"/>
    </row>
    <row r="51" customHeight="1" spans="1:21">
      <c r="A51" s="20"/>
      <c r="B51" s="19">
        <f t="shared" si="36"/>
        <v>0</v>
      </c>
      <c r="C51" s="21"/>
      <c r="D51" s="21"/>
      <c r="E51" s="21"/>
      <c r="F51" s="153"/>
      <c r="G51" s="19">
        <f t="shared" si="37"/>
        <v>0</v>
      </c>
      <c r="H51" s="21"/>
      <c r="I51" s="21"/>
      <c r="J51" s="21"/>
      <c r="K51" s="22"/>
      <c r="M51" s="20"/>
      <c r="N51" s="21"/>
      <c r="O51" s="21"/>
      <c r="P51" s="68"/>
      <c r="Q51" s="68"/>
      <c r="R51" s="22"/>
      <c r="S51" s="21"/>
      <c r="T51" s="68"/>
      <c r="U51" s="184"/>
    </row>
    <row r="52" customHeight="1" spans="1:21">
      <c r="A52" s="28"/>
      <c r="B52" s="19">
        <f t="shared" si="36"/>
        <v>0</v>
      </c>
      <c r="C52" s="29"/>
      <c r="D52" s="29"/>
      <c r="E52" s="21"/>
      <c r="F52" s="22"/>
      <c r="G52" s="19">
        <f t="shared" si="37"/>
        <v>0</v>
      </c>
      <c r="H52" s="29"/>
      <c r="I52" s="29"/>
      <c r="J52" s="21"/>
      <c r="K52" s="22"/>
      <c r="M52" s="28"/>
      <c r="N52" s="29"/>
      <c r="O52" s="29"/>
      <c r="P52" s="74"/>
      <c r="Q52" s="68"/>
      <c r="R52" s="22"/>
      <c r="S52" s="29"/>
      <c r="T52" s="74"/>
      <c r="U52" s="229"/>
    </row>
    <row r="53" customHeight="1" spans="1:21">
      <c r="A53" s="20"/>
      <c r="B53" s="19">
        <f t="shared" si="36"/>
        <v>0</v>
      </c>
      <c r="C53" s="21"/>
      <c r="D53" s="21"/>
      <c r="E53" s="21"/>
      <c r="F53" s="22"/>
      <c r="G53" s="19">
        <f t="shared" si="37"/>
        <v>0</v>
      </c>
      <c r="H53" s="21"/>
      <c r="I53" s="21"/>
      <c r="J53" s="21"/>
      <c r="K53" s="22"/>
      <c r="M53" s="20"/>
      <c r="N53" s="21"/>
      <c r="O53" s="21"/>
      <c r="P53" s="68"/>
      <c r="Q53" s="68"/>
      <c r="R53" s="22"/>
      <c r="S53" s="21"/>
      <c r="T53" s="68"/>
      <c r="U53" s="184"/>
    </row>
    <row r="54" customHeight="1" spans="1:21">
      <c r="A54" s="20"/>
      <c r="B54" s="19">
        <f t="shared" si="36"/>
        <v>0</v>
      </c>
      <c r="C54" s="21"/>
      <c r="D54" s="21"/>
      <c r="E54" s="21"/>
      <c r="F54" s="22"/>
      <c r="G54" s="19">
        <f t="shared" si="37"/>
        <v>0</v>
      </c>
      <c r="H54" s="21"/>
      <c r="I54" s="21"/>
      <c r="J54" s="21"/>
      <c r="K54" s="22"/>
      <c r="M54" s="20"/>
      <c r="N54" s="21"/>
      <c r="O54" s="21"/>
      <c r="P54" s="68"/>
      <c r="Q54" s="68"/>
      <c r="R54" s="22"/>
      <c r="S54" s="21"/>
      <c r="T54" s="68"/>
      <c r="U54" s="184"/>
    </row>
    <row r="55" customHeight="1" spans="1:21">
      <c r="A55" s="23"/>
      <c r="B55" s="70">
        <f t="shared" si="36"/>
        <v>0</v>
      </c>
      <c r="C55" s="71"/>
      <c r="D55" s="71"/>
      <c r="E55" s="71"/>
      <c r="F55" s="196"/>
      <c r="G55" s="70">
        <f t="shared" si="37"/>
        <v>0</v>
      </c>
      <c r="H55" s="24"/>
      <c r="I55" s="24"/>
      <c r="J55" s="24"/>
      <c r="K55" s="25"/>
      <c r="M55" s="23"/>
      <c r="N55" s="24"/>
      <c r="O55" s="24"/>
      <c r="P55" s="72"/>
      <c r="Q55" s="72"/>
      <c r="R55" s="25"/>
      <c r="S55" s="24"/>
      <c r="T55" s="72"/>
      <c r="U55" s="197"/>
    </row>
    <row r="56" customHeight="1" spans="1:21">
      <c r="A56" s="26" t="s">
        <v>21</v>
      </c>
      <c r="B56" s="19">
        <f t="shared" si="36"/>
        <v>0</v>
      </c>
      <c r="C56" s="76"/>
      <c r="D56" s="76"/>
      <c r="E56" s="76"/>
      <c r="F56" s="76"/>
      <c r="G56" s="19">
        <f t="shared" si="37"/>
        <v>0</v>
      </c>
      <c r="H56" s="27">
        <f>H36-H37-H43</f>
        <v>0</v>
      </c>
      <c r="I56" s="27">
        <f>I36-I37-I43</f>
        <v>0</v>
      </c>
      <c r="J56" s="27">
        <f>J36-J37-J43</f>
        <v>0</v>
      </c>
      <c r="K56" s="43">
        <f>K36-K37-K43</f>
        <v>0</v>
      </c>
      <c r="M56" s="26" t="s">
        <v>21</v>
      </c>
      <c r="N56" s="30"/>
      <c r="O56" s="30"/>
      <c r="P56" s="85"/>
      <c r="Q56" s="85"/>
      <c r="R56" s="27">
        <f>R36-R37-R43</f>
        <v>0</v>
      </c>
      <c r="S56" s="27">
        <f>S36-S37-S43</f>
        <v>0</v>
      </c>
      <c r="T56" s="34">
        <f>T36-T37-T43</f>
        <v>0</v>
      </c>
      <c r="U56" s="216">
        <f>U36-U37-U43</f>
        <v>0</v>
      </c>
    </row>
    <row r="57" s="213" customFormat="1" customHeight="1" spans="1:21">
      <c r="A57" s="31" t="s">
        <v>22</v>
      </c>
      <c r="B57" s="19" t="e">
        <f t="shared" si="36"/>
        <v>#DIV/0!</v>
      </c>
      <c r="C57" s="59" t="e">
        <f>H56*(C58+100)/100</f>
        <v>#DIV/0!</v>
      </c>
      <c r="D57" s="59" t="e">
        <f>I56*(D58+100)/100</f>
        <v>#DIV/0!</v>
      </c>
      <c r="E57" s="59" t="e">
        <f>J56*(E58+100)/100</f>
        <v>#DIV/0!</v>
      </c>
      <c r="F57" s="59" t="e">
        <f>K56*(F58+100)/100</f>
        <v>#DIV/0!</v>
      </c>
      <c r="G57" s="221" t="s">
        <v>10</v>
      </c>
      <c r="H57" s="221" t="s">
        <v>10</v>
      </c>
      <c r="I57" s="221" t="s">
        <v>10</v>
      </c>
      <c r="J57" s="221" t="s">
        <v>10</v>
      </c>
      <c r="K57" s="221" t="s">
        <v>10</v>
      </c>
      <c r="L57" s="170"/>
      <c r="M57" s="31" t="s">
        <v>22</v>
      </c>
      <c r="N57" s="32" t="e">
        <f>R56*(N58+100)/100</f>
        <v>#DIV/0!</v>
      </c>
      <c r="O57" s="32" t="e">
        <f>S56*(O58+100)/100</f>
        <v>#DIV/0!</v>
      </c>
      <c r="P57" s="59" t="e">
        <f>T56*(P58+100)/100</f>
        <v>#DIV/0!</v>
      </c>
      <c r="Q57" s="59" t="e">
        <f>U56*(Q58+100)/100</f>
        <v>#DIV/0!</v>
      </c>
      <c r="R57" s="33" t="s">
        <v>10</v>
      </c>
      <c r="S57" s="33" t="s">
        <v>10</v>
      </c>
      <c r="T57" s="33" t="s">
        <v>10</v>
      </c>
      <c r="U57" s="44" t="s">
        <v>10</v>
      </c>
    </row>
    <row r="58" s="213" customFormat="1" customHeight="1" spans="1:21">
      <c r="A58" s="31" t="s">
        <v>23</v>
      </c>
      <c r="B58" s="34" t="e">
        <f>SUM(B59:B68)/SUM(G59:G68)*100-100</f>
        <v>#DIV/0!</v>
      </c>
      <c r="C58" s="34" t="e">
        <f>SUM(C59:C68)/SUM(H59:H68)*100-100</f>
        <v>#DIV/0!</v>
      </c>
      <c r="D58" s="34" t="e">
        <f>SUM(D59:D68)/SUM(I59:I68)*100-100</f>
        <v>#DIV/0!</v>
      </c>
      <c r="E58" s="34" t="e">
        <f>SUM(E59:E68)/SUM(J59:J68)*100-100</f>
        <v>#DIV/0!</v>
      </c>
      <c r="F58" s="34" t="e">
        <f>SUM(F59:F68)/SUM(K59:K68)*100-100</f>
        <v>#DIV/0!</v>
      </c>
      <c r="G58" s="221" t="s">
        <v>10</v>
      </c>
      <c r="H58" s="44" t="s">
        <v>10</v>
      </c>
      <c r="I58" s="44" t="s">
        <v>10</v>
      </c>
      <c r="J58" s="44" t="s">
        <v>10</v>
      </c>
      <c r="K58" s="44" t="s">
        <v>10</v>
      </c>
      <c r="L58" s="170"/>
      <c r="M58" s="31" t="s">
        <v>23</v>
      </c>
      <c r="N58" s="34" t="e">
        <f>SUM(N59:N68)/SUM(R59:R68)*100-100</f>
        <v>#DIV/0!</v>
      </c>
      <c r="O58" s="34" t="e">
        <f>SUM(O59:O68)/SUM(S59:S68)*100-100</f>
        <v>#DIV/0!</v>
      </c>
      <c r="P58" s="34" t="e">
        <f>SUM(P59:P68)/SUM(T59:T68)*100-100</f>
        <v>#DIV/0!</v>
      </c>
      <c r="Q58" s="34" t="e">
        <f>SUM(Q59:Q68)/SUM(U59:U68)*100-100</f>
        <v>#DIV/0!</v>
      </c>
      <c r="R58" s="33" t="s">
        <v>10</v>
      </c>
      <c r="S58" s="33" t="s">
        <v>10</v>
      </c>
      <c r="T58" s="33" t="s">
        <v>10</v>
      </c>
      <c r="U58" s="44" t="s">
        <v>10</v>
      </c>
    </row>
    <row r="59" customHeight="1" spans="1:21">
      <c r="A59" s="20"/>
      <c r="B59" s="19">
        <f>SUM(C59:F59)</f>
        <v>0</v>
      </c>
      <c r="C59" s="21"/>
      <c r="D59" s="21"/>
      <c r="E59" s="21"/>
      <c r="F59" s="22"/>
      <c r="G59" s="27">
        <f t="shared" si="37"/>
        <v>0</v>
      </c>
      <c r="H59" s="21"/>
      <c r="I59" s="21"/>
      <c r="J59" s="21"/>
      <c r="K59" s="22"/>
      <c r="M59" s="20"/>
      <c r="N59" s="21"/>
      <c r="O59" s="21"/>
      <c r="P59" s="68"/>
      <c r="Q59" s="68"/>
      <c r="R59" s="22"/>
      <c r="S59" s="21"/>
      <c r="T59" s="68"/>
      <c r="U59" s="184"/>
    </row>
    <row r="60" customHeight="1" spans="1:21">
      <c r="A60" s="20"/>
      <c r="B60" s="19">
        <f t="shared" si="36"/>
        <v>0</v>
      </c>
      <c r="C60" s="21"/>
      <c r="D60" s="21"/>
      <c r="E60" s="21"/>
      <c r="F60" s="22"/>
      <c r="G60" s="19">
        <f t="shared" si="37"/>
        <v>0</v>
      </c>
      <c r="H60" s="21"/>
      <c r="I60" s="21"/>
      <c r="J60" s="21"/>
      <c r="K60" s="22"/>
      <c r="M60" s="20"/>
      <c r="N60" s="21"/>
      <c r="O60" s="21"/>
      <c r="P60" s="68"/>
      <c r="Q60" s="68"/>
      <c r="R60" s="22"/>
      <c r="S60" s="21"/>
      <c r="T60" s="68"/>
      <c r="U60" s="184"/>
    </row>
    <row r="61" customHeight="1" spans="1:21">
      <c r="A61" s="20"/>
      <c r="B61" s="19">
        <f t="shared" si="36"/>
        <v>0</v>
      </c>
      <c r="C61" s="21"/>
      <c r="D61" s="21"/>
      <c r="E61" s="21"/>
      <c r="F61" s="22"/>
      <c r="G61" s="19">
        <f t="shared" si="37"/>
        <v>0</v>
      </c>
      <c r="H61" s="21"/>
      <c r="I61" s="21"/>
      <c r="J61" s="21"/>
      <c r="K61" s="22"/>
      <c r="M61" s="20"/>
      <c r="N61" s="21"/>
      <c r="O61" s="21"/>
      <c r="P61" s="68"/>
      <c r="Q61" s="68"/>
      <c r="R61" s="22"/>
      <c r="S61" s="21"/>
      <c r="T61" s="68"/>
      <c r="U61" s="184"/>
    </row>
    <row r="62" customHeight="1" spans="1:21">
      <c r="A62" s="20"/>
      <c r="B62" s="19">
        <f t="shared" si="36"/>
        <v>0</v>
      </c>
      <c r="C62" s="21"/>
      <c r="D62" s="21"/>
      <c r="E62" s="21"/>
      <c r="F62" s="22"/>
      <c r="G62" s="19">
        <f t="shared" si="37"/>
        <v>0</v>
      </c>
      <c r="H62" s="21"/>
      <c r="I62" s="21"/>
      <c r="J62" s="21"/>
      <c r="K62" s="22"/>
      <c r="M62" s="20"/>
      <c r="N62" s="21"/>
      <c r="O62" s="21"/>
      <c r="P62" s="68"/>
      <c r="Q62" s="68"/>
      <c r="R62" s="22"/>
      <c r="S62" s="21"/>
      <c r="T62" s="68"/>
      <c r="U62" s="184"/>
    </row>
    <row r="63" customHeight="1" spans="1:21">
      <c r="A63" s="20"/>
      <c r="B63" s="19">
        <f t="shared" si="36"/>
        <v>0</v>
      </c>
      <c r="C63" s="21"/>
      <c r="D63" s="21"/>
      <c r="E63" s="21"/>
      <c r="F63" s="22"/>
      <c r="G63" s="19">
        <f t="shared" si="37"/>
        <v>0</v>
      </c>
      <c r="H63" s="21"/>
      <c r="I63" s="21"/>
      <c r="J63" s="21"/>
      <c r="K63" s="22"/>
      <c r="M63" s="20"/>
      <c r="N63" s="21"/>
      <c r="O63" s="21"/>
      <c r="P63" s="68"/>
      <c r="Q63" s="68"/>
      <c r="R63" s="22"/>
      <c r="S63" s="21"/>
      <c r="T63" s="68"/>
      <c r="U63" s="184"/>
    </row>
    <row r="64" customHeight="1" spans="1:21">
      <c r="A64" s="20"/>
      <c r="B64" s="19">
        <f t="shared" si="36"/>
        <v>0</v>
      </c>
      <c r="C64" s="21"/>
      <c r="D64" s="21"/>
      <c r="E64" s="21"/>
      <c r="F64" s="22"/>
      <c r="G64" s="19">
        <f t="shared" si="37"/>
        <v>0</v>
      </c>
      <c r="H64" s="21"/>
      <c r="I64" s="21"/>
      <c r="J64" s="21"/>
      <c r="K64" s="22"/>
      <c r="M64" s="20"/>
      <c r="N64" s="21"/>
      <c r="O64" s="21"/>
      <c r="P64" s="68"/>
      <c r="Q64" s="68"/>
      <c r="R64" s="22"/>
      <c r="S64" s="21"/>
      <c r="T64" s="68"/>
      <c r="U64" s="184"/>
    </row>
    <row r="65" customHeight="1" spans="1:21">
      <c r="A65" s="28"/>
      <c r="B65" s="19">
        <f t="shared" si="36"/>
        <v>0</v>
      </c>
      <c r="C65" s="29"/>
      <c r="D65" s="29"/>
      <c r="E65" s="21"/>
      <c r="F65" s="22"/>
      <c r="G65" s="19">
        <f t="shared" si="37"/>
        <v>0</v>
      </c>
      <c r="H65" s="29"/>
      <c r="I65" s="29"/>
      <c r="J65" s="21"/>
      <c r="K65" s="22"/>
      <c r="M65" s="28"/>
      <c r="N65" s="29"/>
      <c r="O65" s="29"/>
      <c r="P65" s="74"/>
      <c r="Q65" s="68"/>
      <c r="R65" s="22"/>
      <c r="S65" s="29"/>
      <c r="T65" s="74"/>
      <c r="U65" s="229"/>
    </row>
    <row r="66" customHeight="1" spans="1:21">
      <c r="A66" s="20"/>
      <c r="B66" s="19">
        <f t="shared" si="36"/>
        <v>0</v>
      </c>
      <c r="C66" s="21"/>
      <c r="D66" s="21"/>
      <c r="E66" s="21"/>
      <c r="F66" s="22"/>
      <c r="G66" s="19">
        <f t="shared" si="37"/>
        <v>0</v>
      </c>
      <c r="H66" s="21"/>
      <c r="I66" s="21"/>
      <c r="J66" s="21"/>
      <c r="K66" s="22"/>
      <c r="M66" s="20"/>
      <c r="N66" s="21"/>
      <c r="O66" s="21"/>
      <c r="P66" s="68"/>
      <c r="Q66" s="68"/>
      <c r="R66" s="22"/>
      <c r="S66" s="21"/>
      <c r="T66" s="68"/>
      <c r="U66" s="184"/>
    </row>
    <row r="67" customHeight="1" spans="1:21">
      <c r="A67" s="20"/>
      <c r="B67" s="19">
        <f t="shared" si="36"/>
        <v>0</v>
      </c>
      <c r="C67" s="21"/>
      <c r="D67" s="21"/>
      <c r="E67" s="21"/>
      <c r="F67" s="22"/>
      <c r="G67" s="19">
        <f t="shared" si="37"/>
        <v>0</v>
      </c>
      <c r="H67" s="21"/>
      <c r="I67" s="21"/>
      <c r="J67" s="21"/>
      <c r="K67" s="22"/>
      <c r="M67" s="20"/>
      <c r="N67" s="21"/>
      <c r="O67" s="21"/>
      <c r="P67" s="68"/>
      <c r="Q67" s="68"/>
      <c r="R67" s="22"/>
      <c r="S67" s="21"/>
      <c r="T67" s="68"/>
      <c r="U67" s="184"/>
    </row>
    <row r="68" customHeight="1" spans="1:21">
      <c r="A68" s="35"/>
      <c r="B68" s="78">
        <f t="shared" si="36"/>
        <v>0</v>
      </c>
      <c r="C68" s="36"/>
      <c r="D68" s="36"/>
      <c r="E68" s="36"/>
      <c r="F68" s="37"/>
      <c r="G68" s="78">
        <f t="shared" si="37"/>
        <v>0</v>
      </c>
      <c r="H68" s="36"/>
      <c r="I68" s="36"/>
      <c r="J68" s="36"/>
      <c r="K68" s="37"/>
      <c r="M68" s="35"/>
      <c r="N68" s="36"/>
      <c r="O68" s="36"/>
      <c r="P68" s="77"/>
      <c r="Q68" s="77"/>
      <c r="R68" s="37"/>
      <c r="S68" s="36"/>
      <c r="T68" s="77"/>
      <c r="U68" s="189"/>
    </row>
    <row r="69" customHeight="1" spans="1:21">
      <c r="A69" s="177" t="s">
        <v>15</v>
      </c>
      <c r="B69" s="179"/>
      <c r="C69" s="179"/>
      <c r="D69" s="179"/>
      <c r="E69" s="179"/>
      <c r="F69" s="179"/>
      <c r="G69" s="179"/>
      <c r="H69" s="179"/>
      <c r="I69" s="194" t="s">
        <v>16</v>
      </c>
      <c r="J69" s="179"/>
      <c r="K69" s="179"/>
      <c r="M69" s="206" t="s">
        <v>15</v>
      </c>
      <c r="N69" s="179"/>
      <c r="O69" s="179"/>
      <c r="P69" s="178"/>
      <c r="Q69" s="178"/>
      <c r="R69" s="179" t="s">
        <v>16</v>
      </c>
      <c r="S69" s="179"/>
      <c r="T69" s="210"/>
      <c r="U69" s="195"/>
    </row>
    <row r="70" s="3" customFormat="1" customHeight="1" spans="1:21">
      <c r="A70" s="8" t="s">
        <v>295</v>
      </c>
      <c r="B70" s="9" t="s">
        <v>296</v>
      </c>
      <c r="C70" s="9"/>
      <c r="D70" s="9"/>
      <c r="E70" s="9"/>
      <c r="F70" s="9"/>
      <c r="G70" s="9"/>
      <c r="H70" s="9"/>
      <c r="I70" s="9"/>
      <c r="J70" s="9"/>
      <c r="K70" s="9"/>
      <c r="L70" s="80"/>
      <c r="M70" s="81" t="s">
        <v>297</v>
      </c>
      <c r="N70" s="182" t="s">
        <v>298</v>
      </c>
      <c r="O70" s="182"/>
      <c r="P70" s="181"/>
      <c r="Q70" s="181"/>
      <c r="R70" s="182"/>
      <c r="S70" s="182"/>
      <c r="T70" s="181"/>
      <c r="U70" s="181"/>
    </row>
    <row r="71" customHeight="1" spans="1:21">
      <c r="A71" s="171" t="s">
        <v>2</v>
      </c>
      <c r="B71" s="173" t="s">
        <v>3</v>
      </c>
      <c r="C71" s="173"/>
      <c r="D71" s="173"/>
      <c r="E71" s="173"/>
      <c r="F71" s="201"/>
      <c r="G71" s="173" t="s">
        <v>107</v>
      </c>
      <c r="H71" s="173"/>
      <c r="I71" s="173"/>
      <c r="J71" s="173"/>
      <c r="K71" s="201"/>
      <c r="M71" s="171" t="s">
        <v>2</v>
      </c>
      <c r="N71" s="173" t="s">
        <v>3</v>
      </c>
      <c r="O71" s="173"/>
      <c r="P71" s="172"/>
      <c r="Q71" s="211"/>
      <c r="R71" s="173" t="s">
        <v>107</v>
      </c>
      <c r="S71" s="173"/>
      <c r="T71" s="172"/>
      <c r="U71" s="211"/>
    </row>
    <row r="72" customFormat="1" customHeight="1" spans="1:21">
      <c r="A72" s="174"/>
      <c r="B72" s="176" t="s">
        <v>113</v>
      </c>
      <c r="C72" s="176" t="s">
        <v>248</v>
      </c>
      <c r="D72" s="176" t="s">
        <v>250</v>
      </c>
      <c r="E72" s="176" t="s">
        <v>252</v>
      </c>
      <c r="F72" s="202" t="s">
        <v>254</v>
      </c>
      <c r="G72" s="176" t="s">
        <v>113</v>
      </c>
      <c r="H72" s="176" t="s">
        <v>248</v>
      </c>
      <c r="I72" s="176" t="s">
        <v>250</v>
      </c>
      <c r="J72" s="176" t="s">
        <v>252</v>
      </c>
      <c r="K72" s="202" t="s">
        <v>254</v>
      </c>
      <c r="L72" s="170"/>
      <c r="M72" s="174"/>
      <c r="N72" s="176" t="s">
        <v>113</v>
      </c>
      <c r="O72" s="176" t="s">
        <v>69</v>
      </c>
      <c r="P72" s="222" t="s">
        <v>70</v>
      </c>
      <c r="Q72" s="222" t="s">
        <v>114</v>
      </c>
      <c r="R72" s="176" t="s">
        <v>113</v>
      </c>
      <c r="S72" s="176" t="s">
        <v>69</v>
      </c>
      <c r="T72" s="222" t="s">
        <v>70</v>
      </c>
      <c r="U72" s="225" t="s">
        <v>114</v>
      </c>
    </row>
    <row r="73" customFormat="1" customHeight="1" spans="1:21">
      <c r="A73" s="15" t="s">
        <v>20</v>
      </c>
      <c r="B73" s="16">
        <f t="shared" ref="B73:G73" si="41">SUM(B74,B80,B93)</f>
        <v>0</v>
      </c>
      <c r="C73" s="16">
        <f t="shared" si="41"/>
        <v>0</v>
      </c>
      <c r="D73" s="16">
        <f t="shared" si="41"/>
        <v>0</v>
      </c>
      <c r="E73" s="16">
        <f t="shared" si="41"/>
        <v>0</v>
      </c>
      <c r="F73" s="16">
        <f t="shared" si="41"/>
        <v>0</v>
      </c>
      <c r="G73" s="16">
        <f t="shared" si="41"/>
        <v>0</v>
      </c>
      <c r="H73" s="17"/>
      <c r="I73" s="17"/>
      <c r="J73" s="17"/>
      <c r="K73" s="41"/>
      <c r="L73" s="170"/>
      <c r="M73" s="15" t="s">
        <v>20</v>
      </c>
      <c r="N73" s="16">
        <f t="shared" ref="N73:Q73" si="42">SUM(N74,N80,N93)</f>
        <v>0</v>
      </c>
      <c r="O73" s="16">
        <f t="shared" si="42"/>
        <v>0</v>
      </c>
      <c r="P73" s="33">
        <f t="shared" si="42"/>
        <v>0</v>
      </c>
      <c r="Q73" s="33">
        <f t="shared" si="42"/>
        <v>0</v>
      </c>
      <c r="R73" s="17"/>
      <c r="S73" s="17"/>
      <c r="T73" s="66"/>
      <c r="U73" s="214"/>
    </row>
    <row r="74" customHeight="1" spans="1:21">
      <c r="A74" s="18" t="s">
        <v>12</v>
      </c>
      <c r="B74" s="19">
        <f t="shared" ref="B74:B94" si="43">SUM(C74:F74)</f>
        <v>0</v>
      </c>
      <c r="C74" s="19">
        <f t="shared" ref="C74:F74" si="44">SUM(C75:C79)</f>
        <v>0</v>
      </c>
      <c r="D74" s="19">
        <f t="shared" si="44"/>
        <v>0</v>
      </c>
      <c r="E74" s="19">
        <f t="shared" si="44"/>
        <v>0</v>
      </c>
      <c r="F74" s="19">
        <f t="shared" si="44"/>
        <v>0</v>
      </c>
      <c r="G74" s="19">
        <f t="shared" ref="G74:G93" si="45">SUM(H74:K74)</f>
        <v>0</v>
      </c>
      <c r="H74" s="19">
        <f t="shared" ref="H74:K74" si="46">SUM(H75:H79)</f>
        <v>0</v>
      </c>
      <c r="I74" s="19">
        <f t="shared" si="46"/>
        <v>0</v>
      </c>
      <c r="J74" s="19">
        <f t="shared" si="46"/>
        <v>0</v>
      </c>
      <c r="K74" s="42">
        <f t="shared" si="46"/>
        <v>0</v>
      </c>
      <c r="M74" s="18" t="s">
        <v>12</v>
      </c>
      <c r="N74" s="19">
        <f t="shared" ref="N74:U74" si="47">SUM(N75:N79)</f>
        <v>0</v>
      </c>
      <c r="O74" s="19">
        <f t="shared" si="47"/>
        <v>0</v>
      </c>
      <c r="P74" s="67">
        <f t="shared" si="47"/>
        <v>0</v>
      </c>
      <c r="Q74" s="67">
        <f t="shared" si="47"/>
        <v>0</v>
      </c>
      <c r="R74" s="19">
        <f t="shared" si="47"/>
        <v>0</v>
      </c>
      <c r="S74" s="19">
        <f t="shared" si="47"/>
        <v>0</v>
      </c>
      <c r="T74" s="67">
        <f t="shared" si="47"/>
        <v>0</v>
      </c>
      <c r="U74" s="215">
        <f t="shared" si="47"/>
        <v>0</v>
      </c>
    </row>
    <row r="75" customHeight="1" spans="1:21">
      <c r="A75" s="20"/>
      <c r="B75" s="19">
        <f t="shared" si="43"/>
        <v>0</v>
      </c>
      <c r="C75" s="21"/>
      <c r="D75" s="21"/>
      <c r="E75" s="21"/>
      <c r="F75" s="22"/>
      <c r="G75" s="19">
        <f t="shared" si="45"/>
        <v>0</v>
      </c>
      <c r="H75" s="21"/>
      <c r="I75" s="21"/>
      <c r="J75" s="21"/>
      <c r="K75" s="22"/>
      <c r="M75" s="20"/>
      <c r="N75" s="21"/>
      <c r="O75" s="21"/>
      <c r="P75" s="68"/>
      <c r="Q75" s="68"/>
      <c r="R75" s="22"/>
      <c r="S75" s="21"/>
      <c r="T75" s="68"/>
      <c r="U75" s="184"/>
    </row>
    <row r="76" customHeight="1" spans="1:21">
      <c r="A76" s="20"/>
      <c r="B76" s="19">
        <f t="shared" si="43"/>
        <v>0</v>
      </c>
      <c r="C76" s="21"/>
      <c r="D76" s="21"/>
      <c r="E76" s="21"/>
      <c r="F76" s="22"/>
      <c r="G76" s="19">
        <f t="shared" si="45"/>
        <v>0</v>
      </c>
      <c r="H76" s="21"/>
      <c r="I76" s="21"/>
      <c r="J76" s="21"/>
      <c r="K76" s="22"/>
      <c r="M76" s="20"/>
      <c r="N76" s="21"/>
      <c r="O76" s="21"/>
      <c r="P76" s="68"/>
      <c r="Q76" s="68"/>
      <c r="R76" s="22"/>
      <c r="S76" s="21"/>
      <c r="T76" s="68"/>
      <c r="U76" s="184"/>
    </row>
    <row r="77" customHeight="1" spans="1:21">
      <c r="A77" s="20"/>
      <c r="B77" s="19">
        <f t="shared" si="43"/>
        <v>0</v>
      </c>
      <c r="C77" s="21"/>
      <c r="D77" s="21"/>
      <c r="E77" s="21"/>
      <c r="F77" s="22"/>
      <c r="G77" s="19">
        <f t="shared" si="45"/>
        <v>0</v>
      </c>
      <c r="H77" s="21"/>
      <c r="I77" s="21"/>
      <c r="J77" s="21"/>
      <c r="K77" s="22"/>
      <c r="M77" s="20"/>
      <c r="N77" s="21"/>
      <c r="O77" s="21"/>
      <c r="P77" s="68"/>
      <c r="Q77" s="68"/>
      <c r="R77" s="22"/>
      <c r="S77" s="21"/>
      <c r="T77" s="68"/>
      <c r="U77" s="184"/>
    </row>
    <row r="78" customHeight="1" spans="1:21">
      <c r="A78" s="20"/>
      <c r="B78" s="19">
        <f t="shared" si="43"/>
        <v>0</v>
      </c>
      <c r="C78" s="21"/>
      <c r="D78" s="21"/>
      <c r="E78" s="21"/>
      <c r="F78" s="22"/>
      <c r="G78" s="19">
        <f t="shared" si="45"/>
        <v>0</v>
      </c>
      <c r="H78" s="21"/>
      <c r="I78" s="21"/>
      <c r="J78" s="21"/>
      <c r="K78" s="22"/>
      <c r="M78" s="20"/>
      <c r="N78" s="21"/>
      <c r="O78" s="21"/>
      <c r="P78" s="68"/>
      <c r="Q78" s="68"/>
      <c r="R78" s="22"/>
      <c r="S78" s="21"/>
      <c r="T78" s="68"/>
      <c r="U78" s="184"/>
    </row>
    <row r="79" customHeight="1" spans="1:21">
      <c r="A79" s="23"/>
      <c r="B79" s="70">
        <f t="shared" si="43"/>
        <v>0</v>
      </c>
      <c r="C79" s="71"/>
      <c r="D79" s="71"/>
      <c r="E79" s="71"/>
      <c r="F79" s="196"/>
      <c r="G79" s="70">
        <f t="shared" si="45"/>
        <v>0</v>
      </c>
      <c r="H79" s="24"/>
      <c r="I79" s="24"/>
      <c r="J79" s="24"/>
      <c r="K79" s="25"/>
      <c r="M79" s="23"/>
      <c r="N79" s="24"/>
      <c r="O79" s="24"/>
      <c r="P79" s="72"/>
      <c r="Q79" s="72"/>
      <c r="R79" s="25"/>
      <c r="S79" s="24"/>
      <c r="T79" s="72"/>
      <c r="U79" s="197"/>
    </row>
    <row r="80" customHeight="1" spans="1:21">
      <c r="A80" s="26" t="s">
        <v>13</v>
      </c>
      <c r="B80" s="19">
        <f t="shared" si="43"/>
        <v>0</v>
      </c>
      <c r="C80" s="19">
        <f t="shared" ref="C80:F80" si="48">SUM(C81:C92)</f>
        <v>0</v>
      </c>
      <c r="D80" s="19">
        <f t="shared" si="48"/>
        <v>0</v>
      </c>
      <c r="E80" s="19">
        <f t="shared" si="48"/>
        <v>0</v>
      </c>
      <c r="F80" s="19">
        <f t="shared" si="48"/>
        <v>0</v>
      </c>
      <c r="G80" s="19">
        <f t="shared" si="45"/>
        <v>0</v>
      </c>
      <c r="H80" s="27">
        <f t="shared" ref="H80:K80" si="49">SUM(H81:H92)</f>
        <v>0</v>
      </c>
      <c r="I80" s="27">
        <f t="shared" si="49"/>
        <v>0</v>
      </c>
      <c r="J80" s="27">
        <f t="shared" si="49"/>
        <v>0</v>
      </c>
      <c r="K80" s="43">
        <f t="shared" si="49"/>
        <v>0</v>
      </c>
      <c r="M80" s="26" t="s">
        <v>13</v>
      </c>
      <c r="N80" s="27">
        <f t="shared" ref="N80:U80" si="50">SUM(N81:N92)</f>
        <v>0</v>
      </c>
      <c r="O80" s="27">
        <f t="shared" si="50"/>
        <v>0</v>
      </c>
      <c r="P80" s="34">
        <f t="shared" si="50"/>
        <v>0</v>
      </c>
      <c r="Q80" s="34">
        <f t="shared" si="50"/>
        <v>0</v>
      </c>
      <c r="R80" s="27">
        <f t="shared" si="50"/>
        <v>0</v>
      </c>
      <c r="S80" s="27">
        <f t="shared" si="50"/>
        <v>0</v>
      </c>
      <c r="T80" s="34">
        <f t="shared" si="50"/>
        <v>0</v>
      </c>
      <c r="U80" s="216">
        <f t="shared" si="50"/>
        <v>0</v>
      </c>
    </row>
    <row r="81" customHeight="1" spans="1:21">
      <c r="A81" s="20"/>
      <c r="B81" s="19">
        <f t="shared" si="43"/>
        <v>0</v>
      </c>
      <c r="C81" s="21"/>
      <c r="D81" s="21"/>
      <c r="E81" s="21"/>
      <c r="F81" s="22"/>
      <c r="G81" s="19">
        <f t="shared" si="45"/>
        <v>0</v>
      </c>
      <c r="H81" s="21"/>
      <c r="I81" s="21"/>
      <c r="J81" s="21"/>
      <c r="K81" s="22"/>
      <c r="M81" s="20"/>
      <c r="N81" s="21"/>
      <c r="O81" s="21"/>
      <c r="P81" s="68"/>
      <c r="Q81" s="68"/>
      <c r="R81" s="22"/>
      <c r="S81" s="21"/>
      <c r="T81" s="68"/>
      <c r="U81" s="184"/>
    </row>
    <row r="82" customHeight="1" spans="1:21">
      <c r="A82" s="20"/>
      <c r="B82" s="19">
        <f t="shared" si="43"/>
        <v>0</v>
      </c>
      <c r="C82" s="21"/>
      <c r="D82" s="21"/>
      <c r="E82" s="21"/>
      <c r="F82" s="22"/>
      <c r="G82" s="19">
        <f t="shared" si="45"/>
        <v>0</v>
      </c>
      <c r="H82" s="21"/>
      <c r="I82" s="21"/>
      <c r="J82" s="21"/>
      <c r="K82" s="22"/>
      <c r="M82" s="20"/>
      <c r="N82" s="21"/>
      <c r="O82" s="21"/>
      <c r="P82" s="68"/>
      <c r="Q82" s="68"/>
      <c r="R82" s="22"/>
      <c r="S82" s="21"/>
      <c r="T82" s="68"/>
      <c r="U82" s="184"/>
    </row>
    <row r="83" customHeight="1" spans="1:21">
      <c r="A83" s="20"/>
      <c r="B83" s="19">
        <f t="shared" si="43"/>
        <v>0</v>
      </c>
      <c r="C83" s="21"/>
      <c r="D83" s="21"/>
      <c r="E83" s="21"/>
      <c r="F83" s="22"/>
      <c r="G83" s="19">
        <f t="shared" si="45"/>
        <v>0</v>
      </c>
      <c r="H83" s="21"/>
      <c r="I83" s="21"/>
      <c r="J83" s="21"/>
      <c r="K83" s="22"/>
      <c r="M83" s="20"/>
      <c r="N83" s="21"/>
      <c r="O83" s="21"/>
      <c r="P83" s="68"/>
      <c r="Q83" s="68"/>
      <c r="R83" s="22"/>
      <c r="S83" s="21"/>
      <c r="T83" s="68"/>
      <c r="U83" s="184"/>
    </row>
    <row r="84" customHeight="1" spans="2:21">
      <c r="B84" s="19">
        <f t="shared" si="43"/>
        <v>0</v>
      </c>
      <c r="C84" s="21"/>
      <c r="D84" s="21"/>
      <c r="E84" s="21"/>
      <c r="F84" s="22"/>
      <c r="G84" s="19">
        <f t="shared" si="45"/>
        <v>0</v>
      </c>
      <c r="H84" s="21"/>
      <c r="I84" s="21"/>
      <c r="J84" s="73"/>
      <c r="K84" s="22"/>
      <c r="N84" s="21"/>
      <c r="O84" s="21"/>
      <c r="P84" s="68"/>
      <c r="Q84" s="68"/>
      <c r="R84" s="22"/>
      <c r="S84" s="21"/>
      <c r="T84" s="68"/>
      <c r="U84" s="184"/>
    </row>
    <row r="85" customHeight="1" spans="1:21">
      <c r="A85" s="20"/>
      <c r="B85" s="19">
        <f t="shared" si="43"/>
        <v>0</v>
      </c>
      <c r="C85" s="21"/>
      <c r="D85" s="21"/>
      <c r="E85" s="21"/>
      <c r="F85" s="22"/>
      <c r="G85" s="19">
        <f t="shared" si="45"/>
        <v>0</v>
      </c>
      <c r="H85" s="21"/>
      <c r="I85" s="21"/>
      <c r="J85" s="21"/>
      <c r="K85" s="22"/>
      <c r="M85" s="20"/>
      <c r="N85" s="21"/>
      <c r="O85" s="21"/>
      <c r="P85" s="68"/>
      <c r="Q85" s="68"/>
      <c r="R85" s="22"/>
      <c r="S85" s="21"/>
      <c r="T85" s="68"/>
      <c r="U85" s="184"/>
    </row>
    <row r="86" customHeight="1" spans="1:21">
      <c r="A86" s="20"/>
      <c r="B86" s="19">
        <f t="shared" si="43"/>
        <v>0</v>
      </c>
      <c r="C86" s="21"/>
      <c r="D86" s="21"/>
      <c r="E86" s="21"/>
      <c r="F86" s="22"/>
      <c r="G86" s="19">
        <f t="shared" si="45"/>
        <v>0</v>
      </c>
      <c r="H86" s="21"/>
      <c r="I86" s="21"/>
      <c r="J86" s="21"/>
      <c r="K86" s="22"/>
      <c r="M86" s="20"/>
      <c r="N86" s="21"/>
      <c r="O86" s="21"/>
      <c r="P86" s="68"/>
      <c r="Q86" s="68"/>
      <c r="R86" s="22"/>
      <c r="S86" s="21"/>
      <c r="T86" s="68"/>
      <c r="U86" s="184"/>
    </row>
    <row r="87" customHeight="1" spans="1:21">
      <c r="A87" s="20"/>
      <c r="B87" s="19">
        <f t="shared" si="43"/>
        <v>0</v>
      </c>
      <c r="C87" s="21"/>
      <c r="D87" s="21"/>
      <c r="E87" s="21"/>
      <c r="F87" s="22"/>
      <c r="G87" s="19">
        <f t="shared" si="45"/>
        <v>0</v>
      </c>
      <c r="H87" s="21"/>
      <c r="I87" s="21"/>
      <c r="J87" s="21"/>
      <c r="K87" s="22"/>
      <c r="M87" s="20"/>
      <c r="N87" s="21"/>
      <c r="O87" s="21"/>
      <c r="P87" s="68"/>
      <c r="Q87" s="68"/>
      <c r="R87" s="22"/>
      <c r="S87" s="21"/>
      <c r="T87" s="68"/>
      <c r="U87" s="184"/>
    </row>
    <row r="88" customHeight="1" spans="1:21">
      <c r="A88" s="20"/>
      <c r="B88" s="19">
        <f t="shared" si="43"/>
        <v>0</v>
      </c>
      <c r="C88" s="21"/>
      <c r="D88" s="21"/>
      <c r="E88" s="21"/>
      <c r="F88" s="153"/>
      <c r="G88" s="19">
        <f t="shared" si="45"/>
        <v>0</v>
      </c>
      <c r="H88" s="21"/>
      <c r="I88" s="21"/>
      <c r="J88" s="21"/>
      <c r="K88" s="22"/>
      <c r="M88" s="20"/>
      <c r="N88" s="21"/>
      <c r="O88" s="21"/>
      <c r="P88" s="68"/>
      <c r="Q88" s="68"/>
      <c r="R88" s="22"/>
      <c r="S88" s="21"/>
      <c r="T88" s="68"/>
      <c r="U88" s="184"/>
    </row>
    <row r="89" customHeight="1" spans="1:21">
      <c r="A89" s="28"/>
      <c r="B89" s="19">
        <f t="shared" si="43"/>
        <v>0</v>
      </c>
      <c r="C89" s="29"/>
      <c r="D89" s="29"/>
      <c r="E89" s="21"/>
      <c r="F89" s="22"/>
      <c r="G89" s="19">
        <f t="shared" si="45"/>
        <v>0</v>
      </c>
      <c r="H89" s="29"/>
      <c r="I89" s="29"/>
      <c r="J89" s="21"/>
      <c r="K89" s="22"/>
      <c r="M89" s="28"/>
      <c r="N89" s="29"/>
      <c r="O89" s="29"/>
      <c r="P89" s="74"/>
      <c r="Q89" s="68"/>
      <c r="R89" s="22"/>
      <c r="S89" s="29"/>
      <c r="T89" s="74"/>
      <c r="U89" s="229"/>
    </row>
    <row r="90" customHeight="1" spans="1:21">
      <c r="A90" s="20"/>
      <c r="B90" s="19">
        <f t="shared" si="43"/>
        <v>0</v>
      </c>
      <c r="C90" s="21"/>
      <c r="D90" s="21"/>
      <c r="E90" s="21"/>
      <c r="F90" s="22"/>
      <c r="G90" s="19">
        <f t="shared" si="45"/>
        <v>0</v>
      </c>
      <c r="H90" s="21"/>
      <c r="I90" s="21"/>
      <c r="J90" s="21"/>
      <c r="K90" s="22"/>
      <c r="M90" s="20"/>
      <c r="N90" s="21"/>
      <c r="O90" s="21"/>
      <c r="P90" s="68"/>
      <c r="Q90" s="68"/>
      <c r="R90" s="22"/>
      <c r="S90" s="21"/>
      <c r="T90" s="68"/>
      <c r="U90" s="184"/>
    </row>
    <row r="91" customHeight="1" spans="1:21">
      <c r="A91" s="20"/>
      <c r="B91" s="19">
        <f t="shared" si="43"/>
        <v>0</v>
      </c>
      <c r="C91" s="21"/>
      <c r="D91" s="21"/>
      <c r="E91" s="21"/>
      <c r="F91" s="22"/>
      <c r="G91" s="19">
        <f t="shared" si="45"/>
        <v>0</v>
      </c>
      <c r="H91" s="21"/>
      <c r="I91" s="21"/>
      <c r="J91" s="21"/>
      <c r="K91" s="22"/>
      <c r="M91" s="20"/>
      <c r="N91" s="21"/>
      <c r="O91" s="21"/>
      <c r="P91" s="68"/>
      <c r="Q91" s="68"/>
      <c r="R91" s="22"/>
      <c r="S91" s="21"/>
      <c r="T91" s="68"/>
      <c r="U91" s="184"/>
    </row>
    <row r="92" customHeight="1" spans="1:21">
      <c r="A92" s="23"/>
      <c r="B92" s="70">
        <f t="shared" si="43"/>
        <v>0</v>
      </c>
      <c r="C92" s="71"/>
      <c r="D92" s="71"/>
      <c r="E92" s="71"/>
      <c r="F92" s="196"/>
      <c r="G92" s="70">
        <f t="shared" si="45"/>
        <v>0</v>
      </c>
      <c r="H92" s="24"/>
      <c r="I92" s="24"/>
      <c r="J92" s="24"/>
      <c r="K92" s="25"/>
      <c r="M92" s="23"/>
      <c r="N92" s="24"/>
      <c r="O92" s="24"/>
      <c r="P92" s="72"/>
      <c r="Q92" s="72"/>
      <c r="R92" s="25"/>
      <c r="S92" s="24"/>
      <c r="T92" s="72"/>
      <c r="U92" s="197"/>
    </row>
    <row r="93" customHeight="1" spans="1:21">
      <c r="A93" s="26" t="s">
        <v>21</v>
      </c>
      <c r="B93" s="19">
        <f t="shared" si="43"/>
        <v>0</v>
      </c>
      <c r="C93" s="76"/>
      <c r="D93" s="76"/>
      <c r="E93" s="76"/>
      <c r="F93" s="76"/>
      <c r="G93" s="19">
        <f t="shared" si="45"/>
        <v>0</v>
      </c>
      <c r="H93" s="27">
        <f t="shared" ref="H93:K93" si="51">H73-H74-H80</f>
        <v>0</v>
      </c>
      <c r="I93" s="27">
        <f t="shared" si="51"/>
        <v>0</v>
      </c>
      <c r="J93" s="27">
        <f t="shared" si="51"/>
        <v>0</v>
      </c>
      <c r="K93" s="43">
        <f t="shared" si="51"/>
        <v>0</v>
      </c>
      <c r="M93" s="26" t="s">
        <v>21</v>
      </c>
      <c r="N93" s="30"/>
      <c r="O93" s="30"/>
      <c r="P93" s="85"/>
      <c r="Q93" s="85"/>
      <c r="R93" s="27">
        <f t="shared" ref="R93:U93" si="52">R73-R74-R80</f>
        <v>0</v>
      </c>
      <c r="S93" s="27">
        <f t="shared" si="52"/>
        <v>0</v>
      </c>
      <c r="T93" s="34">
        <f t="shared" si="52"/>
        <v>0</v>
      </c>
      <c r="U93" s="216">
        <f t="shared" si="52"/>
        <v>0</v>
      </c>
    </row>
    <row r="94" s="213" customFormat="1" customHeight="1" spans="1:21">
      <c r="A94" s="31" t="s">
        <v>22</v>
      </c>
      <c r="B94" s="19" t="e">
        <f t="shared" si="43"/>
        <v>#DIV/0!</v>
      </c>
      <c r="C94" s="59" t="e">
        <f t="shared" ref="C94:F94" si="53">H93*(C95+100)/100</f>
        <v>#DIV/0!</v>
      </c>
      <c r="D94" s="59" t="e">
        <f t="shared" si="53"/>
        <v>#DIV/0!</v>
      </c>
      <c r="E94" s="59" t="e">
        <f t="shared" si="53"/>
        <v>#DIV/0!</v>
      </c>
      <c r="F94" s="59" t="e">
        <f t="shared" si="53"/>
        <v>#DIV/0!</v>
      </c>
      <c r="G94" s="221" t="s">
        <v>10</v>
      </c>
      <c r="H94" s="221" t="s">
        <v>10</v>
      </c>
      <c r="I94" s="221" t="s">
        <v>10</v>
      </c>
      <c r="J94" s="221" t="s">
        <v>10</v>
      </c>
      <c r="K94" s="221" t="s">
        <v>10</v>
      </c>
      <c r="L94" s="170"/>
      <c r="M94" s="31" t="s">
        <v>22</v>
      </c>
      <c r="N94" s="32" t="e">
        <f t="shared" ref="N94:Q94" si="54">R93*(N95+100)/100</f>
        <v>#DIV/0!</v>
      </c>
      <c r="O94" s="32" t="e">
        <f t="shared" si="54"/>
        <v>#DIV/0!</v>
      </c>
      <c r="P94" s="59" t="e">
        <f t="shared" si="54"/>
        <v>#DIV/0!</v>
      </c>
      <c r="Q94" s="59" t="e">
        <f t="shared" si="54"/>
        <v>#DIV/0!</v>
      </c>
      <c r="R94" s="33" t="s">
        <v>10</v>
      </c>
      <c r="S94" s="33" t="s">
        <v>10</v>
      </c>
      <c r="T94" s="33" t="s">
        <v>10</v>
      </c>
      <c r="U94" s="44" t="s">
        <v>10</v>
      </c>
    </row>
    <row r="95" s="213" customFormat="1" customHeight="1" spans="1:21">
      <c r="A95" s="31" t="s">
        <v>23</v>
      </c>
      <c r="B95" s="34" t="e">
        <f t="shared" ref="B95:F95" si="55">SUM(B96:B105)/SUM(G96:G105)*100-100</f>
        <v>#DIV/0!</v>
      </c>
      <c r="C95" s="34" t="e">
        <f t="shared" si="55"/>
        <v>#DIV/0!</v>
      </c>
      <c r="D95" s="34" t="e">
        <f t="shared" si="55"/>
        <v>#DIV/0!</v>
      </c>
      <c r="E95" s="34" t="e">
        <f t="shared" si="55"/>
        <v>#DIV/0!</v>
      </c>
      <c r="F95" s="34" t="e">
        <f t="shared" si="55"/>
        <v>#DIV/0!</v>
      </c>
      <c r="G95" s="221" t="s">
        <v>10</v>
      </c>
      <c r="H95" s="44" t="s">
        <v>10</v>
      </c>
      <c r="I95" s="44" t="s">
        <v>10</v>
      </c>
      <c r="J95" s="44" t="s">
        <v>10</v>
      </c>
      <c r="K95" s="44" t="s">
        <v>10</v>
      </c>
      <c r="L95" s="170"/>
      <c r="M95" s="31" t="s">
        <v>23</v>
      </c>
      <c r="N95" s="34" t="e">
        <f t="shared" ref="N95:Q95" si="56">SUM(N96:N105)/SUM(R96:R105)*100-100</f>
        <v>#DIV/0!</v>
      </c>
      <c r="O95" s="34" t="e">
        <f t="shared" si="56"/>
        <v>#DIV/0!</v>
      </c>
      <c r="P95" s="34" t="e">
        <f t="shared" si="56"/>
        <v>#DIV/0!</v>
      </c>
      <c r="Q95" s="34" t="e">
        <f t="shared" si="56"/>
        <v>#DIV/0!</v>
      </c>
      <c r="R95" s="33" t="s">
        <v>10</v>
      </c>
      <c r="S95" s="33" t="s">
        <v>10</v>
      </c>
      <c r="T95" s="33" t="s">
        <v>10</v>
      </c>
      <c r="U95" s="44" t="s">
        <v>10</v>
      </c>
    </row>
    <row r="96" customHeight="1" spans="1:21">
      <c r="A96" s="20"/>
      <c r="B96" s="19">
        <f t="shared" ref="B96:B105" si="57">SUM(C96:F96)</f>
        <v>0</v>
      </c>
      <c r="C96" s="21"/>
      <c r="D96" s="21"/>
      <c r="E96" s="21"/>
      <c r="F96" s="22"/>
      <c r="G96" s="27">
        <f t="shared" ref="G96:G105" si="58">SUM(H96:K96)</f>
        <v>0</v>
      </c>
      <c r="H96" s="21"/>
      <c r="I96" s="21"/>
      <c r="J96" s="21"/>
      <c r="K96" s="22"/>
      <c r="M96" s="20"/>
      <c r="N96" s="21"/>
      <c r="O96" s="21"/>
      <c r="P96" s="68"/>
      <c r="Q96" s="68"/>
      <c r="R96" s="22"/>
      <c r="S96" s="21"/>
      <c r="T96" s="68"/>
      <c r="U96" s="184"/>
    </row>
    <row r="97" customFormat="1" customHeight="1" spans="1:21">
      <c r="A97" s="20"/>
      <c r="B97" s="19">
        <f t="shared" si="57"/>
        <v>0</v>
      </c>
      <c r="C97" s="21"/>
      <c r="D97" s="21"/>
      <c r="E97" s="21"/>
      <c r="F97" s="22"/>
      <c r="G97" s="19">
        <f t="shared" si="58"/>
        <v>0</v>
      </c>
      <c r="H97" s="21"/>
      <c r="I97" s="21"/>
      <c r="J97" s="21"/>
      <c r="K97" s="22"/>
      <c r="L97" s="170"/>
      <c r="M97" s="20"/>
      <c r="N97" s="21"/>
      <c r="O97" s="21"/>
      <c r="P97" s="68"/>
      <c r="Q97" s="68"/>
      <c r="R97" s="22"/>
      <c r="S97" s="21"/>
      <c r="T97" s="68"/>
      <c r="U97" s="184"/>
    </row>
    <row r="98" customFormat="1" customHeight="1" spans="1:21">
      <c r="A98" s="20"/>
      <c r="B98" s="19">
        <f t="shared" si="57"/>
        <v>0</v>
      </c>
      <c r="C98" s="21"/>
      <c r="D98" s="21"/>
      <c r="E98" s="21"/>
      <c r="F98" s="22"/>
      <c r="G98" s="19">
        <f t="shared" si="58"/>
        <v>0</v>
      </c>
      <c r="H98" s="21"/>
      <c r="I98" s="21"/>
      <c r="J98" s="21"/>
      <c r="K98" s="22"/>
      <c r="L98" s="170"/>
      <c r="M98" s="20"/>
      <c r="N98" s="21"/>
      <c r="O98" s="21"/>
      <c r="P98" s="68"/>
      <c r="Q98" s="68"/>
      <c r="R98" s="22"/>
      <c r="S98" s="21"/>
      <c r="T98" s="68"/>
      <c r="U98" s="184"/>
    </row>
    <row r="99" customHeight="1" spans="1:21">
      <c r="A99" s="20"/>
      <c r="B99" s="19">
        <f t="shared" si="57"/>
        <v>0</v>
      </c>
      <c r="C99" s="21"/>
      <c r="D99" s="21"/>
      <c r="E99" s="21"/>
      <c r="F99" s="22"/>
      <c r="G99" s="19">
        <f t="shared" si="58"/>
        <v>0</v>
      </c>
      <c r="H99" s="21"/>
      <c r="I99" s="21"/>
      <c r="J99" s="21"/>
      <c r="K99" s="22"/>
      <c r="M99" s="20"/>
      <c r="N99" s="21"/>
      <c r="O99" s="21"/>
      <c r="P99" s="68"/>
      <c r="Q99" s="68"/>
      <c r="R99" s="22"/>
      <c r="S99" s="21"/>
      <c r="T99" s="68"/>
      <c r="U99" s="184"/>
    </row>
    <row r="100" customHeight="1" spans="1:21">
      <c r="A100" s="20"/>
      <c r="B100" s="19">
        <f t="shared" si="57"/>
        <v>0</v>
      </c>
      <c r="C100" s="21"/>
      <c r="D100" s="21"/>
      <c r="E100" s="21"/>
      <c r="F100" s="22"/>
      <c r="G100" s="19">
        <f t="shared" si="58"/>
        <v>0</v>
      </c>
      <c r="H100" s="21"/>
      <c r="I100" s="21"/>
      <c r="J100" s="21"/>
      <c r="K100" s="22"/>
      <c r="M100" s="20"/>
      <c r="N100" s="21"/>
      <c r="O100" s="21"/>
      <c r="P100" s="68"/>
      <c r="Q100" s="68"/>
      <c r="R100" s="22"/>
      <c r="S100" s="21"/>
      <c r="T100" s="68"/>
      <c r="U100" s="184"/>
    </row>
    <row r="101" customHeight="1" spans="1:21">
      <c r="A101" s="20"/>
      <c r="B101" s="19">
        <f t="shared" si="57"/>
        <v>0</v>
      </c>
      <c r="C101" s="21"/>
      <c r="D101" s="21"/>
      <c r="E101" s="21"/>
      <c r="F101" s="22"/>
      <c r="G101" s="19">
        <f t="shared" si="58"/>
        <v>0</v>
      </c>
      <c r="H101" s="21"/>
      <c r="I101" s="21"/>
      <c r="J101" s="21"/>
      <c r="K101" s="22"/>
      <c r="M101" s="20"/>
      <c r="N101" s="21"/>
      <c r="O101" s="21"/>
      <c r="P101" s="68"/>
      <c r="Q101" s="68"/>
      <c r="R101" s="22"/>
      <c r="S101" s="21"/>
      <c r="T101" s="68"/>
      <c r="U101" s="184"/>
    </row>
    <row r="102" customHeight="1" spans="1:21">
      <c r="A102" s="28"/>
      <c r="B102" s="19">
        <f t="shared" si="57"/>
        <v>0</v>
      </c>
      <c r="C102" s="29"/>
      <c r="D102" s="29"/>
      <c r="E102" s="21"/>
      <c r="F102" s="22"/>
      <c r="G102" s="19">
        <f t="shared" si="58"/>
        <v>0</v>
      </c>
      <c r="H102" s="29"/>
      <c r="I102" s="29"/>
      <c r="J102" s="21"/>
      <c r="K102" s="22"/>
      <c r="M102" s="28"/>
      <c r="N102" s="29"/>
      <c r="O102" s="29"/>
      <c r="P102" s="74"/>
      <c r="Q102" s="68"/>
      <c r="R102" s="22"/>
      <c r="S102" s="29"/>
      <c r="T102" s="74"/>
      <c r="U102" s="229"/>
    </row>
    <row r="103" customHeight="1" spans="1:21">
      <c r="A103" s="20"/>
      <c r="B103" s="19">
        <f t="shared" si="57"/>
        <v>0</v>
      </c>
      <c r="C103" s="21"/>
      <c r="D103" s="21"/>
      <c r="E103" s="21"/>
      <c r="F103" s="22"/>
      <c r="G103" s="19">
        <f t="shared" si="58"/>
        <v>0</v>
      </c>
      <c r="H103" s="21"/>
      <c r="I103" s="21"/>
      <c r="J103" s="21"/>
      <c r="K103" s="22"/>
      <c r="M103" s="20"/>
      <c r="N103" s="21"/>
      <c r="O103" s="21"/>
      <c r="P103" s="68"/>
      <c r="Q103" s="68"/>
      <c r="R103" s="22"/>
      <c r="S103" s="21"/>
      <c r="T103" s="68"/>
      <c r="U103" s="184"/>
    </row>
    <row r="104" customHeight="1" spans="1:21">
      <c r="A104" s="20"/>
      <c r="B104" s="19">
        <f t="shared" si="57"/>
        <v>0</v>
      </c>
      <c r="C104" s="21"/>
      <c r="D104" s="21"/>
      <c r="E104" s="21"/>
      <c r="F104" s="22"/>
      <c r="G104" s="19">
        <f t="shared" si="58"/>
        <v>0</v>
      </c>
      <c r="H104" s="21"/>
      <c r="I104" s="21"/>
      <c r="J104" s="21"/>
      <c r="K104" s="22"/>
      <c r="M104" s="20"/>
      <c r="N104" s="21"/>
      <c r="O104" s="21"/>
      <c r="P104" s="68"/>
      <c r="Q104" s="68"/>
      <c r="R104" s="22"/>
      <c r="S104" s="21"/>
      <c r="T104" s="68"/>
      <c r="U104" s="184"/>
    </row>
    <row r="105" customHeight="1" spans="1:22">
      <c r="A105" s="35"/>
      <c r="B105" s="78">
        <f t="shared" si="57"/>
        <v>0</v>
      </c>
      <c r="C105" s="36"/>
      <c r="D105" s="36"/>
      <c r="E105" s="36"/>
      <c r="F105" s="37"/>
      <c r="G105" s="78">
        <f t="shared" si="58"/>
        <v>0</v>
      </c>
      <c r="H105" s="36"/>
      <c r="I105" s="36"/>
      <c r="J105" s="36"/>
      <c r="K105" s="37"/>
      <c r="M105" s="35"/>
      <c r="N105" s="36"/>
      <c r="O105" s="36"/>
      <c r="P105" s="77"/>
      <c r="Q105" s="77"/>
      <c r="R105" s="37"/>
      <c r="S105" s="36"/>
      <c r="T105" s="77"/>
      <c r="U105" s="189"/>
      <c r="V105" s="213"/>
    </row>
    <row r="106" customHeight="1" spans="1:21">
      <c r="A106" s="177" t="s">
        <v>15</v>
      </c>
      <c r="B106" s="179"/>
      <c r="C106" s="179"/>
      <c r="D106" s="179"/>
      <c r="E106" s="179"/>
      <c r="F106" s="179"/>
      <c r="G106" s="179"/>
      <c r="H106" s="179"/>
      <c r="I106" s="194" t="s">
        <v>16</v>
      </c>
      <c r="J106" s="179"/>
      <c r="K106" s="179"/>
      <c r="M106" s="206" t="s">
        <v>15</v>
      </c>
      <c r="N106" s="179"/>
      <c r="O106" s="179"/>
      <c r="P106" s="178"/>
      <c r="Q106" s="178"/>
      <c r="R106" s="179" t="s">
        <v>16</v>
      </c>
      <c r="S106" s="179"/>
      <c r="T106" s="210"/>
      <c r="U106" s="195"/>
    </row>
    <row r="107" s="3" customFormat="1" customHeight="1" spans="1:21">
      <c r="A107" s="8" t="s">
        <v>299</v>
      </c>
      <c r="B107" s="9" t="s">
        <v>300</v>
      </c>
      <c r="C107" s="9"/>
      <c r="D107" s="9"/>
      <c r="E107" s="9"/>
      <c r="F107" s="9"/>
      <c r="G107" s="9"/>
      <c r="H107" s="9"/>
      <c r="I107" s="9"/>
      <c r="J107" s="9"/>
      <c r="K107" s="9"/>
      <c r="L107" s="80"/>
      <c r="M107" s="81" t="s">
        <v>301</v>
      </c>
      <c r="N107" s="182" t="s">
        <v>302</v>
      </c>
      <c r="O107" s="182"/>
      <c r="P107" s="181"/>
      <c r="Q107" s="181"/>
      <c r="R107" s="182"/>
      <c r="S107" s="182"/>
      <c r="T107" s="181"/>
      <c r="U107" s="181"/>
    </row>
    <row r="108" customHeight="1" spans="1:21">
      <c r="A108" s="171" t="s">
        <v>2</v>
      </c>
      <c r="B108" s="173" t="s">
        <v>3</v>
      </c>
      <c r="C108" s="173"/>
      <c r="D108" s="173"/>
      <c r="E108" s="173"/>
      <c r="F108" s="201"/>
      <c r="G108" s="173" t="s">
        <v>107</v>
      </c>
      <c r="H108" s="173"/>
      <c r="I108" s="173"/>
      <c r="J108" s="173"/>
      <c r="K108" s="201"/>
      <c r="M108" s="171" t="s">
        <v>2</v>
      </c>
      <c r="N108" s="173" t="s">
        <v>3</v>
      </c>
      <c r="O108" s="173"/>
      <c r="P108" s="172"/>
      <c r="Q108" s="211"/>
      <c r="R108" s="173" t="s">
        <v>107</v>
      </c>
      <c r="S108" s="173"/>
      <c r="T108" s="172"/>
      <c r="U108" s="211"/>
    </row>
    <row r="109" customHeight="1" spans="1:21">
      <c r="A109" s="174"/>
      <c r="B109" s="176" t="s">
        <v>113</v>
      </c>
      <c r="C109" s="176" t="s">
        <v>248</v>
      </c>
      <c r="D109" s="176" t="s">
        <v>250</v>
      </c>
      <c r="E109" s="176" t="s">
        <v>252</v>
      </c>
      <c r="F109" s="202" t="s">
        <v>254</v>
      </c>
      <c r="G109" s="176" t="s">
        <v>113</v>
      </c>
      <c r="H109" s="176" t="s">
        <v>248</v>
      </c>
      <c r="I109" s="176" t="s">
        <v>250</v>
      </c>
      <c r="J109" s="176" t="s">
        <v>252</v>
      </c>
      <c r="K109" s="202" t="s">
        <v>254</v>
      </c>
      <c r="M109" s="174"/>
      <c r="N109" s="176" t="s">
        <v>113</v>
      </c>
      <c r="O109" s="176" t="s">
        <v>69</v>
      </c>
      <c r="P109" s="222" t="s">
        <v>70</v>
      </c>
      <c r="Q109" s="222" t="s">
        <v>114</v>
      </c>
      <c r="R109" s="176" t="s">
        <v>113</v>
      </c>
      <c r="S109" s="176" t="s">
        <v>69</v>
      </c>
      <c r="T109" s="222" t="s">
        <v>70</v>
      </c>
      <c r="U109" s="225" t="s">
        <v>114</v>
      </c>
    </row>
    <row r="110" customHeight="1" spans="1:21">
      <c r="A110" s="15" t="s">
        <v>20</v>
      </c>
      <c r="B110" s="16">
        <f t="shared" ref="B110:G110" si="59">SUM(B111,B117,B130)</f>
        <v>0</v>
      </c>
      <c r="C110" s="16">
        <f t="shared" si="59"/>
        <v>0</v>
      </c>
      <c r="D110" s="16">
        <f t="shared" si="59"/>
        <v>0</v>
      </c>
      <c r="E110" s="16">
        <f t="shared" si="59"/>
        <v>0</v>
      </c>
      <c r="F110" s="16">
        <f t="shared" si="59"/>
        <v>0</v>
      </c>
      <c r="G110" s="16">
        <f t="shared" si="59"/>
        <v>0</v>
      </c>
      <c r="H110" s="17"/>
      <c r="I110" s="17"/>
      <c r="J110" s="17"/>
      <c r="K110" s="41"/>
      <c r="M110" s="15" t="s">
        <v>20</v>
      </c>
      <c r="N110" s="16">
        <f t="shared" ref="N110:Q110" si="60">SUM(N111,N117,N130)</f>
        <v>0</v>
      </c>
      <c r="O110" s="16">
        <f t="shared" si="60"/>
        <v>0</v>
      </c>
      <c r="P110" s="33">
        <f t="shared" si="60"/>
        <v>0</v>
      </c>
      <c r="Q110" s="33">
        <f t="shared" si="60"/>
        <v>0</v>
      </c>
      <c r="R110" s="17"/>
      <c r="S110" s="17"/>
      <c r="T110" s="66"/>
      <c r="U110" s="214"/>
    </row>
    <row r="111" customHeight="1" spans="1:21">
      <c r="A111" s="18" t="s">
        <v>12</v>
      </c>
      <c r="B111" s="19">
        <f t="shared" ref="B111:B131" si="61">SUM(C111:F111)</f>
        <v>0</v>
      </c>
      <c r="C111" s="19">
        <f t="shared" ref="C111:F111" si="62">SUM(C112:C116)</f>
        <v>0</v>
      </c>
      <c r="D111" s="19">
        <f t="shared" si="62"/>
        <v>0</v>
      </c>
      <c r="E111" s="19">
        <f t="shared" si="62"/>
        <v>0</v>
      </c>
      <c r="F111" s="19">
        <f t="shared" si="62"/>
        <v>0</v>
      </c>
      <c r="G111" s="19">
        <f t="shared" ref="G111:G130" si="63">SUM(H111:K111)</f>
        <v>0</v>
      </c>
      <c r="H111" s="19">
        <f t="shared" ref="H111:K111" si="64">SUM(H112:H116)</f>
        <v>0</v>
      </c>
      <c r="I111" s="19">
        <f t="shared" si="64"/>
        <v>0</v>
      </c>
      <c r="J111" s="19">
        <f t="shared" si="64"/>
        <v>0</v>
      </c>
      <c r="K111" s="42">
        <f t="shared" si="64"/>
        <v>0</v>
      </c>
      <c r="M111" s="18" t="s">
        <v>12</v>
      </c>
      <c r="N111" s="19">
        <f t="shared" ref="N111:U111" si="65">SUM(N112:N116)</f>
        <v>0</v>
      </c>
      <c r="O111" s="19">
        <f t="shared" si="65"/>
        <v>0</v>
      </c>
      <c r="P111" s="67">
        <f t="shared" si="65"/>
        <v>0</v>
      </c>
      <c r="Q111" s="67">
        <f t="shared" si="65"/>
        <v>0</v>
      </c>
      <c r="R111" s="19">
        <f t="shared" si="65"/>
        <v>0</v>
      </c>
      <c r="S111" s="19">
        <f t="shared" si="65"/>
        <v>0</v>
      </c>
      <c r="T111" s="67">
        <f t="shared" si="65"/>
        <v>0</v>
      </c>
      <c r="U111" s="215">
        <f t="shared" si="65"/>
        <v>0</v>
      </c>
    </row>
    <row r="112" customHeight="1" spans="1:21">
      <c r="A112" s="20"/>
      <c r="B112" s="19">
        <f t="shared" si="61"/>
        <v>0</v>
      </c>
      <c r="C112" s="21"/>
      <c r="D112" s="21"/>
      <c r="E112" s="21"/>
      <c r="F112" s="22"/>
      <c r="G112" s="19">
        <f t="shared" si="63"/>
        <v>0</v>
      </c>
      <c r="H112" s="21"/>
      <c r="I112" s="21"/>
      <c r="J112" s="21"/>
      <c r="K112" s="22"/>
      <c r="M112" s="20"/>
      <c r="N112" s="21"/>
      <c r="O112" s="21"/>
      <c r="P112" s="68"/>
      <c r="Q112" s="68"/>
      <c r="R112" s="22"/>
      <c r="S112" s="21"/>
      <c r="T112" s="68"/>
      <c r="U112" s="184"/>
    </row>
    <row r="113" customHeight="1" spans="1:21">
      <c r="A113" s="20"/>
      <c r="B113" s="19">
        <f t="shared" si="61"/>
        <v>0</v>
      </c>
      <c r="C113" s="21"/>
      <c r="D113" s="21"/>
      <c r="E113" s="21"/>
      <c r="F113" s="22"/>
      <c r="G113" s="19">
        <f t="shared" si="63"/>
        <v>0</v>
      </c>
      <c r="H113" s="21"/>
      <c r="I113" s="21"/>
      <c r="J113" s="21"/>
      <c r="K113" s="22"/>
      <c r="M113" s="20"/>
      <c r="N113" s="21"/>
      <c r="O113" s="21"/>
      <c r="P113" s="68"/>
      <c r="Q113" s="68"/>
      <c r="R113" s="22"/>
      <c r="S113" s="21"/>
      <c r="T113" s="68"/>
      <c r="U113" s="184"/>
    </row>
    <row r="114" customHeight="1" spans="1:21">
      <c r="A114" s="20"/>
      <c r="B114" s="19">
        <f t="shared" si="61"/>
        <v>0</v>
      </c>
      <c r="C114" s="21"/>
      <c r="D114" s="21"/>
      <c r="E114" s="21"/>
      <c r="F114" s="22"/>
      <c r="G114" s="19">
        <f t="shared" si="63"/>
        <v>0</v>
      </c>
      <c r="H114" s="21"/>
      <c r="I114" s="21"/>
      <c r="J114" s="21"/>
      <c r="K114" s="22"/>
      <c r="M114" s="20"/>
      <c r="N114" s="21"/>
      <c r="O114" s="21"/>
      <c r="P114" s="68"/>
      <c r="Q114" s="68"/>
      <c r="R114" s="22"/>
      <c r="S114" s="21"/>
      <c r="T114" s="68"/>
      <c r="U114" s="184"/>
    </row>
    <row r="115" customHeight="1" spans="1:21">
      <c r="A115" s="20"/>
      <c r="B115" s="19">
        <f t="shared" si="61"/>
        <v>0</v>
      </c>
      <c r="C115" s="21"/>
      <c r="D115" s="21"/>
      <c r="E115" s="21"/>
      <c r="F115" s="22"/>
      <c r="G115" s="19">
        <f t="shared" si="63"/>
        <v>0</v>
      </c>
      <c r="H115" s="21"/>
      <c r="I115" s="21"/>
      <c r="J115" s="21"/>
      <c r="K115" s="22"/>
      <c r="M115" s="20"/>
      <c r="N115" s="21"/>
      <c r="O115" s="21"/>
      <c r="P115" s="68"/>
      <c r="Q115" s="68"/>
      <c r="R115" s="22"/>
      <c r="S115" s="21"/>
      <c r="T115" s="68"/>
      <c r="U115" s="184"/>
    </row>
    <row r="116" customHeight="1" spans="1:21">
      <c r="A116" s="23"/>
      <c r="B116" s="70">
        <f t="shared" si="61"/>
        <v>0</v>
      </c>
      <c r="C116" s="71"/>
      <c r="D116" s="71"/>
      <c r="E116" s="71"/>
      <c r="F116" s="196"/>
      <c r="G116" s="70">
        <f t="shared" si="63"/>
        <v>0</v>
      </c>
      <c r="H116" s="24"/>
      <c r="I116" s="24"/>
      <c r="J116" s="24"/>
      <c r="K116" s="25"/>
      <c r="M116" s="23"/>
      <c r="N116" s="24"/>
      <c r="O116" s="24"/>
      <c r="P116" s="72"/>
      <c r="Q116" s="72"/>
      <c r="R116" s="25"/>
      <c r="S116" s="24"/>
      <c r="T116" s="72"/>
      <c r="U116" s="197"/>
    </row>
    <row r="117" customHeight="1" spans="1:21">
      <c r="A117" s="26" t="s">
        <v>13</v>
      </c>
      <c r="B117" s="19">
        <f t="shared" si="61"/>
        <v>0</v>
      </c>
      <c r="C117" s="19">
        <f t="shared" ref="C117:F117" si="66">SUM(C118:C129)</f>
        <v>0</v>
      </c>
      <c r="D117" s="19">
        <f t="shared" si="66"/>
        <v>0</v>
      </c>
      <c r="E117" s="19">
        <f t="shared" si="66"/>
        <v>0</v>
      </c>
      <c r="F117" s="19">
        <f t="shared" si="66"/>
        <v>0</v>
      </c>
      <c r="G117" s="19">
        <f t="shared" si="63"/>
        <v>0</v>
      </c>
      <c r="H117" s="27">
        <f t="shared" ref="H117:K117" si="67">SUM(H118:H129)</f>
        <v>0</v>
      </c>
      <c r="I117" s="27">
        <f t="shared" si="67"/>
        <v>0</v>
      </c>
      <c r="J117" s="27">
        <f t="shared" si="67"/>
        <v>0</v>
      </c>
      <c r="K117" s="43">
        <f t="shared" si="67"/>
        <v>0</v>
      </c>
      <c r="M117" s="26" t="s">
        <v>13</v>
      </c>
      <c r="N117" s="27">
        <f t="shared" ref="N117:U117" si="68">SUM(N118:N129)</f>
        <v>0</v>
      </c>
      <c r="O117" s="27">
        <f t="shared" si="68"/>
        <v>0</v>
      </c>
      <c r="P117" s="34">
        <f t="shared" si="68"/>
        <v>0</v>
      </c>
      <c r="Q117" s="34">
        <f t="shared" si="68"/>
        <v>0</v>
      </c>
      <c r="R117" s="27">
        <f t="shared" si="68"/>
        <v>0</v>
      </c>
      <c r="S117" s="27">
        <f t="shared" si="68"/>
        <v>0</v>
      </c>
      <c r="T117" s="34">
        <f t="shared" si="68"/>
        <v>0</v>
      </c>
      <c r="U117" s="216">
        <f t="shared" si="68"/>
        <v>0</v>
      </c>
    </row>
    <row r="118" customHeight="1" spans="1:21">
      <c r="A118" s="20"/>
      <c r="B118" s="19">
        <f t="shared" si="61"/>
        <v>0</v>
      </c>
      <c r="C118" s="21"/>
      <c r="D118" s="21"/>
      <c r="E118" s="21"/>
      <c r="F118" s="22"/>
      <c r="G118" s="19">
        <f t="shared" si="63"/>
        <v>0</v>
      </c>
      <c r="H118" s="21"/>
      <c r="I118" s="21"/>
      <c r="J118" s="21"/>
      <c r="K118" s="22"/>
      <c r="M118" s="20"/>
      <c r="N118" s="21"/>
      <c r="O118" s="21"/>
      <c r="P118" s="68"/>
      <c r="Q118" s="68"/>
      <c r="R118" s="22"/>
      <c r="S118" s="21"/>
      <c r="T118" s="68"/>
      <c r="U118" s="184"/>
    </row>
    <row r="119" customHeight="1" spans="1:21">
      <c r="A119" s="20"/>
      <c r="B119" s="19">
        <f t="shared" si="61"/>
        <v>0</v>
      </c>
      <c r="C119" s="21"/>
      <c r="D119" s="21"/>
      <c r="E119" s="21"/>
      <c r="F119" s="22"/>
      <c r="G119" s="19">
        <f t="shared" si="63"/>
        <v>0</v>
      </c>
      <c r="H119" s="21"/>
      <c r="I119" s="21"/>
      <c r="J119" s="21"/>
      <c r="K119" s="22"/>
      <c r="M119" s="20"/>
      <c r="N119" s="21"/>
      <c r="O119" s="21"/>
      <c r="P119" s="68"/>
      <c r="Q119" s="68"/>
      <c r="R119" s="22"/>
      <c r="S119" s="21"/>
      <c r="T119" s="68"/>
      <c r="U119" s="184"/>
    </row>
    <row r="120" customHeight="1" spans="1:21">
      <c r="A120" s="20"/>
      <c r="B120" s="19">
        <f t="shared" si="61"/>
        <v>0</v>
      </c>
      <c r="C120" s="21"/>
      <c r="D120" s="21"/>
      <c r="E120" s="21"/>
      <c r="F120" s="22"/>
      <c r="G120" s="19">
        <f t="shared" si="63"/>
        <v>0</v>
      </c>
      <c r="H120" s="21"/>
      <c r="I120" s="21"/>
      <c r="J120" s="21"/>
      <c r="K120" s="22"/>
      <c r="M120" s="20"/>
      <c r="N120" s="21"/>
      <c r="O120" s="21"/>
      <c r="P120" s="68"/>
      <c r="Q120" s="68"/>
      <c r="R120" s="22"/>
      <c r="S120" s="21"/>
      <c r="T120" s="68"/>
      <c r="U120" s="184"/>
    </row>
    <row r="121" customHeight="1" spans="2:21">
      <c r="B121" s="19">
        <f t="shared" si="61"/>
        <v>0</v>
      </c>
      <c r="C121" s="21"/>
      <c r="D121" s="21"/>
      <c r="E121" s="21"/>
      <c r="F121" s="22"/>
      <c r="G121" s="19">
        <f t="shared" si="63"/>
        <v>0</v>
      </c>
      <c r="H121" s="21"/>
      <c r="I121" s="21"/>
      <c r="J121" s="73"/>
      <c r="K121" s="22"/>
      <c r="N121" s="21"/>
      <c r="O121" s="21"/>
      <c r="P121" s="68"/>
      <c r="Q121" s="68"/>
      <c r="R121" s="22"/>
      <c r="S121" s="21"/>
      <c r="T121" s="68"/>
      <c r="U121" s="184"/>
    </row>
    <row r="122" customFormat="1" customHeight="1" spans="1:21">
      <c r="A122" s="20"/>
      <c r="B122" s="19">
        <f t="shared" si="61"/>
        <v>0</v>
      </c>
      <c r="C122" s="21"/>
      <c r="D122" s="21"/>
      <c r="E122" s="21"/>
      <c r="F122" s="22"/>
      <c r="G122" s="19">
        <f t="shared" si="63"/>
        <v>0</v>
      </c>
      <c r="H122" s="21"/>
      <c r="I122" s="21"/>
      <c r="J122" s="21"/>
      <c r="K122" s="22"/>
      <c r="L122" s="170"/>
      <c r="M122" s="20"/>
      <c r="N122" s="21"/>
      <c r="O122" s="21"/>
      <c r="P122" s="68"/>
      <c r="Q122" s="68"/>
      <c r="R122" s="22"/>
      <c r="S122" s="21"/>
      <c r="T122" s="68"/>
      <c r="U122" s="184"/>
    </row>
    <row r="123" customFormat="1" customHeight="1" spans="1:21">
      <c r="A123" s="20"/>
      <c r="B123" s="19">
        <f t="shared" si="61"/>
        <v>0</v>
      </c>
      <c r="C123" s="21"/>
      <c r="D123" s="21"/>
      <c r="E123" s="21"/>
      <c r="F123" s="22"/>
      <c r="G123" s="19">
        <f t="shared" si="63"/>
        <v>0</v>
      </c>
      <c r="H123" s="21"/>
      <c r="I123" s="21"/>
      <c r="J123" s="21"/>
      <c r="K123" s="22"/>
      <c r="L123" s="170"/>
      <c r="M123" s="20"/>
      <c r="N123" s="21"/>
      <c r="O123" s="21"/>
      <c r="P123" s="68"/>
      <c r="Q123" s="68"/>
      <c r="R123" s="22"/>
      <c r="S123" s="21"/>
      <c r="T123" s="68"/>
      <c r="U123" s="184"/>
    </row>
    <row r="124" customHeight="1" spans="1:21">
      <c r="A124" s="20"/>
      <c r="B124" s="19">
        <f t="shared" si="61"/>
        <v>0</v>
      </c>
      <c r="C124" s="21"/>
      <c r="D124" s="21"/>
      <c r="E124" s="21"/>
      <c r="F124" s="22"/>
      <c r="G124" s="19">
        <f t="shared" si="63"/>
        <v>0</v>
      </c>
      <c r="H124" s="21"/>
      <c r="I124" s="21"/>
      <c r="J124" s="21"/>
      <c r="K124" s="22"/>
      <c r="M124" s="20"/>
      <c r="N124" s="21"/>
      <c r="O124" s="21"/>
      <c r="P124" s="68"/>
      <c r="Q124" s="68"/>
      <c r="R124" s="22"/>
      <c r="S124" s="21"/>
      <c r="T124" s="68"/>
      <c r="U124" s="184"/>
    </row>
    <row r="125" customHeight="1" spans="1:21">
      <c r="A125" s="20"/>
      <c r="B125" s="19">
        <f t="shared" si="61"/>
        <v>0</v>
      </c>
      <c r="C125" s="21"/>
      <c r="D125" s="21"/>
      <c r="E125" s="21"/>
      <c r="F125" s="153"/>
      <c r="G125" s="19">
        <f t="shared" si="63"/>
        <v>0</v>
      </c>
      <c r="H125" s="21"/>
      <c r="I125" s="21"/>
      <c r="J125" s="21"/>
      <c r="K125" s="22"/>
      <c r="M125" s="20"/>
      <c r="N125" s="21"/>
      <c r="O125" s="21"/>
      <c r="P125" s="68"/>
      <c r="Q125" s="68"/>
      <c r="R125" s="22"/>
      <c r="S125" s="21"/>
      <c r="T125" s="68"/>
      <c r="U125" s="184"/>
    </row>
    <row r="126" customHeight="1" spans="1:21">
      <c r="A126" s="28"/>
      <c r="B126" s="19">
        <f t="shared" si="61"/>
        <v>0</v>
      </c>
      <c r="C126" s="29"/>
      <c r="D126" s="29"/>
      <c r="E126" s="21"/>
      <c r="F126" s="22"/>
      <c r="G126" s="19">
        <f t="shared" si="63"/>
        <v>0</v>
      </c>
      <c r="H126" s="29"/>
      <c r="I126" s="29"/>
      <c r="J126" s="21"/>
      <c r="K126" s="22"/>
      <c r="M126" s="28"/>
      <c r="N126" s="29"/>
      <c r="O126" s="29"/>
      <c r="P126" s="74"/>
      <c r="Q126" s="68"/>
      <c r="R126" s="22"/>
      <c r="S126" s="29"/>
      <c r="T126" s="74"/>
      <c r="U126" s="229"/>
    </row>
    <row r="127" customHeight="1" spans="1:21">
      <c r="A127" s="20"/>
      <c r="B127" s="19">
        <f t="shared" si="61"/>
        <v>0</v>
      </c>
      <c r="C127" s="21"/>
      <c r="D127" s="21"/>
      <c r="E127" s="21"/>
      <c r="F127" s="22"/>
      <c r="G127" s="19">
        <f t="shared" si="63"/>
        <v>0</v>
      </c>
      <c r="H127" s="21"/>
      <c r="I127" s="21"/>
      <c r="J127" s="21"/>
      <c r="K127" s="22"/>
      <c r="M127" s="20"/>
      <c r="N127" s="21"/>
      <c r="O127" s="21"/>
      <c r="P127" s="68"/>
      <c r="Q127" s="68"/>
      <c r="R127" s="22"/>
      <c r="S127" s="21"/>
      <c r="T127" s="68"/>
      <c r="U127" s="184"/>
    </row>
    <row r="128" customHeight="1" spans="1:21">
      <c r="A128" s="20"/>
      <c r="B128" s="19">
        <f t="shared" si="61"/>
        <v>0</v>
      </c>
      <c r="C128" s="21"/>
      <c r="D128" s="21"/>
      <c r="E128" s="21"/>
      <c r="F128" s="22"/>
      <c r="G128" s="19">
        <f t="shared" si="63"/>
        <v>0</v>
      </c>
      <c r="H128" s="21"/>
      <c r="I128" s="21"/>
      <c r="J128" s="21"/>
      <c r="K128" s="22"/>
      <c r="M128" s="20"/>
      <c r="N128" s="21"/>
      <c r="O128" s="21"/>
      <c r="P128" s="68"/>
      <c r="Q128" s="68"/>
      <c r="R128" s="22"/>
      <c r="S128" s="21"/>
      <c r="T128" s="68"/>
      <c r="U128" s="184"/>
    </row>
    <row r="129" customHeight="1" spans="1:21">
      <c r="A129" s="23"/>
      <c r="B129" s="70">
        <f t="shared" si="61"/>
        <v>0</v>
      </c>
      <c r="C129" s="71"/>
      <c r="D129" s="71"/>
      <c r="E129" s="71"/>
      <c r="F129" s="196"/>
      <c r="G129" s="70">
        <f t="shared" si="63"/>
        <v>0</v>
      </c>
      <c r="H129" s="24"/>
      <c r="I129" s="24"/>
      <c r="J129" s="24"/>
      <c r="K129" s="25"/>
      <c r="M129" s="23"/>
      <c r="N129" s="24"/>
      <c r="O129" s="24"/>
      <c r="P129" s="72"/>
      <c r="Q129" s="72"/>
      <c r="R129" s="25"/>
      <c r="S129" s="24"/>
      <c r="T129" s="72"/>
      <c r="U129" s="197"/>
    </row>
    <row r="130" customHeight="1" spans="1:21">
      <c r="A130" s="26" t="s">
        <v>21</v>
      </c>
      <c r="B130" s="19">
        <f t="shared" si="61"/>
        <v>0</v>
      </c>
      <c r="C130" s="76"/>
      <c r="D130" s="76"/>
      <c r="E130" s="76"/>
      <c r="F130" s="76"/>
      <c r="G130" s="19">
        <f t="shared" si="63"/>
        <v>0</v>
      </c>
      <c r="H130" s="27">
        <f t="shared" ref="H130:K130" si="69">H110-H111-H117</f>
        <v>0</v>
      </c>
      <c r="I130" s="27">
        <f t="shared" si="69"/>
        <v>0</v>
      </c>
      <c r="J130" s="27">
        <f t="shared" si="69"/>
        <v>0</v>
      </c>
      <c r="K130" s="43">
        <f t="shared" si="69"/>
        <v>0</v>
      </c>
      <c r="M130" s="26" t="s">
        <v>21</v>
      </c>
      <c r="N130" s="30"/>
      <c r="O130" s="30"/>
      <c r="P130" s="85"/>
      <c r="Q130" s="85"/>
      <c r="R130" s="27">
        <f t="shared" ref="R130:U130" si="70">R110-R111-R117</f>
        <v>0</v>
      </c>
      <c r="S130" s="27">
        <f t="shared" si="70"/>
        <v>0</v>
      </c>
      <c r="T130" s="34">
        <f t="shared" si="70"/>
        <v>0</v>
      </c>
      <c r="U130" s="216">
        <f t="shared" si="70"/>
        <v>0</v>
      </c>
    </row>
    <row r="131" s="213" customFormat="1" customHeight="1" spans="1:21">
      <c r="A131" s="31" t="s">
        <v>22</v>
      </c>
      <c r="B131" s="19" t="e">
        <f t="shared" si="61"/>
        <v>#DIV/0!</v>
      </c>
      <c r="C131" s="59" t="e">
        <f t="shared" ref="C131:F131" si="71">H130*(C132+100)/100</f>
        <v>#DIV/0!</v>
      </c>
      <c r="D131" s="59" t="e">
        <f t="shared" si="71"/>
        <v>#DIV/0!</v>
      </c>
      <c r="E131" s="59" t="e">
        <f t="shared" si="71"/>
        <v>#DIV/0!</v>
      </c>
      <c r="F131" s="59" t="e">
        <f t="shared" si="71"/>
        <v>#DIV/0!</v>
      </c>
      <c r="G131" s="221" t="s">
        <v>10</v>
      </c>
      <c r="H131" s="221" t="s">
        <v>10</v>
      </c>
      <c r="I131" s="221" t="s">
        <v>10</v>
      </c>
      <c r="J131" s="221" t="s">
        <v>10</v>
      </c>
      <c r="K131" s="221" t="s">
        <v>10</v>
      </c>
      <c r="L131" s="170"/>
      <c r="M131" s="31" t="s">
        <v>22</v>
      </c>
      <c r="N131" s="32" t="e">
        <f t="shared" ref="N131:Q131" si="72">R130*(N132+100)/100</f>
        <v>#DIV/0!</v>
      </c>
      <c r="O131" s="32" t="e">
        <f t="shared" si="72"/>
        <v>#DIV/0!</v>
      </c>
      <c r="P131" s="59" t="e">
        <f t="shared" si="72"/>
        <v>#DIV/0!</v>
      </c>
      <c r="Q131" s="59" t="e">
        <f t="shared" si="72"/>
        <v>#DIV/0!</v>
      </c>
      <c r="R131" s="33" t="s">
        <v>10</v>
      </c>
      <c r="S131" s="33" t="s">
        <v>10</v>
      </c>
      <c r="T131" s="33" t="s">
        <v>10</v>
      </c>
      <c r="U131" s="44" t="s">
        <v>10</v>
      </c>
    </row>
    <row r="132" s="213" customFormat="1" customHeight="1" spans="1:21">
      <c r="A132" s="31" t="s">
        <v>23</v>
      </c>
      <c r="B132" s="34" t="e">
        <f t="shared" ref="B132:F132" si="73">SUM(B133:B142)/SUM(G133:G142)*100-100</f>
        <v>#DIV/0!</v>
      </c>
      <c r="C132" s="34" t="e">
        <f t="shared" si="73"/>
        <v>#DIV/0!</v>
      </c>
      <c r="D132" s="34" t="e">
        <f t="shared" si="73"/>
        <v>#DIV/0!</v>
      </c>
      <c r="E132" s="34" t="e">
        <f t="shared" si="73"/>
        <v>#DIV/0!</v>
      </c>
      <c r="F132" s="34" t="e">
        <f t="shared" si="73"/>
        <v>#DIV/0!</v>
      </c>
      <c r="G132" s="221" t="s">
        <v>10</v>
      </c>
      <c r="H132" s="44" t="s">
        <v>10</v>
      </c>
      <c r="I132" s="44" t="s">
        <v>10</v>
      </c>
      <c r="J132" s="44" t="s">
        <v>10</v>
      </c>
      <c r="K132" s="44" t="s">
        <v>10</v>
      </c>
      <c r="L132" s="170"/>
      <c r="M132" s="31" t="s">
        <v>23</v>
      </c>
      <c r="N132" s="34" t="e">
        <f t="shared" ref="N132:Q132" si="74">SUM(N133:N142)/SUM(R133:R142)*100-100</f>
        <v>#DIV/0!</v>
      </c>
      <c r="O132" s="34" t="e">
        <f t="shared" si="74"/>
        <v>#DIV/0!</v>
      </c>
      <c r="P132" s="34" t="e">
        <f t="shared" si="74"/>
        <v>#DIV/0!</v>
      </c>
      <c r="Q132" s="34" t="e">
        <f t="shared" si="74"/>
        <v>#DIV/0!</v>
      </c>
      <c r="R132" s="33" t="s">
        <v>10</v>
      </c>
      <c r="S132" s="33" t="s">
        <v>10</v>
      </c>
      <c r="T132" s="33" t="s">
        <v>10</v>
      </c>
      <c r="U132" s="44" t="s">
        <v>10</v>
      </c>
    </row>
    <row r="133" customHeight="1" spans="1:21">
      <c r="A133" s="20"/>
      <c r="B133" s="19">
        <f t="shared" ref="B133:B142" si="75">SUM(C133:F133)</f>
        <v>0</v>
      </c>
      <c r="C133" s="21"/>
      <c r="D133" s="21"/>
      <c r="E133" s="21"/>
      <c r="F133" s="22"/>
      <c r="G133" s="27">
        <f t="shared" ref="G133:G142" si="76">SUM(H133:K133)</f>
        <v>0</v>
      </c>
      <c r="H133" s="21"/>
      <c r="I133" s="21"/>
      <c r="J133" s="21"/>
      <c r="K133" s="22"/>
      <c r="M133" s="20"/>
      <c r="N133" s="21"/>
      <c r="O133" s="21"/>
      <c r="P133" s="68"/>
      <c r="Q133" s="68"/>
      <c r="R133" s="22"/>
      <c r="S133" s="21"/>
      <c r="T133" s="68"/>
      <c r="U133" s="184"/>
    </row>
    <row r="134" customHeight="1" spans="1:21">
      <c r="A134" s="20"/>
      <c r="B134" s="19">
        <f t="shared" si="75"/>
        <v>0</v>
      </c>
      <c r="C134" s="21"/>
      <c r="D134" s="21"/>
      <c r="E134" s="21"/>
      <c r="F134" s="22"/>
      <c r="G134" s="19">
        <f t="shared" si="76"/>
        <v>0</v>
      </c>
      <c r="H134" s="21"/>
      <c r="I134" s="21"/>
      <c r="J134" s="21"/>
      <c r="K134" s="22"/>
      <c r="M134" s="20"/>
      <c r="N134" s="21"/>
      <c r="O134" s="21"/>
      <c r="P134" s="68"/>
      <c r="Q134" s="68"/>
      <c r="R134" s="22"/>
      <c r="S134" s="21"/>
      <c r="T134" s="68"/>
      <c r="U134" s="184"/>
    </row>
    <row r="135" customHeight="1" spans="1:21">
      <c r="A135" s="20"/>
      <c r="B135" s="19">
        <f t="shared" si="75"/>
        <v>0</v>
      </c>
      <c r="C135" s="21"/>
      <c r="D135" s="21"/>
      <c r="E135" s="21"/>
      <c r="F135" s="22"/>
      <c r="G135" s="19">
        <f t="shared" si="76"/>
        <v>0</v>
      </c>
      <c r="H135" s="21"/>
      <c r="I135" s="21"/>
      <c r="J135" s="21"/>
      <c r="K135" s="22"/>
      <c r="M135" s="20"/>
      <c r="N135" s="21"/>
      <c r="O135" s="21"/>
      <c r="P135" s="68"/>
      <c r="Q135" s="68"/>
      <c r="R135" s="22"/>
      <c r="S135" s="21"/>
      <c r="T135" s="68"/>
      <c r="U135" s="184"/>
    </row>
    <row r="136" customHeight="1" spans="1:21">
      <c r="A136" s="20"/>
      <c r="B136" s="19">
        <f t="shared" si="75"/>
        <v>0</v>
      </c>
      <c r="C136" s="21"/>
      <c r="D136" s="21"/>
      <c r="E136" s="21"/>
      <c r="F136" s="22"/>
      <c r="G136" s="19">
        <f t="shared" si="76"/>
        <v>0</v>
      </c>
      <c r="H136" s="21"/>
      <c r="I136" s="21"/>
      <c r="J136" s="21"/>
      <c r="K136" s="22"/>
      <c r="M136" s="20"/>
      <c r="N136" s="21"/>
      <c r="O136" s="21"/>
      <c r="P136" s="68"/>
      <c r="Q136" s="68"/>
      <c r="R136" s="22"/>
      <c r="S136" s="21"/>
      <c r="T136" s="68"/>
      <c r="U136" s="184"/>
    </row>
    <row r="137" customHeight="1" spans="1:21">
      <c r="A137" s="20"/>
      <c r="B137" s="19">
        <f t="shared" si="75"/>
        <v>0</v>
      </c>
      <c r="C137" s="21"/>
      <c r="D137" s="21"/>
      <c r="E137" s="21"/>
      <c r="F137" s="22"/>
      <c r="G137" s="19">
        <f t="shared" si="76"/>
        <v>0</v>
      </c>
      <c r="H137" s="21"/>
      <c r="I137" s="21"/>
      <c r="J137" s="21"/>
      <c r="K137" s="22"/>
      <c r="M137" s="20"/>
      <c r="N137" s="21"/>
      <c r="O137" s="21"/>
      <c r="P137" s="68"/>
      <c r="Q137" s="68"/>
      <c r="R137" s="22"/>
      <c r="S137" s="21"/>
      <c r="T137" s="68"/>
      <c r="U137" s="184"/>
    </row>
    <row r="138" customHeight="1" spans="1:21">
      <c r="A138" s="20"/>
      <c r="B138" s="19">
        <f t="shared" si="75"/>
        <v>0</v>
      </c>
      <c r="C138" s="21"/>
      <c r="D138" s="21"/>
      <c r="E138" s="21"/>
      <c r="F138" s="22"/>
      <c r="G138" s="19">
        <f t="shared" si="76"/>
        <v>0</v>
      </c>
      <c r="H138" s="21"/>
      <c r="I138" s="21"/>
      <c r="J138" s="21"/>
      <c r="K138" s="22"/>
      <c r="M138" s="20"/>
      <c r="N138" s="21"/>
      <c r="O138" s="21"/>
      <c r="P138" s="68"/>
      <c r="Q138" s="68"/>
      <c r="R138" s="22"/>
      <c r="S138" s="21"/>
      <c r="T138" s="68"/>
      <c r="U138" s="184"/>
    </row>
    <row r="139" customHeight="1" spans="1:21">
      <c r="A139" s="28"/>
      <c r="B139" s="19">
        <f t="shared" si="75"/>
        <v>0</v>
      </c>
      <c r="C139" s="29"/>
      <c r="D139" s="29"/>
      <c r="E139" s="21"/>
      <c r="F139" s="22"/>
      <c r="G139" s="19">
        <f t="shared" si="76"/>
        <v>0</v>
      </c>
      <c r="H139" s="29"/>
      <c r="I139" s="29"/>
      <c r="J139" s="21"/>
      <c r="K139" s="22"/>
      <c r="M139" s="28"/>
      <c r="N139" s="29"/>
      <c r="O139" s="29"/>
      <c r="P139" s="74"/>
      <c r="Q139" s="68"/>
      <c r="R139" s="22"/>
      <c r="S139" s="29"/>
      <c r="T139" s="74"/>
      <c r="U139" s="229"/>
    </row>
    <row r="140" customHeight="1" spans="1:21">
      <c r="A140" s="20"/>
      <c r="B140" s="19">
        <f t="shared" si="75"/>
        <v>0</v>
      </c>
      <c r="C140" s="21"/>
      <c r="D140" s="21"/>
      <c r="E140" s="21"/>
      <c r="F140" s="22"/>
      <c r="G140" s="19">
        <f t="shared" si="76"/>
        <v>0</v>
      </c>
      <c r="H140" s="21"/>
      <c r="I140" s="21"/>
      <c r="J140" s="21"/>
      <c r="K140" s="22"/>
      <c r="M140" s="20"/>
      <c r="N140" s="21"/>
      <c r="O140" s="21"/>
      <c r="P140" s="68"/>
      <c r="Q140" s="68"/>
      <c r="R140" s="22"/>
      <c r="S140" s="21"/>
      <c r="T140" s="68"/>
      <c r="U140" s="184"/>
    </row>
    <row r="141" customHeight="1" spans="1:21">
      <c r="A141" s="20"/>
      <c r="B141" s="19">
        <f t="shared" si="75"/>
        <v>0</v>
      </c>
      <c r="C141" s="21"/>
      <c r="D141" s="21"/>
      <c r="E141" s="21"/>
      <c r="F141" s="22"/>
      <c r="G141" s="19">
        <f t="shared" si="76"/>
        <v>0</v>
      </c>
      <c r="H141" s="21"/>
      <c r="I141" s="21"/>
      <c r="J141" s="21"/>
      <c r="K141" s="22"/>
      <c r="M141" s="20"/>
      <c r="N141" s="21"/>
      <c r="O141" s="21"/>
      <c r="P141" s="68"/>
      <c r="Q141" s="68"/>
      <c r="R141" s="22"/>
      <c r="S141" s="21"/>
      <c r="T141" s="68"/>
      <c r="U141" s="184"/>
    </row>
    <row r="142" customHeight="1" spans="1:21">
      <c r="A142" s="35"/>
      <c r="B142" s="78">
        <f t="shared" si="75"/>
        <v>0</v>
      </c>
      <c r="C142" s="36"/>
      <c r="D142" s="36"/>
      <c r="E142" s="36"/>
      <c r="F142" s="37"/>
      <c r="G142" s="78">
        <f t="shared" si="76"/>
        <v>0</v>
      </c>
      <c r="H142" s="36"/>
      <c r="I142" s="36"/>
      <c r="J142" s="36"/>
      <c r="K142" s="37"/>
      <c r="M142" s="35"/>
      <c r="N142" s="36"/>
      <c r="O142" s="36"/>
      <c r="P142" s="77"/>
      <c r="Q142" s="77"/>
      <c r="R142" s="37"/>
      <c r="S142" s="36"/>
      <c r="T142" s="77"/>
      <c r="U142" s="189"/>
    </row>
    <row r="143" customHeight="1" spans="1:21">
      <c r="A143" s="177" t="s">
        <v>15</v>
      </c>
      <c r="B143" s="179"/>
      <c r="C143" s="179"/>
      <c r="D143" s="179"/>
      <c r="E143" s="179"/>
      <c r="F143" s="179"/>
      <c r="G143" s="179"/>
      <c r="H143" s="179"/>
      <c r="I143" s="194" t="s">
        <v>16</v>
      </c>
      <c r="J143" s="179"/>
      <c r="K143" s="179"/>
      <c r="M143" s="206" t="s">
        <v>15</v>
      </c>
      <c r="N143" s="179"/>
      <c r="O143" s="179"/>
      <c r="P143" s="178"/>
      <c r="Q143" s="178"/>
      <c r="R143" s="179" t="s">
        <v>16</v>
      </c>
      <c r="S143" s="179"/>
      <c r="T143" s="210"/>
      <c r="U143" s="195"/>
    </row>
    <row r="144" s="3" customFormat="1" customHeight="1" spans="1:21">
      <c r="A144" s="8" t="s">
        <v>303</v>
      </c>
      <c r="B144" s="9" t="s">
        <v>304</v>
      </c>
      <c r="C144" s="9"/>
      <c r="D144" s="9"/>
      <c r="E144" s="9"/>
      <c r="F144" s="9"/>
      <c r="G144" s="9"/>
      <c r="H144" s="9"/>
      <c r="I144" s="9"/>
      <c r="J144" s="9"/>
      <c r="K144" s="9"/>
      <c r="L144" s="80"/>
      <c r="M144" s="81" t="s">
        <v>305</v>
      </c>
      <c r="N144" s="182" t="s">
        <v>306</v>
      </c>
      <c r="O144" s="182"/>
      <c r="P144" s="181"/>
      <c r="Q144" s="181"/>
      <c r="R144" s="182"/>
      <c r="S144" s="182"/>
      <c r="T144" s="181"/>
      <c r="U144" s="181"/>
    </row>
    <row r="145" customHeight="1" spans="1:21">
      <c r="A145" s="171" t="s">
        <v>2</v>
      </c>
      <c r="B145" s="173" t="s">
        <v>3</v>
      </c>
      <c r="C145" s="173"/>
      <c r="D145" s="173"/>
      <c r="E145" s="173"/>
      <c r="F145" s="201"/>
      <c r="G145" s="173" t="s">
        <v>107</v>
      </c>
      <c r="H145" s="173"/>
      <c r="I145" s="173"/>
      <c r="J145" s="173"/>
      <c r="K145" s="201"/>
      <c r="M145" s="171" t="s">
        <v>2</v>
      </c>
      <c r="N145" s="173" t="s">
        <v>3</v>
      </c>
      <c r="O145" s="173"/>
      <c r="P145" s="172"/>
      <c r="Q145" s="211"/>
      <c r="R145" s="173" t="s">
        <v>107</v>
      </c>
      <c r="S145" s="173"/>
      <c r="T145" s="172"/>
      <c r="U145" s="211"/>
    </row>
    <row r="146" customHeight="1" spans="1:21">
      <c r="A146" s="174"/>
      <c r="B146" s="176" t="s">
        <v>113</v>
      </c>
      <c r="C146" s="176" t="s">
        <v>248</v>
      </c>
      <c r="D146" s="176" t="s">
        <v>250</v>
      </c>
      <c r="E146" s="176" t="s">
        <v>252</v>
      </c>
      <c r="F146" s="202" t="s">
        <v>254</v>
      </c>
      <c r="G146" s="176" t="s">
        <v>113</v>
      </c>
      <c r="H146" s="176" t="s">
        <v>248</v>
      </c>
      <c r="I146" s="176" t="s">
        <v>250</v>
      </c>
      <c r="J146" s="176" t="s">
        <v>252</v>
      </c>
      <c r="K146" s="202" t="s">
        <v>254</v>
      </c>
      <c r="M146" s="174"/>
      <c r="N146" s="176" t="s">
        <v>113</v>
      </c>
      <c r="O146" s="176" t="s">
        <v>69</v>
      </c>
      <c r="P146" s="222" t="s">
        <v>70</v>
      </c>
      <c r="Q146" s="222" t="s">
        <v>114</v>
      </c>
      <c r="R146" s="176" t="s">
        <v>113</v>
      </c>
      <c r="S146" s="176" t="s">
        <v>69</v>
      </c>
      <c r="T146" s="222" t="s">
        <v>70</v>
      </c>
      <c r="U146" s="225" t="s">
        <v>114</v>
      </c>
    </row>
    <row r="147" customHeight="1" spans="1:21">
      <c r="A147" s="15" t="s">
        <v>20</v>
      </c>
      <c r="B147" s="16">
        <f t="shared" ref="B147:G147" si="77">SUM(B148,B154,B167)</f>
        <v>0</v>
      </c>
      <c r="C147" s="16">
        <f t="shared" si="77"/>
        <v>0</v>
      </c>
      <c r="D147" s="16">
        <f t="shared" si="77"/>
        <v>0</v>
      </c>
      <c r="E147" s="16">
        <f t="shared" si="77"/>
        <v>0</v>
      </c>
      <c r="F147" s="16">
        <f t="shared" si="77"/>
        <v>0</v>
      </c>
      <c r="G147" s="16">
        <f t="shared" si="77"/>
        <v>0</v>
      </c>
      <c r="H147" s="17"/>
      <c r="I147" s="17"/>
      <c r="J147" s="17"/>
      <c r="K147" s="41"/>
      <c r="M147" s="15" t="s">
        <v>20</v>
      </c>
      <c r="N147" s="16">
        <f t="shared" ref="N147:Q147" si="78">SUM(N148,N154,N167)</f>
        <v>0</v>
      </c>
      <c r="O147" s="16">
        <f t="shared" si="78"/>
        <v>0</v>
      </c>
      <c r="P147" s="33">
        <f t="shared" si="78"/>
        <v>0</v>
      </c>
      <c r="Q147" s="33">
        <f t="shared" si="78"/>
        <v>0</v>
      </c>
      <c r="R147" s="17"/>
      <c r="S147" s="17"/>
      <c r="T147" s="66"/>
      <c r="U147" s="214"/>
    </row>
    <row r="148" customHeight="1" spans="1:21">
      <c r="A148" s="18" t="s">
        <v>12</v>
      </c>
      <c r="B148" s="19">
        <f t="shared" ref="B148:B168" si="79">SUM(C148:F148)</f>
        <v>0</v>
      </c>
      <c r="C148" s="19">
        <f t="shared" ref="C148:F148" si="80">SUM(C149:C153)</f>
        <v>0</v>
      </c>
      <c r="D148" s="19">
        <f t="shared" si="80"/>
        <v>0</v>
      </c>
      <c r="E148" s="19">
        <f t="shared" si="80"/>
        <v>0</v>
      </c>
      <c r="F148" s="19">
        <f t="shared" si="80"/>
        <v>0</v>
      </c>
      <c r="G148" s="19">
        <f t="shared" ref="G148:G167" si="81">SUM(H148:K148)</f>
        <v>0</v>
      </c>
      <c r="H148" s="19">
        <f t="shared" ref="H148:K148" si="82">SUM(H149:H153)</f>
        <v>0</v>
      </c>
      <c r="I148" s="19">
        <f t="shared" si="82"/>
        <v>0</v>
      </c>
      <c r="J148" s="19">
        <f t="shared" si="82"/>
        <v>0</v>
      </c>
      <c r="K148" s="42">
        <f t="shared" si="82"/>
        <v>0</v>
      </c>
      <c r="M148" s="18" t="s">
        <v>12</v>
      </c>
      <c r="N148" s="19">
        <f t="shared" ref="N148:U148" si="83">SUM(N149:N153)</f>
        <v>0</v>
      </c>
      <c r="O148" s="19">
        <f t="shared" si="83"/>
        <v>0</v>
      </c>
      <c r="P148" s="67">
        <f t="shared" si="83"/>
        <v>0</v>
      </c>
      <c r="Q148" s="67">
        <f t="shared" si="83"/>
        <v>0</v>
      </c>
      <c r="R148" s="19">
        <f t="shared" si="83"/>
        <v>0</v>
      </c>
      <c r="S148" s="19">
        <f t="shared" si="83"/>
        <v>0</v>
      </c>
      <c r="T148" s="67">
        <f t="shared" si="83"/>
        <v>0</v>
      </c>
      <c r="U148" s="215">
        <f t="shared" si="83"/>
        <v>0</v>
      </c>
    </row>
    <row r="149" customHeight="1" spans="1:21">
      <c r="A149" s="20"/>
      <c r="B149" s="19">
        <f t="shared" si="79"/>
        <v>0</v>
      </c>
      <c r="C149" s="21"/>
      <c r="D149" s="21"/>
      <c r="E149" s="21"/>
      <c r="F149" s="22"/>
      <c r="G149" s="19">
        <f t="shared" si="81"/>
        <v>0</v>
      </c>
      <c r="H149" s="21"/>
      <c r="I149" s="21"/>
      <c r="J149" s="21"/>
      <c r="K149" s="22"/>
      <c r="M149" s="20"/>
      <c r="N149" s="21"/>
      <c r="O149" s="21"/>
      <c r="P149" s="68"/>
      <c r="Q149" s="68"/>
      <c r="R149" s="22"/>
      <c r="S149" s="21"/>
      <c r="T149" s="68"/>
      <c r="U149" s="184"/>
    </row>
    <row r="150" customHeight="1" spans="1:21">
      <c r="A150" s="20"/>
      <c r="B150" s="19">
        <f t="shared" si="79"/>
        <v>0</v>
      </c>
      <c r="C150" s="21"/>
      <c r="D150" s="21"/>
      <c r="E150" s="21"/>
      <c r="F150" s="22"/>
      <c r="G150" s="19">
        <f t="shared" si="81"/>
        <v>0</v>
      </c>
      <c r="H150" s="21"/>
      <c r="I150" s="21"/>
      <c r="J150" s="21"/>
      <c r="K150" s="22"/>
      <c r="M150" s="20"/>
      <c r="N150" s="21"/>
      <c r="O150" s="21"/>
      <c r="P150" s="68"/>
      <c r="Q150" s="68"/>
      <c r="R150" s="22"/>
      <c r="S150" s="21"/>
      <c r="T150" s="68"/>
      <c r="U150" s="184"/>
    </row>
    <row r="151" customHeight="1" spans="1:21">
      <c r="A151" s="20"/>
      <c r="B151" s="19">
        <f t="shared" si="79"/>
        <v>0</v>
      </c>
      <c r="C151" s="21"/>
      <c r="D151" s="21"/>
      <c r="E151" s="21"/>
      <c r="F151" s="22"/>
      <c r="G151" s="19">
        <f t="shared" si="81"/>
        <v>0</v>
      </c>
      <c r="H151" s="21"/>
      <c r="I151" s="21"/>
      <c r="J151" s="21"/>
      <c r="K151" s="22"/>
      <c r="M151" s="20"/>
      <c r="N151" s="21"/>
      <c r="O151" s="21"/>
      <c r="P151" s="68"/>
      <c r="Q151" s="68"/>
      <c r="R151" s="22"/>
      <c r="S151" s="21"/>
      <c r="T151" s="68"/>
      <c r="U151" s="184"/>
    </row>
    <row r="152" customHeight="1" spans="1:21">
      <c r="A152" s="20"/>
      <c r="B152" s="19">
        <f t="shared" si="79"/>
        <v>0</v>
      </c>
      <c r="C152" s="21"/>
      <c r="D152" s="21"/>
      <c r="E152" s="21"/>
      <c r="F152" s="22"/>
      <c r="G152" s="19">
        <f t="shared" si="81"/>
        <v>0</v>
      </c>
      <c r="H152" s="21"/>
      <c r="I152" s="21"/>
      <c r="J152" s="21"/>
      <c r="K152" s="22"/>
      <c r="M152" s="20"/>
      <c r="N152" s="21"/>
      <c r="O152" s="21"/>
      <c r="P152" s="68"/>
      <c r="Q152" s="68"/>
      <c r="R152" s="22"/>
      <c r="S152" s="21"/>
      <c r="T152" s="68"/>
      <c r="U152" s="184"/>
    </row>
    <row r="153" customHeight="1" spans="1:21">
      <c r="A153" s="23"/>
      <c r="B153" s="70">
        <f t="shared" si="79"/>
        <v>0</v>
      </c>
      <c r="C153" s="71"/>
      <c r="D153" s="71"/>
      <c r="E153" s="71"/>
      <c r="F153" s="196"/>
      <c r="G153" s="70">
        <f t="shared" si="81"/>
        <v>0</v>
      </c>
      <c r="H153" s="24"/>
      <c r="I153" s="24"/>
      <c r="J153" s="24"/>
      <c r="K153" s="25"/>
      <c r="M153" s="23"/>
      <c r="N153" s="24"/>
      <c r="O153" s="24"/>
      <c r="P153" s="72"/>
      <c r="Q153" s="72"/>
      <c r="R153" s="25"/>
      <c r="S153" s="24"/>
      <c r="T153" s="72"/>
      <c r="U153" s="197"/>
    </row>
    <row r="154" customHeight="1" spans="1:21">
      <c r="A154" s="26" t="s">
        <v>13</v>
      </c>
      <c r="B154" s="19">
        <f t="shared" si="79"/>
        <v>0</v>
      </c>
      <c r="C154" s="19">
        <f t="shared" ref="C154:F154" si="84">SUM(C155:C166)</f>
        <v>0</v>
      </c>
      <c r="D154" s="19">
        <f t="shared" si="84"/>
        <v>0</v>
      </c>
      <c r="E154" s="19">
        <f t="shared" si="84"/>
        <v>0</v>
      </c>
      <c r="F154" s="19">
        <f t="shared" si="84"/>
        <v>0</v>
      </c>
      <c r="G154" s="19">
        <f t="shared" si="81"/>
        <v>0</v>
      </c>
      <c r="H154" s="27">
        <f t="shared" ref="H154:K154" si="85">SUM(H155:H166)</f>
        <v>0</v>
      </c>
      <c r="I154" s="27">
        <f t="shared" si="85"/>
        <v>0</v>
      </c>
      <c r="J154" s="27">
        <f t="shared" si="85"/>
        <v>0</v>
      </c>
      <c r="K154" s="43">
        <f t="shared" si="85"/>
        <v>0</v>
      </c>
      <c r="M154" s="26" t="s">
        <v>13</v>
      </c>
      <c r="N154" s="27">
        <f t="shared" ref="N154:U154" si="86">SUM(N155:N166)</f>
        <v>0</v>
      </c>
      <c r="O154" s="27">
        <f t="shared" si="86"/>
        <v>0</v>
      </c>
      <c r="P154" s="34">
        <f t="shared" si="86"/>
        <v>0</v>
      </c>
      <c r="Q154" s="34">
        <f t="shared" si="86"/>
        <v>0</v>
      </c>
      <c r="R154" s="27">
        <f t="shared" si="86"/>
        <v>0</v>
      </c>
      <c r="S154" s="27">
        <f t="shared" si="86"/>
        <v>0</v>
      </c>
      <c r="T154" s="34">
        <f t="shared" si="86"/>
        <v>0</v>
      </c>
      <c r="U154" s="216">
        <f t="shared" si="86"/>
        <v>0</v>
      </c>
    </row>
    <row r="155" customHeight="1" spans="1:21">
      <c r="A155" s="20"/>
      <c r="B155" s="19">
        <f t="shared" si="79"/>
        <v>0</v>
      </c>
      <c r="C155" s="21"/>
      <c r="D155" s="21"/>
      <c r="E155" s="21"/>
      <c r="F155" s="22"/>
      <c r="G155" s="19">
        <f t="shared" si="81"/>
        <v>0</v>
      </c>
      <c r="H155" s="21"/>
      <c r="I155" s="21"/>
      <c r="J155" s="21"/>
      <c r="K155" s="22"/>
      <c r="M155" s="20"/>
      <c r="N155" s="21"/>
      <c r="O155" s="21"/>
      <c r="P155" s="68"/>
      <c r="Q155" s="68"/>
      <c r="R155" s="22"/>
      <c r="S155" s="21"/>
      <c r="T155" s="68"/>
      <c r="U155" s="184"/>
    </row>
    <row r="156" customHeight="1" spans="1:21">
      <c r="A156" s="20"/>
      <c r="B156" s="19">
        <f t="shared" si="79"/>
        <v>0</v>
      </c>
      <c r="C156" s="21"/>
      <c r="D156" s="21"/>
      <c r="E156" s="21"/>
      <c r="F156" s="22"/>
      <c r="G156" s="19">
        <f t="shared" si="81"/>
        <v>0</v>
      </c>
      <c r="H156" s="21"/>
      <c r="I156" s="21"/>
      <c r="J156" s="21"/>
      <c r="K156" s="22"/>
      <c r="M156" s="20"/>
      <c r="N156" s="21"/>
      <c r="O156" s="21"/>
      <c r="P156" s="68"/>
      <c r="Q156" s="68"/>
      <c r="R156" s="22"/>
      <c r="S156" s="21"/>
      <c r="T156" s="68"/>
      <c r="U156" s="184"/>
    </row>
    <row r="157" customHeight="1" spans="1:21">
      <c r="A157" s="20"/>
      <c r="B157" s="19">
        <f t="shared" si="79"/>
        <v>0</v>
      </c>
      <c r="C157" s="21"/>
      <c r="D157" s="21"/>
      <c r="E157" s="21"/>
      <c r="F157" s="22"/>
      <c r="G157" s="19">
        <f t="shared" si="81"/>
        <v>0</v>
      </c>
      <c r="H157" s="21"/>
      <c r="I157" s="21"/>
      <c r="J157" s="21"/>
      <c r="K157" s="22"/>
      <c r="M157" s="20"/>
      <c r="N157" s="21"/>
      <c r="O157" s="21"/>
      <c r="P157" s="68"/>
      <c r="Q157" s="68"/>
      <c r="R157" s="22"/>
      <c r="S157" s="21"/>
      <c r="T157" s="68"/>
      <c r="U157" s="184"/>
    </row>
    <row r="158" customHeight="1" spans="2:21">
      <c r="B158" s="19">
        <f t="shared" si="79"/>
        <v>0</v>
      </c>
      <c r="C158" s="21"/>
      <c r="D158" s="21"/>
      <c r="E158" s="21"/>
      <c r="F158" s="22"/>
      <c r="G158" s="19">
        <f t="shared" si="81"/>
        <v>0</v>
      </c>
      <c r="H158" s="21"/>
      <c r="I158" s="21"/>
      <c r="J158" s="73"/>
      <c r="K158" s="22"/>
      <c r="N158" s="21"/>
      <c r="O158" s="21"/>
      <c r="P158" s="68"/>
      <c r="Q158" s="68"/>
      <c r="R158" s="22"/>
      <c r="S158" s="21"/>
      <c r="T158" s="68"/>
      <c r="U158" s="184"/>
    </row>
    <row r="159" customHeight="1" spans="1:21">
      <c r="A159" s="20"/>
      <c r="B159" s="19">
        <f t="shared" si="79"/>
        <v>0</v>
      </c>
      <c r="C159" s="21"/>
      <c r="D159" s="21"/>
      <c r="E159" s="21"/>
      <c r="F159" s="22"/>
      <c r="G159" s="19">
        <f t="shared" si="81"/>
        <v>0</v>
      </c>
      <c r="H159" s="21"/>
      <c r="I159" s="21"/>
      <c r="J159" s="21"/>
      <c r="K159" s="22"/>
      <c r="M159" s="20"/>
      <c r="N159" s="21"/>
      <c r="O159" s="21"/>
      <c r="P159" s="68"/>
      <c r="Q159" s="68"/>
      <c r="R159" s="22"/>
      <c r="S159" s="21"/>
      <c r="T159" s="68"/>
      <c r="U159" s="184"/>
    </row>
    <row r="160" customHeight="1" spans="1:21">
      <c r="A160" s="20"/>
      <c r="B160" s="19">
        <f t="shared" si="79"/>
        <v>0</v>
      </c>
      <c r="C160" s="21"/>
      <c r="D160" s="21"/>
      <c r="E160" s="21"/>
      <c r="F160" s="22"/>
      <c r="G160" s="19">
        <f t="shared" si="81"/>
        <v>0</v>
      </c>
      <c r="H160" s="21"/>
      <c r="I160" s="21"/>
      <c r="J160" s="21"/>
      <c r="K160" s="22"/>
      <c r="M160" s="20"/>
      <c r="N160" s="21"/>
      <c r="O160" s="21"/>
      <c r="P160" s="68"/>
      <c r="Q160" s="68"/>
      <c r="R160" s="22"/>
      <c r="S160" s="21"/>
      <c r="T160" s="68"/>
      <c r="U160" s="184"/>
    </row>
    <row r="161" customHeight="1" spans="1:21">
      <c r="A161" s="20"/>
      <c r="B161" s="19">
        <f t="shared" si="79"/>
        <v>0</v>
      </c>
      <c r="C161" s="21"/>
      <c r="D161" s="21"/>
      <c r="E161" s="21"/>
      <c r="F161" s="22"/>
      <c r="G161" s="19">
        <f t="shared" si="81"/>
        <v>0</v>
      </c>
      <c r="H161" s="21"/>
      <c r="I161" s="21"/>
      <c r="J161" s="21"/>
      <c r="K161" s="22"/>
      <c r="M161" s="20"/>
      <c r="N161" s="21"/>
      <c r="O161" s="21"/>
      <c r="P161" s="68"/>
      <c r="Q161" s="68"/>
      <c r="R161" s="22"/>
      <c r="S161" s="21"/>
      <c r="T161" s="68"/>
      <c r="U161" s="184"/>
    </row>
    <row r="162" customHeight="1" spans="1:21">
      <c r="A162" s="20"/>
      <c r="B162" s="19">
        <f t="shared" si="79"/>
        <v>0</v>
      </c>
      <c r="C162" s="21"/>
      <c r="D162" s="21"/>
      <c r="E162" s="21"/>
      <c r="F162" s="153"/>
      <c r="G162" s="19">
        <f t="shared" si="81"/>
        <v>0</v>
      </c>
      <c r="H162" s="21"/>
      <c r="I162" s="21"/>
      <c r="J162" s="21"/>
      <c r="K162" s="22"/>
      <c r="M162" s="20"/>
      <c r="N162" s="21"/>
      <c r="O162" s="21"/>
      <c r="P162" s="68"/>
      <c r="Q162" s="68"/>
      <c r="R162" s="22"/>
      <c r="S162" s="21"/>
      <c r="T162" s="68"/>
      <c r="U162" s="184"/>
    </row>
    <row r="163" customHeight="1" spans="1:21">
      <c r="A163" s="28"/>
      <c r="B163" s="19">
        <f t="shared" si="79"/>
        <v>0</v>
      </c>
      <c r="C163" s="29"/>
      <c r="D163" s="29"/>
      <c r="E163" s="21"/>
      <c r="F163" s="22"/>
      <c r="G163" s="19">
        <f t="shared" si="81"/>
        <v>0</v>
      </c>
      <c r="H163" s="29"/>
      <c r="I163" s="29"/>
      <c r="J163" s="21"/>
      <c r="K163" s="22"/>
      <c r="M163" s="28"/>
      <c r="N163" s="29"/>
      <c r="O163" s="29"/>
      <c r="P163" s="74"/>
      <c r="Q163" s="68"/>
      <c r="R163" s="22"/>
      <c r="S163" s="29"/>
      <c r="T163" s="74"/>
      <c r="U163" s="229"/>
    </row>
    <row r="164" customHeight="1" spans="1:21">
      <c r="A164" s="20"/>
      <c r="B164" s="19">
        <f t="shared" si="79"/>
        <v>0</v>
      </c>
      <c r="C164" s="21"/>
      <c r="D164" s="21"/>
      <c r="E164" s="21"/>
      <c r="F164" s="22"/>
      <c r="G164" s="19">
        <f t="shared" si="81"/>
        <v>0</v>
      </c>
      <c r="H164" s="21"/>
      <c r="I164" s="21"/>
      <c r="J164" s="21"/>
      <c r="K164" s="22"/>
      <c r="M164" s="20"/>
      <c r="N164" s="21"/>
      <c r="O164" s="21"/>
      <c r="P164" s="68"/>
      <c r="Q164" s="68"/>
      <c r="R164" s="22"/>
      <c r="S164" s="21"/>
      <c r="T164" s="68"/>
      <c r="U164" s="184"/>
    </row>
    <row r="165" customHeight="1" spans="1:21">
      <c r="A165" s="20"/>
      <c r="B165" s="19">
        <f t="shared" si="79"/>
        <v>0</v>
      </c>
      <c r="C165" s="21"/>
      <c r="D165" s="21"/>
      <c r="E165" s="21"/>
      <c r="F165" s="22"/>
      <c r="G165" s="19">
        <f t="shared" si="81"/>
        <v>0</v>
      </c>
      <c r="H165" s="21"/>
      <c r="I165" s="21"/>
      <c r="J165" s="21"/>
      <c r="K165" s="22"/>
      <c r="M165" s="20"/>
      <c r="N165" s="21"/>
      <c r="O165" s="21"/>
      <c r="P165" s="68"/>
      <c r="Q165" s="68"/>
      <c r="R165" s="22"/>
      <c r="S165" s="21"/>
      <c r="T165" s="68"/>
      <c r="U165" s="184"/>
    </row>
    <row r="166" customHeight="1" spans="1:21">
      <c r="A166" s="23"/>
      <c r="B166" s="70">
        <f t="shared" si="79"/>
        <v>0</v>
      </c>
      <c r="C166" s="71"/>
      <c r="D166" s="71"/>
      <c r="E166" s="71"/>
      <c r="F166" s="196"/>
      <c r="G166" s="70">
        <f t="shared" si="81"/>
        <v>0</v>
      </c>
      <c r="H166" s="24"/>
      <c r="I166" s="24"/>
      <c r="J166" s="24"/>
      <c r="K166" s="25"/>
      <c r="M166" s="23"/>
      <c r="N166" s="24"/>
      <c r="O166" s="24"/>
      <c r="P166" s="72"/>
      <c r="Q166" s="72"/>
      <c r="R166" s="25"/>
      <c r="S166" s="24"/>
      <c r="T166" s="72"/>
      <c r="U166" s="197"/>
    </row>
    <row r="167" customHeight="1" spans="1:21">
      <c r="A167" s="26" t="s">
        <v>21</v>
      </c>
      <c r="B167" s="19">
        <f t="shared" si="79"/>
        <v>0</v>
      </c>
      <c r="C167" s="76"/>
      <c r="D167" s="76"/>
      <c r="E167" s="76"/>
      <c r="F167" s="76"/>
      <c r="G167" s="19">
        <f t="shared" si="81"/>
        <v>0</v>
      </c>
      <c r="H167" s="27">
        <f t="shared" ref="H167:K167" si="87">H147-H148-H154</f>
        <v>0</v>
      </c>
      <c r="I167" s="27">
        <f t="shared" si="87"/>
        <v>0</v>
      </c>
      <c r="J167" s="27">
        <f t="shared" si="87"/>
        <v>0</v>
      </c>
      <c r="K167" s="43">
        <f t="shared" si="87"/>
        <v>0</v>
      </c>
      <c r="M167" s="26" t="s">
        <v>21</v>
      </c>
      <c r="N167" s="30"/>
      <c r="O167" s="30"/>
      <c r="P167" s="85"/>
      <c r="Q167" s="85"/>
      <c r="R167" s="27">
        <f t="shared" ref="R167:U167" si="88">R147-R148-R154</f>
        <v>0</v>
      </c>
      <c r="S167" s="27">
        <f t="shared" si="88"/>
        <v>0</v>
      </c>
      <c r="T167" s="34">
        <f t="shared" si="88"/>
        <v>0</v>
      </c>
      <c r="U167" s="216">
        <f t="shared" si="88"/>
        <v>0</v>
      </c>
    </row>
    <row r="168" s="213" customFormat="1" customHeight="1" spans="1:21">
      <c r="A168" s="31" t="s">
        <v>22</v>
      </c>
      <c r="B168" s="19" t="e">
        <f t="shared" si="79"/>
        <v>#DIV/0!</v>
      </c>
      <c r="C168" s="59" t="e">
        <f t="shared" ref="C168:F168" si="89">H167*(C169+100)/100</f>
        <v>#DIV/0!</v>
      </c>
      <c r="D168" s="59" t="e">
        <f t="shared" si="89"/>
        <v>#DIV/0!</v>
      </c>
      <c r="E168" s="59" t="e">
        <f t="shared" si="89"/>
        <v>#DIV/0!</v>
      </c>
      <c r="F168" s="59" t="e">
        <f t="shared" si="89"/>
        <v>#DIV/0!</v>
      </c>
      <c r="G168" s="221" t="s">
        <v>10</v>
      </c>
      <c r="H168" s="221" t="s">
        <v>10</v>
      </c>
      <c r="I168" s="221" t="s">
        <v>10</v>
      </c>
      <c r="J168" s="221" t="s">
        <v>10</v>
      </c>
      <c r="K168" s="221" t="s">
        <v>10</v>
      </c>
      <c r="L168" s="170"/>
      <c r="M168" s="31" t="s">
        <v>22</v>
      </c>
      <c r="N168" s="32" t="e">
        <f t="shared" ref="N168:Q168" si="90">R167*(N169+100)/100</f>
        <v>#DIV/0!</v>
      </c>
      <c r="O168" s="32" t="e">
        <f t="shared" si="90"/>
        <v>#DIV/0!</v>
      </c>
      <c r="P168" s="59" t="e">
        <f t="shared" si="90"/>
        <v>#DIV/0!</v>
      </c>
      <c r="Q168" s="59" t="e">
        <f t="shared" si="90"/>
        <v>#DIV/0!</v>
      </c>
      <c r="R168" s="33" t="s">
        <v>10</v>
      </c>
      <c r="S168" s="33" t="s">
        <v>10</v>
      </c>
      <c r="T168" s="33" t="s">
        <v>10</v>
      </c>
      <c r="U168" s="44" t="s">
        <v>10</v>
      </c>
    </row>
    <row r="169" s="213" customFormat="1" customHeight="1" spans="1:21">
      <c r="A169" s="31" t="s">
        <v>23</v>
      </c>
      <c r="B169" s="34" t="e">
        <f t="shared" ref="B169:F169" si="91">SUM(B170:B179)/SUM(G170:G179)*100-100</f>
        <v>#DIV/0!</v>
      </c>
      <c r="C169" s="34" t="e">
        <f t="shared" si="91"/>
        <v>#DIV/0!</v>
      </c>
      <c r="D169" s="34" t="e">
        <f t="shared" si="91"/>
        <v>#DIV/0!</v>
      </c>
      <c r="E169" s="34" t="e">
        <f t="shared" si="91"/>
        <v>#DIV/0!</v>
      </c>
      <c r="F169" s="34" t="e">
        <f t="shared" si="91"/>
        <v>#DIV/0!</v>
      </c>
      <c r="G169" s="221" t="s">
        <v>10</v>
      </c>
      <c r="H169" s="44" t="s">
        <v>10</v>
      </c>
      <c r="I169" s="44" t="s">
        <v>10</v>
      </c>
      <c r="J169" s="44" t="s">
        <v>10</v>
      </c>
      <c r="K169" s="44" t="s">
        <v>10</v>
      </c>
      <c r="L169" s="170"/>
      <c r="M169" s="31" t="s">
        <v>23</v>
      </c>
      <c r="N169" s="34" t="e">
        <f t="shared" ref="N169:Q169" si="92">SUM(N170:N179)/SUM(R170:R179)*100-100</f>
        <v>#DIV/0!</v>
      </c>
      <c r="O169" s="34" t="e">
        <f t="shared" si="92"/>
        <v>#DIV/0!</v>
      </c>
      <c r="P169" s="34" t="e">
        <f t="shared" si="92"/>
        <v>#DIV/0!</v>
      </c>
      <c r="Q169" s="34" t="e">
        <f t="shared" si="92"/>
        <v>#DIV/0!</v>
      </c>
      <c r="R169" s="33" t="s">
        <v>10</v>
      </c>
      <c r="S169" s="33" t="s">
        <v>10</v>
      </c>
      <c r="T169" s="33" t="s">
        <v>10</v>
      </c>
      <c r="U169" s="44" t="s">
        <v>10</v>
      </c>
    </row>
    <row r="170" customHeight="1" spans="1:21">
      <c r="A170" s="20"/>
      <c r="B170" s="19">
        <f t="shared" ref="B170:B179" si="93">SUM(C170:F170)</f>
        <v>0</v>
      </c>
      <c r="C170" s="21"/>
      <c r="D170" s="21"/>
      <c r="E170" s="21"/>
      <c r="F170" s="22"/>
      <c r="G170" s="27">
        <f t="shared" ref="G170:G179" si="94">SUM(H170:K170)</f>
        <v>0</v>
      </c>
      <c r="H170" s="21"/>
      <c r="I170" s="21"/>
      <c r="J170" s="21"/>
      <c r="K170" s="22"/>
      <c r="M170" s="20"/>
      <c r="N170" s="21"/>
      <c r="O170" s="21"/>
      <c r="P170" s="68"/>
      <c r="Q170" s="68"/>
      <c r="R170" s="22"/>
      <c r="S170" s="21"/>
      <c r="T170" s="68"/>
      <c r="U170" s="184"/>
    </row>
    <row r="171" customHeight="1" spans="1:21">
      <c r="A171" s="20"/>
      <c r="B171" s="19">
        <f t="shared" si="93"/>
        <v>0</v>
      </c>
      <c r="C171" s="21"/>
      <c r="D171" s="21"/>
      <c r="E171" s="21"/>
      <c r="F171" s="22"/>
      <c r="G171" s="19">
        <f t="shared" si="94"/>
        <v>0</v>
      </c>
      <c r="H171" s="21"/>
      <c r="I171" s="21"/>
      <c r="J171" s="21"/>
      <c r="K171" s="22"/>
      <c r="M171" s="20"/>
      <c r="N171" s="21"/>
      <c r="O171" s="21"/>
      <c r="P171" s="68"/>
      <c r="Q171" s="68"/>
      <c r="R171" s="22"/>
      <c r="S171" s="21"/>
      <c r="T171" s="68"/>
      <c r="U171" s="184"/>
    </row>
    <row r="172" customHeight="1" spans="1:21">
      <c r="A172" s="20"/>
      <c r="B172" s="19">
        <f t="shared" si="93"/>
        <v>0</v>
      </c>
      <c r="C172" s="21"/>
      <c r="D172" s="21"/>
      <c r="E172" s="21"/>
      <c r="F172" s="22"/>
      <c r="G172" s="19">
        <f t="shared" si="94"/>
        <v>0</v>
      </c>
      <c r="H172" s="21"/>
      <c r="I172" s="21"/>
      <c r="J172" s="21"/>
      <c r="K172" s="22"/>
      <c r="M172" s="20"/>
      <c r="N172" s="21"/>
      <c r="O172" s="21"/>
      <c r="P172" s="68"/>
      <c r="Q172" s="68"/>
      <c r="R172" s="22"/>
      <c r="S172" s="21"/>
      <c r="T172" s="68"/>
      <c r="U172" s="184"/>
    </row>
    <row r="173" customHeight="1" spans="1:21">
      <c r="A173" s="20"/>
      <c r="B173" s="19">
        <f t="shared" si="93"/>
        <v>0</v>
      </c>
      <c r="C173" s="21"/>
      <c r="D173" s="21"/>
      <c r="E173" s="21"/>
      <c r="F173" s="22"/>
      <c r="G173" s="19">
        <f t="shared" si="94"/>
        <v>0</v>
      </c>
      <c r="H173" s="21"/>
      <c r="I173" s="21"/>
      <c r="J173" s="21"/>
      <c r="K173" s="22"/>
      <c r="M173" s="20"/>
      <c r="N173" s="21"/>
      <c r="O173" s="21"/>
      <c r="P173" s="68"/>
      <c r="Q173" s="68"/>
      <c r="R173" s="22"/>
      <c r="S173" s="21"/>
      <c r="T173" s="68"/>
      <c r="U173" s="184"/>
    </row>
    <row r="174" customHeight="1" spans="1:21">
      <c r="A174" s="20"/>
      <c r="B174" s="19">
        <f t="shared" si="93"/>
        <v>0</v>
      </c>
      <c r="C174" s="21"/>
      <c r="D174" s="21"/>
      <c r="E174" s="21"/>
      <c r="F174" s="22"/>
      <c r="G174" s="19">
        <f t="shared" si="94"/>
        <v>0</v>
      </c>
      <c r="H174" s="21"/>
      <c r="I174" s="21"/>
      <c r="J174" s="21"/>
      <c r="K174" s="22"/>
      <c r="M174" s="20"/>
      <c r="N174" s="21"/>
      <c r="O174" s="21"/>
      <c r="P174" s="68"/>
      <c r="Q174" s="68"/>
      <c r="R174" s="22"/>
      <c r="S174" s="21"/>
      <c r="T174" s="68"/>
      <c r="U174" s="184"/>
    </row>
    <row r="175" customHeight="1" spans="1:21">
      <c r="A175" s="20"/>
      <c r="B175" s="19">
        <f t="shared" si="93"/>
        <v>0</v>
      </c>
      <c r="C175" s="21"/>
      <c r="D175" s="21"/>
      <c r="E175" s="21"/>
      <c r="F175" s="22"/>
      <c r="G175" s="19">
        <f t="shared" si="94"/>
        <v>0</v>
      </c>
      <c r="H175" s="21"/>
      <c r="I175" s="21"/>
      <c r="J175" s="21"/>
      <c r="K175" s="22"/>
      <c r="M175" s="20"/>
      <c r="N175" s="21"/>
      <c r="O175" s="21"/>
      <c r="P175" s="68"/>
      <c r="Q175" s="68"/>
      <c r="R175" s="22"/>
      <c r="S175" s="21"/>
      <c r="T175" s="68"/>
      <c r="U175" s="184"/>
    </row>
    <row r="176" customHeight="1" spans="1:21">
      <c r="A176" s="28"/>
      <c r="B176" s="19">
        <f t="shared" si="93"/>
        <v>0</v>
      </c>
      <c r="C176" s="29"/>
      <c r="D176" s="29"/>
      <c r="E176" s="21"/>
      <c r="F176" s="22"/>
      <c r="G176" s="19">
        <f t="shared" si="94"/>
        <v>0</v>
      </c>
      <c r="H176" s="29"/>
      <c r="I176" s="29"/>
      <c r="J176" s="21"/>
      <c r="K176" s="22"/>
      <c r="M176" s="28"/>
      <c r="N176" s="29"/>
      <c r="O176" s="29"/>
      <c r="P176" s="74"/>
      <c r="Q176" s="68"/>
      <c r="R176" s="22"/>
      <c r="S176" s="29"/>
      <c r="T176" s="74"/>
      <c r="U176" s="229"/>
    </row>
    <row r="177" customHeight="1" spans="1:21">
      <c r="A177" s="20"/>
      <c r="B177" s="19">
        <f t="shared" si="93"/>
        <v>0</v>
      </c>
      <c r="C177" s="21"/>
      <c r="D177" s="21"/>
      <c r="E177" s="21"/>
      <c r="F177" s="22"/>
      <c r="G177" s="19">
        <f t="shared" si="94"/>
        <v>0</v>
      </c>
      <c r="H177" s="21"/>
      <c r="I177" s="21"/>
      <c r="J177" s="21"/>
      <c r="K177" s="22"/>
      <c r="M177" s="20"/>
      <c r="N177" s="21"/>
      <c r="O177" s="21"/>
      <c r="P177" s="68"/>
      <c r="Q177" s="68"/>
      <c r="R177" s="22"/>
      <c r="S177" s="21"/>
      <c r="T177" s="68"/>
      <c r="U177" s="184"/>
    </row>
    <row r="178" customHeight="1" spans="1:21">
      <c r="A178" s="20"/>
      <c r="B178" s="19">
        <f t="shared" si="93"/>
        <v>0</v>
      </c>
      <c r="C178" s="21"/>
      <c r="D178" s="21"/>
      <c r="E178" s="21"/>
      <c r="F178" s="22"/>
      <c r="G178" s="19">
        <f t="shared" si="94"/>
        <v>0</v>
      </c>
      <c r="H178" s="21"/>
      <c r="I178" s="21"/>
      <c r="J178" s="21"/>
      <c r="K178" s="22"/>
      <c r="M178" s="20"/>
      <c r="N178" s="21"/>
      <c r="O178" s="21"/>
      <c r="P178" s="68"/>
      <c r="Q178" s="68"/>
      <c r="R178" s="22"/>
      <c r="S178" s="21"/>
      <c r="T178" s="68"/>
      <c r="U178" s="184"/>
    </row>
    <row r="179" customHeight="1" spans="1:21">
      <c r="A179" s="35"/>
      <c r="B179" s="78">
        <f t="shared" si="93"/>
        <v>0</v>
      </c>
      <c r="C179" s="36"/>
      <c r="D179" s="36"/>
      <c r="E179" s="36"/>
      <c r="F179" s="37"/>
      <c r="G179" s="78">
        <f t="shared" si="94"/>
        <v>0</v>
      </c>
      <c r="H179" s="36"/>
      <c r="I179" s="36"/>
      <c r="J179" s="36"/>
      <c r="K179" s="37"/>
      <c r="M179" s="35"/>
      <c r="N179" s="36"/>
      <c r="O179" s="36"/>
      <c r="P179" s="77"/>
      <c r="Q179" s="77"/>
      <c r="R179" s="37"/>
      <c r="S179" s="36"/>
      <c r="T179" s="77"/>
      <c r="U179" s="189"/>
    </row>
    <row r="180" customHeight="1" spans="1:21">
      <c r="A180" s="177" t="s">
        <v>15</v>
      </c>
      <c r="B180" s="179"/>
      <c r="C180" s="179"/>
      <c r="D180" s="179"/>
      <c r="E180" s="179"/>
      <c r="F180" s="179"/>
      <c r="G180" s="179"/>
      <c r="H180" s="179"/>
      <c r="I180" s="194" t="s">
        <v>16</v>
      </c>
      <c r="J180" s="179"/>
      <c r="K180" s="179"/>
      <c r="M180" s="206" t="s">
        <v>15</v>
      </c>
      <c r="N180" s="179"/>
      <c r="O180" s="179"/>
      <c r="P180" s="178"/>
      <c r="Q180" s="178"/>
      <c r="R180" s="179" t="s">
        <v>16</v>
      </c>
      <c r="S180" s="179"/>
      <c r="T180" s="210"/>
      <c r="U180" s="195"/>
    </row>
    <row r="181" s="3" customFormat="1" customHeight="1" spans="1:21">
      <c r="A181" s="8" t="s">
        <v>307</v>
      </c>
      <c r="B181" s="9" t="s">
        <v>308</v>
      </c>
      <c r="C181" s="9"/>
      <c r="D181" s="9"/>
      <c r="E181" s="9"/>
      <c r="F181" s="9"/>
      <c r="G181" s="9"/>
      <c r="H181" s="9"/>
      <c r="I181" s="9"/>
      <c r="J181" s="9"/>
      <c r="K181" s="9"/>
      <c r="L181" s="80"/>
      <c r="M181" s="81" t="s">
        <v>309</v>
      </c>
      <c r="N181" s="182" t="s">
        <v>310</v>
      </c>
      <c r="O181" s="182"/>
      <c r="P181" s="181"/>
      <c r="Q181" s="181"/>
      <c r="R181" s="182"/>
      <c r="S181" s="182"/>
      <c r="T181" s="181"/>
      <c r="U181" s="181"/>
    </row>
    <row r="182" customHeight="1" spans="1:21">
      <c r="A182" s="171" t="s">
        <v>2</v>
      </c>
      <c r="B182" s="173" t="s">
        <v>3</v>
      </c>
      <c r="C182" s="173"/>
      <c r="D182" s="173"/>
      <c r="E182" s="173"/>
      <c r="F182" s="201"/>
      <c r="G182" s="173" t="s">
        <v>107</v>
      </c>
      <c r="H182" s="173"/>
      <c r="I182" s="173"/>
      <c r="J182" s="173"/>
      <c r="K182" s="201"/>
      <c r="M182" s="171" t="s">
        <v>2</v>
      </c>
      <c r="N182" s="173" t="s">
        <v>3</v>
      </c>
      <c r="O182" s="173"/>
      <c r="P182" s="172"/>
      <c r="Q182" s="211"/>
      <c r="R182" s="173" t="s">
        <v>107</v>
      </c>
      <c r="S182" s="173"/>
      <c r="T182" s="172"/>
      <c r="U182" s="211"/>
    </row>
    <row r="183" customHeight="1" spans="1:21">
      <c r="A183" s="174"/>
      <c r="B183" s="176" t="s">
        <v>113</v>
      </c>
      <c r="C183" s="176" t="s">
        <v>248</v>
      </c>
      <c r="D183" s="176" t="s">
        <v>250</v>
      </c>
      <c r="E183" s="176" t="s">
        <v>252</v>
      </c>
      <c r="F183" s="202" t="s">
        <v>254</v>
      </c>
      <c r="G183" s="176" t="s">
        <v>113</v>
      </c>
      <c r="H183" s="176" t="s">
        <v>248</v>
      </c>
      <c r="I183" s="176" t="s">
        <v>250</v>
      </c>
      <c r="J183" s="176" t="s">
        <v>252</v>
      </c>
      <c r="K183" s="202" t="s">
        <v>254</v>
      </c>
      <c r="M183" s="174"/>
      <c r="N183" s="176" t="s">
        <v>113</v>
      </c>
      <c r="O183" s="176" t="s">
        <v>69</v>
      </c>
      <c r="P183" s="222" t="s">
        <v>70</v>
      </c>
      <c r="Q183" s="222" t="s">
        <v>114</v>
      </c>
      <c r="R183" s="176" t="s">
        <v>113</v>
      </c>
      <c r="S183" s="176" t="s">
        <v>69</v>
      </c>
      <c r="T183" s="222" t="s">
        <v>70</v>
      </c>
      <c r="U183" s="225" t="s">
        <v>114</v>
      </c>
    </row>
    <row r="184" customHeight="1" spans="1:21">
      <c r="A184" s="15" t="s">
        <v>20</v>
      </c>
      <c r="B184" s="16">
        <f t="shared" ref="B184:G184" si="95">SUM(B185,B191,B204)</f>
        <v>0</v>
      </c>
      <c r="C184" s="16">
        <f t="shared" si="95"/>
        <v>0</v>
      </c>
      <c r="D184" s="16">
        <f t="shared" si="95"/>
        <v>0</v>
      </c>
      <c r="E184" s="16">
        <f t="shared" si="95"/>
        <v>0</v>
      </c>
      <c r="F184" s="16">
        <f t="shared" si="95"/>
        <v>0</v>
      </c>
      <c r="G184" s="16">
        <f t="shared" si="95"/>
        <v>0</v>
      </c>
      <c r="H184" s="17"/>
      <c r="I184" s="17"/>
      <c r="J184" s="17"/>
      <c r="K184" s="41"/>
      <c r="M184" s="15" t="s">
        <v>20</v>
      </c>
      <c r="N184" s="16">
        <f t="shared" ref="N184:Q184" si="96">SUM(N185,N191,N204)</f>
        <v>0</v>
      </c>
      <c r="O184" s="16">
        <f t="shared" si="96"/>
        <v>0</v>
      </c>
      <c r="P184" s="33">
        <f t="shared" si="96"/>
        <v>0</v>
      </c>
      <c r="Q184" s="33">
        <f t="shared" si="96"/>
        <v>0</v>
      </c>
      <c r="R184" s="17"/>
      <c r="S184" s="17"/>
      <c r="T184" s="66"/>
      <c r="U184" s="214"/>
    </row>
    <row r="185" customHeight="1" spans="1:21">
      <c r="A185" s="18" t="s">
        <v>12</v>
      </c>
      <c r="B185" s="19">
        <f t="shared" ref="B185:B205" si="97">SUM(C185:F185)</f>
        <v>0</v>
      </c>
      <c r="C185" s="19">
        <f t="shared" ref="C185:F185" si="98">SUM(C186:C190)</f>
        <v>0</v>
      </c>
      <c r="D185" s="19">
        <f t="shared" si="98"/>
        <v>0</v>
      </c>
      <c r="E185" s="19">
        <f t="shared" si="98"/>
        <v>0</v>
      </c>
      <c r="F185" s="19">
        <f t="shared" si="98"/>
        <v>0</v>
      </c>
      <c r="G185" s="19">
        <f t="shared" ref="G185:G204" si="99">SUM(H185:K185)</f>
        <v>0</v>
      </c>
      <c r="H185" s="19">
        <f t="shared" ref="H185:K185" si="100">SUM(H186:H190)</f>
        <v>0</v>
      </c>
      <c r="I185" s="19">
        <f t="shared" si="100"/>
        <v>0</v>
      </c>
      <c r="J185" s="19">
        <f t="shared" si="100"/>
        <v>0</v>
      </c>
      <c r="K185" s="42">
        <f t="shared" si="100"/>
        <v>0</v>
      </c>
      <c r="M185" s="18" t="s">
        <v>12</v>
      </c>
      <c r="N185" s="19">
        <f t="shared" ref="N185:U185" si="101">SUM(N186:N190)</f>
        <v>0</v>
      </c>
      <c r="O185" s="19">
        <f t="shared" si="101"/>
        <v>0</v>
      </c>
      <c r="P185" s="67">
        <f t="shared" si="101"/>
        <v>0</v>
      </c>
      <c r="Q185" s="67">
        <f t="shared" si="101"/>
        <v>0</v>
      </c>
      <c r="R185" s="19">
        <f t="shared" si="101"/>
        <v>0</v>
      </c>
      <c r="S185" s="19">
        <f t="shared" si="101"/>
        <v>0</v>
      </c>
      <c r="T185" s="67">
        <f t="shared" si="101"/>
        <v>0</v>
      </c>
      <c r="U185" s="215">
        <f t="shared" si="101"/>
        <v>0</v>
      </c>
    </row>
    <row r="186" customHeight="1" spans="1:21">
      <c r="A186" s="20"/>
      <c r="B186" s="19">
        <f t="shared" si="97"/>
        <v>0</v>
      </c>
      <c r="C186" s="21"/>
      <c r="D186" s="21"/>
      <c r="E186" s="21"/>
      <c r="F186" s="22"/>
      <c r="G186" s="19">
        <f t="shared" si="99"/>
        <v>0</v>
      </c>
      <c r="H186" s="21"/>
      <c r="I186" s="21"/>
      <c r="J186" s="21"/>
      <c r="K186" s="22"/>
      <c r="M186" s="20"/>
      <c r="N186" s="21"/>
      <c r="O186" s="21"/>
      <c r="P186" s="68"/>
      <c r="Q186" s="68"/>
      <c r="R186" s="22"/>
      <c r="S186" s="21"/>
      <c r="T186" s="68"/>
      <c r="U186" s="184"/>
    </row>
    <row r="187" customHeight="1" spans="1:21">
      <c r="A187" s="20"/>
      <c r="B187" s="19">
        <f t="shared" si="97"/>
        <v>0</v>
      </c>
      <c r="C187" s="21"/>
      <c r="D187" s="21"/>
      <c r="E187" s="21"/>
      <c r="F187" s="22"/>
      <c r="G187" s="19">
        <f t="shared" si="99"/>
        <v>0</v>
      </c>
      <c r="H187" s="21"/>
      <c r="I187" s="21"/>
      <c r="J187" s="21"/>
      <c r="K187" s="22"/>
      <c r="M187" s="20"/>
      <c r="N187" s="21"/>
      <c r="O187" s="21"/>
      <c r="P187" s="68"/>
      <c r="Q187" s="68"/>
      <c r="R187" s="22"/>
      <c r="S187" s="21"/>
      <c r="T187" s="68"/>
      <c r="U187" s="184"/>
    </row>
    <row r="188" customHeight="1" spans="1:21">
      <c r="A188" s="20"/>
      <c r="B188" s="19">
        <f t="shared" si="97"/>
        <v>0</v>
      </c>
      <c r="C188" s="21"/>
      <c r="D188" s="21"/>
      <c r="E188" s="21"/>
      <c r="F188" s="22"/>
      <c r="G188" s="19">
        <f t="shared" si="99"/>
        <v>0</v>
      </c>
      <c r="H188" s="21"/>
      <c r="I188" s="21"/>
      <c r="J188" s="21"/>
      <c r="K188" s="22"/>
      <c r="M188" s="20"/>
      <c r="N188" s="21"/>
      <c r="O188" s="21"/>
      <c r="P188" s="68"/>
      <c r="Q188" s="68"/>
      <c r="R188" s="22"/>
      <c r="S188" s="21"/>
      <c r="T188" s="68"/>
      <c r="U188" s="184"/>
    </row>
    <row r="189" customHeight="1" spans="1:21">
      <c r="A189" s="20"/>
      <c r="B189" s="19">
        <f t="shared" si="97"/>
        <v>0</v>
      </c>
      <c r="C189" s="21"/>
      <c r="D189" s="21"/>
      <c r="E189" s="21"/>
      <c r="F189" s="22"/>
      <c r="G189" s="19">
        <f t="shared" si="99"/>
        <v>0</v>
      </c>
      <c r="H189" s="21"/>
      <c r="I189" s="21"/>
      <c r="J189" s="21"/>
      <c r="K189" s="22"/>
      <c r="M189" s="20"/>
      <c r="N189" s="21"/>
      <c r="O189" s="21"/>
      <c r="P189" s="68"/>
      <c r="Q189" s="68"/>
      <c r="R189" s="22"/>
      <c r="S189" s="21"/>
      <c r="T189" s="68"/>
      <c r="U189" s="184"/>
    </row>
    <row r="190" customHeight="1" spans="1:21">
      <c r="A190" s="23"/>
      <c r="B190" s="70">
        <f t="shared" si="97"/>
        <v>0</v>
      </c>
      <c r="C190" s="71"/>
      <c r="D190" s="71"/>
      <c r="E190" s="71"/>
      <c r="F190" s="196"/>
      <c r="G190" s="70">
        <f t="shared" si="99"/>
        <v>0</v>
      </c>
      <c r="H190" s="24"/>
      <c r="I190" s="24"/>
      <c r="J190" s="24"/>
      <c r="K190" s="25"/>
      <c r="M190" s="23"/>
      <c r="N190" s="24"/>
      <c r="O190" s="24"/>
      <c r="P190" s="72"/>
      <c r="Q190" s="72"/>
      <c r="R190" s="25"/>
      <c r="S190" s="24"/>
      <c r="T190" s="72"/>
      <c r="U190" s="197"/>
    </row>
    <row r="191" customHeight="1" spans="1:21">
      <c r="A191" s="26" t="s">
        <v>13</v>
      </c>
      <c r="B191" s="19">
        <f t="shared" si="97"/>
        <v>0</v>
      </c>
      <c r="C191" s="19">
        <f t="shared" ref="C191:F191" si="102">SUM(C192:C203)</f>
        <v>0</v>
      </c>
      <c r="D191" s="19">
        <f t="shared" si="102"/>
        <v>0</v>
      </c>
      <c r="E191" s="19">
        <f t="shared" si="102"/>
        <v>0</v>
      </c>
      <c r="F191" s="19">
        <f t="shared" si="102"/>
        <v>0</v>
      </c>
      <c r="G191" s="19">
        <f t="shared" si="99"/>
        <v>0</v>
      </c>
      <c r="H191" s="27">
        <f t="shared" ref="H191:K191" si="103">SUM(H192:H203)</f>
        <v>0</v>
      </c>
      <c r="I191" s="27">
        <f t="shared" si="103"/>
        <v>0</v>
      </c>
      <c r="J191" s="27">
        <f t="shared" si="103"/>
        <v>0</v>
      </c>
      <c r="K191" s="43">
        <f t="shared" si="103"/>
        <v>0</v>
      </c>
      <c r="M191" s="26" t="s">
        <v>13</v>
      </c>
      <c r="N191" s="27">
        <f t="shared" ref="N191:U191" si="104">SUM(N192:N203)</f>
        <v>0</v>
      </c>
      <c r="O191" s="27">
        <f t="shared" si="104"/>
        <v>0</v>
      </c>
      <c r="P191" s="34">
        <f t="shared" si="104"/>
        <v>0</v>
      </c>
      <c r="Q191" s="34">
        <f t="shared" si="104"/>
        <v>0</v>
      </c>
      <c r="R191" s="27">
        <f t="shared" si="104"/>
        <v>0</v>
      </c>
      <c r="S191" s="27">
        <f t="shared" si="104"/>
        <v>0</v>
      </c>
      <c r="T191" s="34">
        <f t="shared" si="104"/>
        <v>0</v>
      </c>
      <c r="U191" s="216">
        <f t="shared" si="104"/>
        <v>0</v>
      </c>
    </row>
    <row r="192" customHeight="1" spans="1:21">
      <c r="A192" s="20"/>
      <c r="B192" s="19">
        <f t="shared" si="97"/>
        <v>0</v>
      </c>
      <c r="C192" s="21"/>
      <c r="D192" s="21"/>
      <c r="E192" s="21"/>
      <c r="F192" s="22"/>
      <c r="G192" s="19">
        <f t="shared" si="99"/>
        <v>0</v>
      </c>
      <c r="H192" s="21"/>
      <c r="I192" s="21"/>
      <c r="J192" s="21"/>
      <c r="K192" s="22"/>
      <c r="M192" s="20"/>
      <c r="N192" s="21"/>
      <c r="O192" s="21"/>
      <c r="P192" s="68"/>
      <c r="Q192" s="68"/>
      <c r="R192" s="22"/>
      <c r="S192" s="21"/>
      <c r="T192" s="68"/>
      <c r="U192" s="184"/>
    </row>
    <row r="193" customHeight="1" spans="1:21">
      <c r="A193" s="20"/>
      <c r="B193" s="19">
        <f t="shared" si="97"/>
        <v>0</v>
      </c>
      <c r="C193" s="21"/>
      <c r="D193" s="21"/>
      <c r="E193" s="21"/>
      <c r="F193" s="22"/>
      <c r="G193" s="19">
        <f t="shared" si="99"/>
        <v>0</v>
      </c>
      <c r="H193" s="21"/>
      <c r="I193" s="21"/>
      <c r="J193" s="21"/>
      <c r="K193" s="22"/>
      <c r="M193" s="20"/>
      <c r="N193" s="21"/>
      <c r="O193" s="21"/>
      <c r="P193" s="68"/>
      <c r="Q193" s="68"/>
      <c r="R193" s="22"/>
      <c r="S193" s="21"/>
      <c r="T193" s="68"/>
      <c r="U193" s="184"/>
    </row>
    <row r="194" customHeight="1" spans="1:21">
      <c r="A194" s="20"/>
      <c r="B194" s="19">
        <f t="shared" si="97"/>
        <v>0</v>
      </c>
      <c r="C194" s="21"/>
      <c r="D194" s="21"/>
      <c r="E194" s="21"/>
      <c r="F194" s="22"/>
      <c r="G194" s="19">
        <f t="shared" si="99"/>
        <v>0</v>
      </c>
      <c r="H194" s="21"/>
      <c r="I194" s="21"/>
      <c r="J194" s="21"/>
      <c r="K194" s="22"/>
      <c r="M194" s="20"/>
      <c r="N194" s="21"/>
      <c r="O194" s="21"/>
      <c r="P194" s="68"/>
      <c r="Q194" s="68"/>
      <c r="R194" s="22"/>
      <c r="S194" s="21"/>
      <c r="T194" s="68"/>
      <c r="U194" s="184"/>
    </row>
    <row r="195" customHeight="1" spans="2:21">
      <c r="B195" s="19">
        <f t="shared" si="97"/>
        <v>0</v>
      </c>
      <c r="C195" s="21"/>
      <c r="D195" s="21"/>
      <c r="E195" s="21"/>
      <c r="F195" s="22"/>
      <c r="G195" s="19">
        <f t="shared" si="99"/>
        <v>0</v>
      </c>
      <c r="H195" s="21"/>
      <c r="I195" s="21"/>
      <c r="J195" s="73"/>
      <c r="K195" s="22"/>
      <c r="N195" s="21"/>
      <c r="O195" s="21"/>
      <c r="P195" s="68"/>
      <c r="Q195" s="68"/>
      <c r="R195" s="22"/>
      <c r="S195" s="21"/>
      <c r="T195" s="68"/>
      <c r="U195" s="184"/>
    </row>
    <row r="196" customHeight="1" spans="1:21">
      <c r="A196" s="20"/>
      <c r="B196" s="19">
        <f t="shared" si="97"/>
        <v>0</v>
      </c>
      <c r="C196" s="21"/>
      <c r="D196" s="21"/>
      <c r="E196" s="21"/>
      <c r="F196" s="22"/>
      <c r="G196" s="19">
        <f t="shared" si="99"/>
        <v>0</v>
      </c>
      <c r="H196" s="21"/>
      <c r="I196" s="21"/>
      <c r="J196" s="21"/>
      <c r="K196" s="22"/>
      <c r="M196" s="20"/>
      <c r="N196" s="21"/>
      <c r="O196" s="21"/>
      <c r="P196" s="68"/>
      <c r="Q196" s="68"/>
      <c r="R196" s="22"/>
      <c r="S196" s="21"/>
      <c r="T196" s="68"/>
      <c r="U196" s="184"/>
    </row>
    <row r="197" customHeight="1" spans="1:21">
      <c r="A197" s="20"/>
      <c r="B197" s="19">
        <f t="shared" si="97"/>
        <v>0</v>
      </c>
      <c r="C197" s="21"/>
      <c r="D197" s="21"/>
      <c r="E197" s="21"/>
      <c r="F197" s="22"/>
      <c r="G197" s="19">
        <f t="shared" si="99"/>
        <v>0</v>
      </c>
      <c r="H197" s="21"/>
      <c r="I197" s="21"/>
      <c r="J197" s="21"/>
      <c r="K197" s="22"/>
      <c r="M197" s="20"/>
      <c r="N197" s="21"/>
      <c r="O197" s="21"/>
      <c r="P197" s="68"/>
      <c r="Q197" s="68"/>
      <c r="R197" s="22"/>
      <c r="S197" s="21"/>
      <c r="T197" s="68"/>
      <c r="U197" s="184"/>
    </row>
    <row r="198" customHeight="1" spans="1:21">
      <c r="A198" s="20"/>
      <c r="B198" s="19">
        <f t="shared" si="97"/>
        <v>0</v>
      </c>
      <c r="C198" s="21"/>
      <c r="D198" s="21"/>
      <c r="E198" s="21"/>
      <c r="F198" s="22"/>
      <c r="G198" s="19">
        <f t="shared" si="99"/>
        <v>0</v>
      </c>
      <c r="H198" s="21"/>
      <c r="I198" s="21"/>
      <c r="J198" s="21"/>
      <c r="K198" s="22"/>
      <c r="M198" s="20"/>
      <c r="N198" s="21"/>
      <c r="O198" s="21"/>
      <c r="P198" s="68"/>
      <c r="Q198" s="68"/>
      <c r="R198" s="22"/>
      <c r="S198" s="21"/>
      <c r="T198" s="68"/>
      <c r="U198" s="184"/>
    </row>
    <row r="199" customHeight="1" spans="1:21">
      <c r="A199" s="20"/>
      <c r="B199" s="19">
        <f t="shared" si="97"/>
        <v>0</v>
      </c>
      <c r="C199" s="21"/>
      <c r="D199" s="21"/>
      <c r="E199" s="21"/>
      <c r="F199" s="153"/>
      <c r="G199" s="19">
        <f t="shared" si="99"/>
        <v>0</v>
      </c>
      <c r="H199" s="21"/>
      <c r="I199" s="21"/>
      <c r="J199" s="21"/>
      <c r="K199" s="22"/>
      <c r="M199" s="20"/>
      <c r="N199" s="21"/>
      <c r="O199" s="21"/>
      <c r="P199" s="68"/>
      <c r="Q199" s="68"/>
      <c r="R199" s="22"/>
      <c r="S199" s="21"/>
      <c r="T199" s="68"/>
      <c r="U199" s="184"/>
    </row>
    <row r="200" customHeight="1" spans="1:21">
      <c r="A200" s="28"/>
      <c r="B200" s="19">
        <f t="shared" si="97"/>
        <v>0</v>
      </c>
      <c r="C200" s="29"/>
      <c r="D200" s="29"/>
      <c r="E200" s="21"/>
      <c r="F200" s="22"/>
      <c r="G200" s="19">
        <f t="shared" si="99"/>
        <v>0</v>
      </c>
      <c r="H200" s="29"/>
      <c r="I200" s="29"/>
      <c r="J200" s="21"/>
      <c r="K200" s="22"/>
      <c r="M200" s="28"/>
      <c r="N200" s="29"/>
      <c r="O200" s="29"/>
      <c r="P200" s="74"/>
      <c r="Q200" s="68"/>
      <c r="R200" s="22"/>
      <c r="S200" s="29"/>
      <c r="T200" s="74"/>
      <c r="U200" s="229"/>
    </row>
    <row r="201" customHeight="1" spans="1:21">
      <c r="A201" s="20"/>
      <c r="B201" s="19">
        <f t="shared" si="97"/>
        <v>0</v>
      </c>
      <c r="C201" s="21"/>
      <c r="D201" s="21"/>
      <c r="E201" s="21"/>
      <c r="F201" s="22"/>
      <c r="G201" s="19">
        <f t="shared" si="99"/>
        <v>0</v>
      </c>
      <c r="H201" s="21"/>
      <c r="I201" s="21"/>
      <c r="J201" s="21"/>
      <c r="K201" s="22"/>
      <c r="M201" s="20"/>
      <c r="N201" s="21"/>
      <c r="O201" s="21"/>
      <c r="P201" s="68"/>
      <c r="Q201" s="68"/>
      <c r="R201" s="22"/>
      <c r="S201" s="21"/>
      <c r="T201" s="68"/>
      <c r="U201" s="184"/>
    </row>
    <row r="202" customHeight="1" spans="1:21">
      <c r="A202" s="20"/>
      <c r="B202" s="19">
        <f t="shared" si="97"/>
        <v>0</v>
      </c>
      <c r="C202" s="21"/>
      <c r="D202" s="21"/>
      <c r="E202" s="21"/>
      <c r="F202" s="22"/>
      <c r="G202" s="19">
        <f t="shared" si="99"/>
        <v>0</v>
      </c>
      <c r="H202" s="21"/>
      <c r="I202" s="21"/>
      <c r="J202" s="21"/>
      <c r="K202" s="22"/>
      <c r="M202" s="20"/>
      <c r="N202" s="21"/>
      <c r="O202" s="21"/>
      <c r="P202" s="68"/>
      <c r="Q202" s="68"/>
      <c r="R202" s="22"/>
      <c r="S202" s="21"/>
      <c r="T202" s="68"/>
      <c r="U202" s="184"/>
    </row>
    <row r="203" customHeight="1" spans="1:21">
      <c r="A203" s="23"/>
      <c r="B203" s="70">
        <f t="shared" si="97"/>
        <v>0</v>
      </c>
      <c r="C203" s="71"/>
      <c r="D203" s="71"/>
      <c r="E203" s="71"/>
      <c r="F203" s="196"/>
      <c r="G203" s="70">
        <f t="shared" si="99"/>
        <v>0</v>
      </c>
      <c r="H203" s="24"/>
      <c r="I203" s="24"/>
      <c r="J203" s="24"/>
      <c r="K203" s="25"/>
      <c r="M203" s="23"/>
      <c r="N203" s="24"/>
      <c r="O203" s="24"/>
      <c r="P203" s="72"/>
      <c r="Q203" s="72"/>
      <c r="R203" s="25"/>
      <c r="S203" s="24"/>
      <c r="T203" s="72"/>
      <c r="U203" s="197"/>
    </row>
    <row r="204" customHeight="1" spans="1:21">
      <c r="A204" s="26" t="s">
        <v>21</v>
      </c>
      <c r="B204" s="19">
        <f t="shared" si="97"/>
        <v>0</v>
      </c>
      <c r="C204" s="76"/>
      <c r="D204" s="76"/>
      <c r="E204" s="76"/>
      <c r="F204" s="76"/>
      <c r="G204" s="19">
        <f t="shared" si="99"/>
        <v>0</v>
      </c>
      <c r="H204" s="27">
        <f t="shared" ref="H204:K204" si="105">H184-H185-H191</f>
        <v>0</v>
      </c>
      <c r="I204" s="27">
        <f t="shared" si="105"/>
        <v>0</v>
      </c>
      <c r="J204" s="27">
        <f t="shared" si="105"/>
        <v>0</v>
      </c>
      <c r="K204" s="43">
        <f t="shared" si="105"/>
        <v>0</v>
      </c>
      <c r="M204" s="26" t="s">
        <v>21</v>
      </c>
      <c r="N204" s="30"/>
      <c r="O204" s="30"/>
      <c r="P204" s="85"/>
      <c r="Q204" s="85"/>
      <c r="R204" s="27">
        <f t="shared" ref="R204:U204" si="106">R184-R185-R191</f>
        <v>0</v>
      </c>
      <c r="S204" s="27">
        <f t="shared" si="106"/>
        <v>0</v>
      </c>
      <c r="T204" s="34">
        <f t="shared" si="106"/>
        <v>0</v>
      </c>
      <c r="U204" s="216">
        <f t="shared" si="106"/>
        <v>0</v>
      </c>
    </row>
    <row r="205" s="213" customFormat="1" customHeight="1" spans="1:21">
      <c r="A205" s="31" t="s">
        <v>22</v>
      </c>
      <c r="B205" s="19" t="e">
        <f t="shared" si="97"/>
        <v>#DIV/0!</v>
      </c>
      <c r="C205" s="59" t="e">
        <f t="shared" ref="C205:F205" si="107">H204*(C206+100)/100</f>
        <v>#DIV/0!</v>
      </c>
      <c r="D205" s="59" t="e">
        <f t="shared" si="107"/>
        <v>#DIV/0!</v>
      </c>
      <c r="E205" s="59" t="e">
        <f t="shared" si="107"/>
        <v>#DIV/0!</v>
      </c>
      <c r="F205" s="59" t="e">
        <f t="shared" si="107"/>
        <v>#DIV/0!</v>
      </c>
      <c r="G205" s="221" t="s">
        <v>10</v>
      </c>
      <c r="H205" s="221" t="s">
        <v>10</v>
      </c>
      <c r="I205" s="221" t="s">
        <v>10</v>
      </c>
      <c r="J205" s="221" t="s">
        <v>10</v>
      </c>
      <c r="K205" s="221" t="s">
        <v>10</v>
      </c>
      <c r="L205" s="170"/>
      <c r="M205" s="31" t="s">
        <v>22</v>
      </c>
      <c r="N205" s="32" t="e">
        <f t="shared" ref="N205:Q205" si="108">R204*(N206+100)/100</f>
        <v>#DIV/0!</v>
      </c>
      <c r="O205" s="32" t="e">
        <f t="shared" si="108"/>
        <v>#DIV/0!</v>
      </c>
      <c r="P205" s="59" t="e">
        <f t="shared" si="108"/>
        <v>#DIV/0!</v>
      </c>
      <c r="Q205" s="59" t="e">
        <f t="shared" si="108"/>
        <v>#DIV/0!</v>
      </c>
      <c r="R205" s="33" t="s">
        <v>10</v>
      </c>
      <c r="S205" s="33" t="s">
        <v>10</v>
      </c>
      <c r="T205" s="33" t="s">
        <v>10</v>
      </c>
      <c r="U205" s="44" t="s">
        <v>10</v>
      </c>
    </row>
    <row r="206" s="213" customFormat="1" customHeight="1" spans="1:21">
      <c r="A206" s="31" t="s">
        <v>23</v>
      </c>
      <c r="B206" s="34" t="e">
        <f>SUM(B207:B216)/SUM(G207:G216)*100-100</f>
        <v>#DIV/0!</v>
      </c>
      <c r="C206" s="34" t="e">
        <f t="shared" ref="B206:F206" si="109">SUM(C207:C216)/SUM(H207:H216)*100-100</f>
        <v>#DIV/0!</v>
      </c>
      <c r="D206" s="34" t="e">
        <f t="shared" si="109"/>
        <v>#DIV/0!</v>
      </c>
      <c r="E206" s="34" t="e">
        <f t="shared" si="109"/>
        <v>#DIV/0!</v>
      </c>
      <c r="F206" s="34" t="e">
        <f t="shared" si="109"/>
        <v>#DIV/0!</v>
      </c>
      <c r="G206" s="221" t="s">
        <v>10</v>
      </c>
      <c r="H206" s="44" t="s">
        <v>10</v>
      </c>
      <c r="I206" s="44" t="s">
        <v>10</v>
      </c>
      <c r="J206" s="44" t="s">
        <v>10</v>
      </c>
      <c r="K206" s="44" t="s">
        <v>10</v>
      </c>
      <c r="L206" s="170"/>
      <c r="M206" s="31" t="s">
        <v>23</v>
      </c>
      <c r="N206" s="34" t="e">
        <f t="shared" ref="N206:Q206" si="110">SUM(N207:N216)/SUM(R207:R216)*100-100</f>
        <v>#DIV/0!</v>
      </c>
      <c r="O206" s="34" t="e">
        <f t="shared" si="110"/>
        <v>#DIV/0!</v>
      </c>
      <c r="P206" s="34" t="e">
        <f t="shared" si="110"/>
        <v>#DIV/0!</v>
      </c>
      <c r="Q206" s="34" t="e">
        <f t="shared" si="110"/>
        <v>#DIV/0!</v>
      </c>
      <c r="R206" s="33" t="s">
        <v>10</v>
      </c>
      <c r="S206" s="33" t="s">
        <v>10</v>
      </c>
      <c r="T206" s="33" t="s">
        <v>10</v>
      </c>
      <c r="U206" s="44" t="s">
        <v>10</v>
      </c>
    </row>
    <row r="207" customHeight="1" spans="1:21">
      <c r="A207" s="20"/>
      <c r="B207" s="19">
        <f t="shared" ref="B207:B216" si="111">SUM(C207:F207)</f>
        <v>0</v>
      </c>
      <c r="C207" s="21"/>
      <c r="D207" s="21"/>
      <c r="E207" s="21"/>
      <c r="F207" s="22"/>
      <c r="G207" s="27">
        <f t="shared" ref="G207:G216" si="112">SUM(H207:K207)</f>
        <v>0</v>
      </c>
      <c r="H207" s="21"/>
      <c r="I207" s="21"/>
      <c r="J207" s="21"/>
      <c r="K207" s="22"/>
      <c r="M207" s="20"/>
      <c r="N207" s="21"/>
      <c r="O207" s="21"/>
      <c r="P207" s="68"/>
      <c r="Q207" s="68"/>
      <c r="R207" s="22"/>
      <c r="S207" s="21"/>
      <c r="T207" s="68"/>
      <c r="U207" s="184"/>
    </row>
    <row r="208" customHeight="1" spans="1:21">
      <c r="A208" s="20"/>
      <c r="B208" s="19">
        <f t="shared" si="111"/>
        <v>0</v>
      </c>
      <c r="C208" s="21"/>
      <c r="D208" s="21"/>
      <c r="E208" s="21"/>
      <c r="F208" s="22"/>
      <c r="G208" s="19">
        <f t="shared" si="112"/>
        <v>0</v>
      </c>
      <c r="H208" s="21"/>
      <c r="I208" s="21"/>
      <c r="J208" s="21"/>
      <c r="K208" s="22"/>
      <c r="M208" s="20"/>
      <c r="N208" s="21"/>
      <c r="O208" s="21"/>
      <c r="P208" s="68"/>
      <c r="Q208" s="68"/>
      <c r="R208" s="22"/>
      <c r="S208" s="21"/>
      <c r="T208" s="68"/>
      <c r="U208" s="184"/>
    </row>
    <row r="209" customHeight="1" spans="1:21">
      <c r="A209" s="20"/>
      <c r="B209" s="19">
        <f t="shared" si="111"/>
        <v>0</v>
      </c>
      <c r="C209" s="21"/>
      <c r="D209" s="21"/>
      <c r="E209" s="21"/>
      <c r="F209" s="22"/>
      <c r="G209" s="19">
        <f t="shared" si="112"/>
        <v>0</v>
      </c>
      <c r="H209" s="21"/>
      <c r="I209" s="21"/>
      <c r="J209" s="21"/>
      <c r="K209" s="22"/>
      <c r="M209" s="20"/>
      <c r="N209" s="21"/>
      <c r="O209" s="21"/>
      <c r="P209" s="68"/>
      <c r="Q209" s="68"/>
      <c r="R209" s="22"/>
      <c r="S209" s="21"/>
      <c r="T209" s="68"/>
      <c r="U209" s="184"/>
    </row>
    <row r="210" customHeight="1" spans="1:21">
      <c r="A210" s="20"/>
      <c r="B210" s="19">
        <f t="shared" si="111"/>
        <v>0</v>
      </c>
      <c r="C210" s="21"/>
      <c r="D210" s="21"/>
      <c r="E210" s="21"/>
      <c r="F210" s="22"/>
      <c r="G210" s="19">
        <f t="shared" si="112"/>
        <v>0</v>
      </c>
      <c r="H210" s="21"/>
      <c r="I210" s="21"/>
      <c r="J210" s="21"/>
      <c r="K210" s="22"/>
      <c r="M210" s="20"/>
      <c r="N210" s="21"/>
      <c r="O210" s="21"/>
      <c r="P210" s="68"/>
      <c r="Q210" s="68"/>
      <c r="R210" s="22"/>
      <c r="S210" s="21"/>
      <c r="T210" s="68"/>
      <c r="U210" s="184"/>
    </row>
    <row r="211" customHeight="1" spans="1:21">
      <c r="A211" s="20"/>
      <c r="B211" s="19">
        <f t="shared" si="111"/>
        <v>0</v>
      </c>
      <c r="C211" s="21"/>
      <c r="D211" s="21"/>
      <c r="E211" s="21"/>
      <c r="F211" s="22"/>
      <c r="G211" s="19">
        <f t="shared" si="112"/>
        <v>0</v>
      </c>
      <c r="H211" s="21"/>
      <c r="I211" s="21"/>
      <c r="J211" s="21"/>
      <c r="K211" s="22"/>
      <c r="M211" s="20"/>
      <c r="N211" s="21"/>
      <c r="O211" s="21"/>
      <c r="P211" s="68"/>
      <c r="Q211" s="68"/>
      <c r="R211" s="22"/>
      <c r="S211" s="21"/>
      <c r="T211" s="68"/>
      <c r="U211" s="184"/>
    </row>
    <row r="212" customHeight="1" spans="1:21">
      <c r="A212" s="20"/>
      <c r="B212" s="19">
        <f t="shared" si="111"/>
        <v>0</v>
      </c>
      <c r="C212" s="21"/>
      <c r="D212" s="21"/>
      <c r="E212" s="21"/>
      <c r="F212" s="22"/>
      <c r="G212" s="19">
        <f t="shared" si="112"/>
        <v>0</v>
      </c>
      <c r="H212" s="21"/>
      <c r="I212" s="21"/>
      <c r="J212" s="21"/>
      <c r="K212" s="22"/>
      <c r="M212" s="20"/>
      <c r="N212" s="21"/>
      <c r="O212" s="21"/>
      <c r="P212" s="68"/>
      <c r="Q212" s="68"/>
      <c r="R212" s="22"/>
      <c r="S212" s="21"/>
      <c r="T212" s="68"/>
      <c r="U212" s="184"/>
    </row>
    <row r="213" customHeight="1" spans="1:21">
      <c r="A213" s="28"/>
      <c r="B213" s="19">
        <f t="shared" si="111"/>
        <v>0</v>
      </c>
      <c r="C213" s="29"/>
      <c r="D213" s="29"/>
      <c r="E213" s="21"/>
      <c r="F213" s="22"/>
      <c r="G213" s="19">
        <f t="shared" si="112"/>
        <v>0</v>
      </c>
      <c r="H213" s="29"/>
      <c r="I213" s="29"/>
      <c r="J213" s="21"/>
      <c r="K213" s="22"/>
      <c r="M213" s="28"/>
      <c r="N213" s="29"/>
      <c r="O213" s="29"/>
      <c r="P213" s="74"/>
      <c r="Q213" s="68"/>
      <c r="R213" s="22"/>
      <c r="S213" s="29"/>
      <c r="T213" s="74"/>
      <c r="U213" s="229"/>
    </row>
    <row r="214" customHeight="1" spans="1:21">
      <c r="A214" s="20"/>
      <c r="B214" s="19">
        <f t="shared" si="111"/>
        <v>0</v>
      </c>
      <c r="C214" s="21"/>
      <c r="D214" s="21"/>
      <c r="E214" s="21"/>
      <c r="F214" s="22"/>
      <c r="G214" s="19">
        <f t="shared" si="112"/>
        <v>0</v>
      </c>
      <c r="H214" s="21"/>
      <c r="I214" s="21"/>
      <c r="J214" s="21"/>
      <c r="K214" s="22"/>
      <c r="M214" s="20"/>
      <c r="N214" s="21"/>
      <c r="O214" s="21"/>
      <c r="P214" s="68"/>
      <c r="Q214" s="68"/>
      <c r="R214" s="22"/>
      <c r="S214" s="21"/>
      <c r="T214" s="68"/>
      <c r="U214" s="184"/>
    </row>
    <row r="215" customHeight="1" spans="1:21">
      <c r="A215" s="20"/>
      <c r="B215" s="19">
        <f t="shared" si="111"/>
        <v>0</v>
      </c>
      <c r="C215" s="21"/>
      <c r="D215" s="21"/>
      <c r="E215" s="21"/>
      <c r="F215" s="22"/>
      <c r="G215" s="19">
        <f t="shared" si="112"/>
        <v>0</v>
      </c>
      <c r="H215" s="21"/>
      <c r="I215" s="21"/>
      <c r="J215" s="21"/>
      <c r="K215" s="22"/>
      <c r="M215" s="20"/>
      <c r="N215" s="21"/>
      <c r="O215" s="21"/>
      <c r="P215" s="68"/>
      <c r="Q215" s="68"/>
      <c r="R215" s="22"/>
      <c r="S215" s="21"/>
      <c r="T215" s="68"/>
      <c r="U215" s="184"/>
    </row>
    <row r="216" customHeight="1" spans="1:21">
      <c r="A216" s="35"/>
      <c r="B216" s="78">
        <f t="shared" si="111"/>
        <v>0</v>
      </c>
      <c r="C216" s="36"/>
      <c r="D216" s="36"/>
      <c r="E216" s="36"/>
      <c r="F216" s="37"/>
      <c r="G216" s="78">
        <f t="shared" si="112"/>
        <v>0</v>
      </c>
      <c r="H216" s="36"/>
      <c r="I216" s="36"/>
      <c r="J216" s="36"/>
      <c r="K216" s="37"/>
      <c r="M216" s="35"/>
      <c r="N216" s="36"/>
      <c r="O216" s="36"/>
      <c r="P216" s="77"/>
      <c r="Q216" s="77"/>
      <c r="R216" s="37"/>
      <c r="S216" s="36"/>
      <c r="T216" s="77"/>
      <c r="U216" s="189"/>
    </row>
    <row r="217" customHeight="1" spans="1:21">
      <c r="A217" s="177" t="s">
        <v>15</v>
      </c>
      <c r="B217" s="179"/>
      <c r="C217" s="179"/>
      <c r="D217" s="179"/>
      <c r="E217" s="179"/>
      <c r="F217" s="179"/>
      <c r="G217" s="179"/>
      <c r="H217" s="179"/>
      <c r="I217" s="194" t="s">
        <v>16</v>
      </c>
      <c r="J217" s="179"/>
      <c r="K217" s="179"/>
      <c r="M217" s="206" t="s">
        <v>15</v>
      </c>
      <c r="N217" s="179"/>
      <c r="O217" s="179"/>
      <c r="P217" s="178"/>
      <c r="Q217" s="178"/>
      <c r="R217" s="179" t="s">
        <v>16</v>
      </c>
      <c r="S217" s="179"/>
      <c r="T217" s="210"/>
      <c r="U217" s="195"/>
    </row>
    <row r="218" customHeight="1" spans="7:21">
      <c r="G218" s="199"/>
      <c r="H218" s="199"/>
      <c r="I218" s="199"/>
      <c r="J218" s="199"/>
      <c r="K218" s="199"/>
      <c r="M218" s="177"/>
      <c r="N218" s="179"/>
      <c r="O218" s="191"/>
      <c r="P218" s="192"/>
      <c r="Q218" s="192"/>
      <c r="R218" s="199"/>
      <c r="S218" s="199"/>
      <c r="T218" s="192"/>
      <c r="U218" s="192"/>
    </row>
  </sheetData>
  <mergeCells count="48">
    <mergeCell ref="A1:K1"/>
    <mergeCell ref="M1:U1"/>
    <mergeCell ref="B3:F3"/>
    <mergeCell ref="G3:K3"/>
    <mergeCell ref="N3:Q3"/>
    <mergeCell ref="R3:U3"/>
    <mergeCell ref="B33:K33"/>
    <mergeCell ref="N33:U33"/>
    <mergeCell ref="B34:F34"/>
    <mergeCell ref="G34:K34"/>
    <mergeCell ref="N34:Q34"/>
    <mergeCell ref="R34:U34"/>
    <mergeCell ref="B70:K70"/>
    <mergeCell ref="N70:U70"/>
    <mergeCell ref="B71:F71"/>
    <mergeCell ref="G71:K71"/>
    <mergeCell ref="N71:Q71"/>
    <mergeCell ref="R71:U71"/>
    <mergeCell ref="B107:K107"/>
    <mergeCell ref="N107:U107"/>
    <mergeCell ref="B108:F108"/>
    <mergeCell ref="G108:K108"/>
    <mergeCell ref="N108:Q108"/>
    <mergeCell ref="R108:U108"/>
    <mergeCell ref="B144:K144"/>
    <mergeCell ref="N144:U144"/>
    <mergeCell ref="B145:F145"/>
    <mergeCell ref="G145:K145"/>
    <mergeCell ref="N145:Q145"/>
    <mergeCell ref="R145:U145"/>
    <mergeCell ref="B181:K181"/>
    <mergeCell ref="N181:U181"/>
    <mergeCell ref="B182:F182"/>
    <mergeCell ref="G182:K182"/>
    <mergeCell ref="N182:Q182"/>
    <mergeCell ref="R182:U182"/>
    <mergeCell ref="A3:A4"/>
    <mergeCell ref="A34:A35"/>
    <mergeCell ref="A71:A72"/>
    <mergeCell ref="A108:A109"/>
    <mergeCell ref="A145:A146"/>
    <mergeCell ref="A182:A183"/>
    <mergeCell ref="M3:M4"/>
    <mergeCell ref="M34:M35"/>
    <mergeCell ref="M71:M72"/>
    <mergeCell ref="M108:M109"/>
    <mergeCell ref="M145:M146"/>
    <mergeCell ref="M182:M183"/>
  </mergeCells>
  <pageMargins left="0.75" right="0.75" top="1" bottom="1" header="0.5" footer="0.5"/>
  <pageSetup paperSize="9" orientation="portrait"/>
  <headerFooter/>
  <rowBreaks count="1" manualBreakCount="1">
    <brk id="32" max="16383" man="1"/>
  </rowBreaks>
  <ignoredErrors>
    <ignoredError sqref="E24:F24 N24:Q24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70"/>
  <sheetViews>
    <sheetView zoomScale="89" zoomScaleNormal="89" topLeftCell="A23" workbookViewId="0">
      <selection activeCell="G46" sqref="G46"/>
    </sheetView>
  </sheetViews>
  <sheetFormatPr defaultColWidth="6.625" defaultRowHeight="19.5" customHeight="1"/>
  <cols>
    <col min="1" max="1" width="16.875" customWidth="1"/>
    <col min="2" max="2" width="6.725" style="168" customWidth="1"/>
    <col min="3" max="3" width="6.725" style="169" customWidth="1"/>
    <col min="4" max="4" width="6.725" style="168" customWidth="1"/>
    <col min="5" max="5" width="6.725" style="169" customWidth="1"/>
    <col min="6" max="6" width="6.725" style="168" customWidth="1"/>
    <col min="7" max="7" width="6.725" style="169" customWidth="1"/>
    <col min="8" max="8" width="6.725" style="168" customWidth="1"/>
    <col min="9" max="9" width="6.725" style="169" customWidth="1"/>
    <col min="10" max="10" width="6.725" style="168" customWidth="1"/>
    <col min="11" max="11" width="6.725" style="169" customWidth="1"/>
    <col min="12" max="12" width="6.725" style="168" customWidth="1"/>
    <col min="13" max="13" width="6.725" style="169" customWidth="1"/>
    <col min="14" max="14" width="6.725" style="168" customWidth="1"/>
    <col min="15" max="15" width="6.725" style="169" customWidth="1"/>
    <col min="16" max="16" width="6.725" style="168" customWidth="1"/>
    <col min="17" max="17" width="6.725" style="169" customWidth="1"/>
    <col min="18" max="18" width="6.725" style="168" customWidth="1"/>
    <col min="19" max="19" width="6.725" style="169" customWidth="1"/>
    <col min="20" max="20" width="6.725" style="168" customWidth="1"/>
    <col min="21" max="21" width="6.725" style="169" customWidth="1"/>
    <col min="22" max="22" width="3.375" style="170" customWidth="1"/>
    <col min="23" max="23" width="16.5" customWidth="1"/>
    <col min="24" max="24" width="6.625" style="168" customWidth="1"/>
    <col min="25" max="26" width="6.625" style="169" customWidth="1"/>
    <col min="27" max="29" width="6.625" style="168" customWidth="1"/>
    <col min="30" max="31" width="6.625" style="169" customWidth="1"/>
    <col min="32" max="33" width="6.625" style="168" customWidth="1"/>
    <col min="34" max="16384" width="6.725" customWidth="1"/>
  </cols>
  <sheetData>
    <row r="1" customFormat="1" customHeight="1" spans="1:33">
      <c r="A1" s="9" t="s">
        <v>311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170"/>
      <c r="W1" s="8" t="s">
        <v>312</v>
      </c>
      <c r="X1" s="49"/>
      <c r="Y1" s="9"/>
      <c r="Z1" s="9"/>
      <c r="AA1" s="49"/>
      <c r="AB1" s="49"/>
      <c r="AC1" s="49"/>
      <c r="AD1" s="9"/>
      <c r="AE1" s="9"/>
      <c r="AF1" s="49"/>
      <c r="AG1" s="49"/>
    </row>
    <row r="2" s="3" customFormat="1" customHeight="1" spans="1:33">
      <c r="A2" s="8" t="s">
        <v>313</v>
      </c>
      <c r="B2" s="98"/>
      <c r="C2" s="99"/>
      <c r="D2" s="98"/>
      <c r="E2" s="99"/>
      <c r="F2" s="98"/>
      <c r="G2" s="99"/>
      <c r="H2" s="98"/>
      <c r="I2" s="99"/>
      <c r="J2" s="98"/>
      <c r="K2" s="193"/>
      <c r="L2" s="98"/>
      <c r="M2" s="99"/>
      <c r="N2" s="98"/>
      <c r="O2" s="99"/>
      <c r="P2" s="98"/>
      <c r="Q2" s="99"/>
      <c r="R2" s="98"/>
      <c r="S2" s="99"/>
      <c r="T2" s="98"/>
      <c r="U2" s="99"/>
      <c r="V2" s="80"/>
      <c r="W2" s="81" t="s">
        <v>314</v>
      </c>
      <c r="X2" s="98"/>
      <c r="Y2" s="99"/>
      <c r="Z2" s="99"/>
      <c r="AA2" s="98"/>
      <c r="AB2" s="207"/>
      <c r="AC2" s="98"/>
      <c r="AD2" s="99"/>
      <c r="AE2" s="99"/>
      <c r="AF2" s="98"/>
      <c r="AG2" s="98"/>
    </row>
    <row r="3" customFormat="1" customHeight="1" spans="1:33">
      <c r="A3" s="171" t="s">
        <v>2</v>
      </c>
      <c r="B3" s="172" t="s">
        <v>3</v>
      </c>
      <c r="C3" s="173"/>
      <c r="D3" s="172"/>
      <c r="E3" s="173"/>
      <c r="F3" s="172"/>
      <c r="G3" s="173"/>
      <c r="H3" s="172"/>
      <c r="I3" s="173"/>
      <c r="J3" s="172"/>
      <c r="K3" s="173"/>
      <c r="L3" s="172" t="s">
        <v>107</v>
      </c>
      <c r="M3" s="173"/>
      <c r="N3" s="172"/>
      <c r="O3" s="173"/>
      <c r="P3" s="172"/>
      <c r="Q3" s="173"/>
      <c r="R3" s="172"/>
      <c r="S3" s="173"/>
      <c r="T3" s="172"/>
      <c r="U3" s="201"/>
      <c r="V3" s="170"/>
      <c r="W3" s="171" t="s">
        <v>2</v>
      </c>
      <c r="X3" s="172" t="s">
        <v>3</v>
      </c>
      <c r="Y3" s="173"/>
      <c r="Z3" s="173"/>
      <c r="AA3" s="172"/>
      <c r="AB3" s="172"/>
      <c r="AC3" s="208" t="s">
        <v>107</v>
      </c>
      <c r="AD3" s="173"/>
      <c r="AE3" s="173"/>
      <c r="AF3" s="172"/>
      <c r="AG3" s="211"/>
    </row>
    <row r="4" s="166" customFormat="1" customHeight="1" spans="1:33">
      <c r="A4" s="174"/>
      <c r="B4" s="175" t="s">
        <v>315</v>
      </c>
      <c r="C4" s="176" t="s">
        <v>113</v>
      </c>
      <c r="D4" s="175" t="s">
        <v>316</v>
      </c>
      <c r="E4" s="176" t="s">
        <v>317</v>
      </c>
      <c r="F4" s="175" t="s">
        <v>318</v>
      </c>
      <c r="G4" s="176" t="s">
        <v>319</v>
      </c>
      <c r="H4" s="175" t="s">
        <v>320</v>
      </c>
      <c r="I4" s="176" t="s">
        <v>321</v>
      </c>
      <c r="J4" s="175" t="s">
        <v>322</v>
      </c>
      <c r="K4" s="176" t="s">
        <v>323</v>
      </c>
      <c r="L4" s="175" t="s">
        <v>315</v>
      </c>
      <c r="M4" s="176" t="s">
        <v>113</v>
      </c>
      <c r="N4" s="175" t="s">
        <v>316</v>
      </c>
      <c r="O4" s="176" t="s">
        <v>317</v>
      </c>
      <c r="P4" s="175" t="s">
        <v>318</v>
      </c>
      <c r="Q4" s="176" t="s">
        <v>319</v>
      </c>
      <c r="R4" s="175" t="s">
        <v>320</v>
      </c>
      <c r="S4" s="176" t="s">
        <v>321</v>
      </c>
      <c r="T4" s="175" t="s">
        <v>322</v>
      </c>
      <c r="U4" s="202" t="s">
        <v>323</v>
      </c>
      <c r="V4" s="203"/>
      <c r="W4" s="174"/>
      <c r="X4" s="175" t="s">
        <v>315</v>
      </c>
      <c r="Y4" s="176" t="s">
        <v>113</v>
      </c>
      <c r="Z4" s="176" t="s">
        <v>69</v>
      </c>
      <c r="AA4" s="175" t="s">
        <v>70</v>
      </c>
      <c r="AB4" s="175" t="s">
        <v>114</v>
      </c>
      <c r="AC4" s="209" t="s">
        <v>315</v>
      </c>
      <c r="AD4" s="176" t="s">
        <v>113</v>
      </c>
      <c r="AE4" s="176" t="s">
        <v>69</v>
      </c>
      <c r="AF4" s="175" t="s">
        <v>70</v>
      </c>
      <c r="AG4" s="212" t="s">
        <v>114</v>
      </c>
    </row>
    <row r="5" s="166" customFormat="1" customHeight="1" spans="1:33">
      <c r="A5" s="15" t="s">
        <v>8</v>
      </c>
      <c r="B5" s="33">
        <f>SUM(B22,B60,B98,B136)</f>
        <v>0</v>
      </c>
      <c r="C5" s="16">
        <f t="shared" ref="C5:U5" si="0">SUM(C22,C60,C98,C136)</f>
        <v>0</v>
      </c>
      <c r="D5" s="33">
        <f t="shared" si="0"/>
        <v>0</v>
      </c>
      <c r="E5" s="16">
        <f t="shared" si="0"/>
        <v>0</v>
      </c>
      <c r="F5" s="33">
        <f t="shared" si="0"/>
        <v>0</v>
      </c>
      <c r="G5" s="16">
        <f t="shared" si="0"/>
        <v>0</v>
      </c>
      <c r="H5" s="33">
        <f t="shared" si="0"/>
        <v>0</v>
      </c>
      <c r="I5" s="16">
        <f t="shared" si="0"/>
        <v>0</v>
      </c>
      <c r="J5" s="33">
        <f t="shared" si="0"/>
        <v>0</v>
      </c>
      <c r="K5" s="16">
        <f t="shared" si="0"/>
        <v>0</v>
      </c>
      <c r="L5" s="33">
        <f t="shared" si="0"/>
        <v>0</v>
      </c>
      <c r="M5" s="16">
        <f t="shared" si="0"/>
        <v>0</v>
      </c>
      <c r="N5" s="33">
        <f t="shared" si="0"/>
        <v>0</v>
      </c>
      <c r="O5" s="16">
        <f t="shared" si="0"/>
        <v>0</v>
      </c>
      <c r="P5" s="33">
        <f t="shared" si="0"/>
        <v>0</v>
      </c>
      <c r="Q5" s="16">
        <f t="shared" si="0"/>
        <v>0</v>
      </c>
      <c r="R5" s="33">
        <f t="shared" si="0"/>
        <v>0</v>
      </c>
      <c r="S5" s="16">
        <f t="shared" si="0"/>
        <v>0</v>
      </c>
      <c r="T5" s="33">
        <f t="shared" si="0"/>
        <v>0</v>
      </c>
      <c r="U5" s="57">
        <f t="shared" si="0"/>
        <v>0</v>
      </c>
      <c r="V5" s="203"/>
      <c r="W5" s="15" t="s">
        <v>8</v>
      </c>
      <c r="X5" s="33">
        <f>SUM(X22,X60,X98,X136)</f>
        <v>0</v>
      </c>
      <c r="Y5" s="16">
        <f t="shared" ref="Y5:AG5" si="1">SUM(Y22,Y60,Y98,Y136)</f>
        <v>0</v>
      </c>
      <c r="Z5" s="16">
        <f t="shared" si="1"/>
        <v>0</v>
      </c>
      <c r="AA5" s="33">
        <f t="shared" si="1"/>
        <v>0</v>
      </c>
      <c r="AB5" s="33">
        <f t="shared" si="1"/>
        <v>0</v>
      </c>
      <c r="AC5" s="33">
        <f t="shared" si="1"/>
        <v>0</v>
      </c>
      <c r="AD5" s="16">
        <f t="shared" si="1"/>
        <v>0</v>
      </c>
      <c r="AE5" s="16">
        <f t="shared" si="1"/>
        <v>0</v>
      </c>
      <c r="AF5" s="33">
        <f t="shared" si="1"/>
        <v>0</v>
      </c>
      <c r="AG5" s="44">
        <f t="shared" si="1"/>
        <v>0</v>
      </c>
    </row>
    <row r="6" s="167" customFormat="1" customHeight="1" spans="1:33">
      <c r="A6" s="58" t="s">
        <v>9</v>
      </c>
      <c r="B6" s="33" t="s">
        <v>10</v>
      </c>
      <c r="C6" s="33" t="e">
        <f t="shared" ref="C6:G6" si="2">C5/B5</f>
        <v>#DIV/0!</v>
      </c>
      <c r="D6" s="33" t="s">
        <v>10</v>
      </c>
      <c r="E6" s="33" t="e">
        <f t="shared" si="2"/>
        <v>#DIV/0!</v>
      </c>
      <c r="F6" s="33" t="s">
        <v>10</v>
      </c>
      <c r="G6" s="33" t="e">
        <f t="shared" si="2"/>
        <v>#DIV/0!</v>
      </c>
      <c r="H6" s="33" t="s">
        <v>10</v>
      </c>
      <c r="I6" s="33" t="e">
        <f t="shared" ref="I6:M6" si="3">I5/H5</f>
        <v>#DIV/0!</v>
      </c>
      <c r="J6" s="33" t="s">
        <v>10</v>
      </c>
      <c r="K6" s="33" t="e">
        <f t="shared" si="3"/>
        <v>#DIV/0!</v>
      </c>
      <c r="L6" s="33" t="s">
        <v>10</v>
      </c>
      <c r="M6" s="33" t="e">
        <f t="shared" si="3"/>
        <v>#DIV/0!</v>
      </c>
      <c r="N6" s="33" t="s">
        <v>10</v>
      </c>
      <c r="O6" s="33" t="e">
        <f t="shared" ref="O6:S6" si="4">O5/N5</f>
        <v>#DIV/0!</v>
      </c>
      <c r="P6" s="33" t="s">
        <v>10</v>
      </c>
      <c r="Q6" s="33" t="e">
        <f t="shared" si="4"/>
        <v>#DIV/0!</v>
      </c>
      <c r="R6" s="33" t="s">
        <v>10</v>
      </c>
      <c r="S6" s="33" t="e">
        <f t="shared" si="4"/>
        <v>#DIV/0!</v>
      </c>
      <c r="T6" s="33" t="s">
        <v>10</v>
      </c>
      <c r="U6" s="44" t="e">
        <f>U5/T5</f>
        <v>#DIV/0!</v>
      </c>
      <c r="V6" s="204"/>
      <c r="W6" s="58" t="s">
        <v>9</v>
      </c>
      <c r="X6" s="33" t="s">
        <v>10</v>
      </c>
      <c r="Y6" s="33" t="e">
        <f>Y5/X5</f>
        <v>#DIV/0!</v>
      </c>
      <c r="Z6" s="33" t="s">
        <v>10</v>
      </c>
      <c r="AA6" s="33" t="s">
        <v>10</v>
      </c>
      <c r="AB6" s="33" t="s">
        <v>10</v>
      </c>
      <c r="AC6" s="33" t="s">
        <v>10</v>
      </c>
      <c r="AD6" s="33" t="e">
        <f>AD5/AC5</f>
        <v>#DIV/0!</v>
      </c>
      <c r="AE6" s="33" t="s">
        <v>10</v>
      </c>
      <c r="AF6" s="33" t="s">
        <v>10</v>
      </c>
      <c r="AG6" s="44" t="s">
        <v>10</v>
      </c>
    </row>
    <row r="7" s="167" customFormat="1" customHeight="1" spans="1:33">
      <c r="A7" s="58" t="s">
        <v>11</v>
      </c>
      <c r="B7" s="33" t="e">
        <f t="shared" ref="B7:K7" si="5">(B5/L5-1)*100</f>
        <v>#DIV/0!</v>
      </c>
      <c r="C7" s="33" t="e">
        <f t="shared" si="5"/>
        <v>#DIV/0!</v>
      </c>
      <c r="D7" s="33" t="e">
        <f t="shared" si="5"/>
        <v>#DIV/0!</v>
      </c>
      <c r="E7" s="33" t="e">
        <f t="shared" si="5"/>
        <v>#DIV/0!</v>
      </c>
      <c r="F7" s="33" t="e">
        <f t="shared" si="5"/>
        <v>#DIV/0!</v>
      </c>
      <c r="G7" s="33" t="e">
        <f t="shared" si="5"/>
        <v>#DIV/0!</v>
      </c>
      <c r="H7" s="33" t="e">
        <f t="shared" si="5"/>
        <v>#DIV/0!</v>
      </c>
      <c r="I7" s="33" t="e">
        <f t="shared" si="5"/>
        <v>#DIV/0!</v>
      </c>
      <c r="J7" s="33" t="e">
        <f t="shared" si="5"/>
        <v>#DIV/0!</v>
      </c>
      <c r="K7" s="33" t="e">
        <f t="shared" si="5"/>
        <v>#DIV/0!</v>
      </c>
      <c r="L7" s="33" t="s">
        <v>10</v>
      </c>
      <c r="M7" s="33" t="s">
        <v>10</v>
      </c>
      <c r="N7" s="33" t="s">
        <v>10</v>
      </c>
      <c r="O7" s="33" t="s">
        <v>10</v>
      </c>
      <c r="P7" s="33" t="s">
        <v>10</v>
      </c>
      <c r="Q7" s="33" t="s">
        <v>10</v>
      </c>
      <c r="R7" s="33" t="s">
        <v>10</v>
      </c>
      <c r="S7" s="33" t="s">
        <v>10</v>
      </c>
      <c r="T7" s="33" t="s">
        <v>10</v>
      </c>
      <c r="U7" s="44" t="s">
        <v>10</v>
      </c>
      <c r="V7" s="204"/>
      <c r="W7" s="58" t="s">
        <v>11</v>
      </c>
      <c r="X7" s="33" t="e">
        <f t="shared" ref="X7:AB7" si="6">(X5/AC5-1)*100</f>
        <v>#DIV/0!</v>
      </c>
      <c r="Y7" s="33" t="e">
        <f t="shared" si="6"/>
        <v>#DIV/0!</v>
      </c>
      <c r="Z7" s="33" t="e">
        <f t="shared" si="6"/>
        <v>#DIV/0!</v>
      </c>
      <c r="AA7" s="33" t="e">
        <f t="shared" si="6"/>
        <v>#DIV/0!</v>
      </c>
      <c r="AB7" s="33" t="e">
        <f t="shared" si="6"/>
        <v>#DIV/0!</v>
      </c>
      <c r="AC7" s="33" t="s">
        <v>10</v>
      </c>
      <c r="AD7" s="33" t="s">
        <v>10</v>
      </c>
      <c r="AE7" s="33" t="s">
        <v>10</v>
      </c>
      <c r="AF7" s="33" t="s">
        <v>10</v>
      </c>
      <c r="AG7" s="44" t="s">
        <v>10</v>
      </c>
    </row>
    <row r="8" s="166" customFormat="1" customHeight="1" spans="1:33">
      <c r="A8" s="31" t="s">
        <v>12</v>
      </c>
      <c r="B8" s="59">
        <f>SUM(B23,B61,B99,B137)</f>
        <v>0</v>
      </c>
      <c r="C8" s="32">
        <f t="shared" ref="C8:U8" si="7">SUM(C23,C61,C99,C137)</f>
        <v>0</v>
      </c>
      <c r="D8" s="59">
        <f t="shared" si="7"/>
        <v>0</v>
      </c>
      <c r="E8" s="32">
        <f t="shared" si="7"/>
        <v>0</v>
      </c>
      <c r="F8" s="59">
        <f t="shared" si="7"/>
        <v>0</v>
      </c>
      <c r="G8" s="32">
        <f t="shared" si="7"/>
        <v>0</v>
      </c>
      <c r="H8" s="59">
        <f t="shared" si="7"/>
        <v>0</v>
      </c>
      <c r="I8" s="32">
        <f t="shared" si="7"/>
        <v>0</v>
      </c>
      <c r="J8" s="59">
        <f t="shared" si="7"/>
        <v>0</v>
      </c>
      <c r="K8" s="32">
        <f t="shared" si="7"/>
        <v>0</v>
      </c>
      <c r="L8" s="59">
        <f t="shared" si="7"/>
        <v>0</v>
      </c>
      <c r="M8" s="32">
        <f t="shared" si="7"/>
        <v>0</v>
      </c>
      <c r="N8" s="59">
        <f t="shared" si="7"/>
        <v>0</v>
      </c>
      <c r="O8" s="32">
        <f t="shared" si="7"/>
        <v>0</v>
      </c>
      <c r="P8" s="59">
        <f t="shared" si="7"/>
        <v>0</v>
      </c>
      <c r="Q8" s="32">
        <f t="shared" si="7"/>
        <v>0</v>
      </c>
      <c r="R8" s="59">
        <f t="shared" si="7"/>
        <v>0</v>
      </c>
      <c r="S8" s="32">
        <f t="shared" si="7"/>
        <v>0</v>
      </c>
      <c r="T8" s="59">
        <f t="shared" si="7"/>
        <v>0</v>
      </c>
      <c r="U8" s="60">
        <f t="shared" si="7"/>
        <v>0</v>
      </c>
      <c r="V8" s="203"/>
      <c r="W8" s="31" t="s">
        <v>12</v>
      </c>
      <c r="X8" s="59">
        <f>SUM(X23,X61,X99,X137)</f>
        <v>0</v>
      </c>
      <c r="Y8" s="32">
        <f t="shared" ref="Y8:AG8" si="8">SUM(Y23,Y61,Y99,Y137)</f>
        <v>0</v>
      </c>
      <c r="Z8" s="32">
        <f t="shared" si="8"/>
        <v>0</v>
      </c>
      <c r="AA8" s="59">
        <f t="shared" si="8"/>
        <v>0</v>
      </c>
      <c r="AB8" s="59">
        <f t="shared" si="8"/>
        <v>0</v>
      </c>
      <c r="AC8" s="59">
        <f t="shared" si="8"/>
        <v>0</v>
      </c>
      <c r="AD8" s="32">
        <f t="shared" si="8"/>
        <v>0</v>
      </c>
      <c r="AE8" s="32">
        <f t="shared" si="8"/>
        <v>0</v>
      </c>
      <c r="AF8" s="59">
        <f t="shared" si="8"/>
        <v>0</v>
      </c>
      <c r="AG8" s="91">
        <f t="shared" si="8"/>
        <v>0</v>
      </c>
    </row>
    <row r="9" s="167" customFormat="1" customHeight="1" spans="1:33">
      <c r="A9" s="58" t="s">
        <v>9</v>
      </c>
      <c r="B9" s="33" t="s">
        <v>10</v>
      </c>
      <c r="C9" s="33" t="e">
        <f t="shared" ref="C9:G9" si="9">C8/B8</f>
        <v>#DIV/0!</v>
      </c>
      <c r="D9" s="33" t="s">
        <v>10</v>
      </c>
      <c r="E9" s="33" t="e">
        <f t="shared" si="9"/>
        <v>#DIV/0!</v>
      </c>
      <c r="F9" s="33" t="s">
        <v>10</v>
      </c>
      <c r="G9" s="33" t="e">
        <f t="shared" si="9"/>
        <v>#DIV/0!</v>
      </c>
      <c r="H9" s="33" t="s">
        <v>10</v>
      </c>
      <c r="I9" s="33" t="e">
        <f t="shared" ref="I9:M9" si="10">I8/H8</f>
        <v>#DIV/0!</v>
      </c>
      <c r="J9" s="33" t="s">
        <v>10</v>
      </c>
      <c r="K9" s="33" t="e">
        <f t="shared" si="10"/>
        <v>#DIV/0!</v>
      </c>
      <c r="L9" s="33" t="s">
        <v>10</v>
      </c>
      <c r="M9" s="33" t="e">
        <f t="shared" si="10"/>
        <v>#DIV/0!</v>
      </c>
      <c r="N9" s="33" t="s">
        <v>10</v>
      </c>
      <c r="O9" s="33" t="e">
        <f t="shared" ref="O9:S9" si="11">O8/N8</f>
        <v>#DIV/0!</v>
      </c>
      <c r="P9" s="33" t="s">
        <v>10</v>
      </c>
      <c r="Q9" s="33" t="e">
        <f t="shared" si="11"/>
        <v>#DIV/0!</v>
      </c>
      <c r="R9" s="33" t="s">
        <v>10</v>
      </c>
      <c r="S9" s="33" t="e">
        <f t="shared" si="11"/>
        <v>#DIV/0!</v>
      </c>
      <c r="T9" s="33" t="s">
        <v>10</v>
      </c>
      <c r="U9" s="44" t="e">
        <f>U8/T8</f>
        <v>#DIV/0!</v>
      </c>
      <c r="V9" s="204"/>
      <c r="W9" s="58" t="s">
        <v>9</v>
      </c>
      <c r="X9" s="33" t="s">
        <v>10</v>
      </c>
      <c r="Y9" s="33" t="e">
        <f>Y8/X8</f>
        <v>#DIV/0!</v>
      </c>
      <c r="Z9" s="33" t="s">
        <v>10</v>
      </c>
      <c r="AA9" s="33" t="s">
        <v>10</v>
      </c>
      <c r="AB9" s="33" t="s">
        <v>10</v>
      </c>
      <c r="AC9" s="33" t="s">
        <v>10</v>
      </c>
      <c r="AD9" s="33" t="e">
        <f>AD8/AC8</f>
        <v>#DIV/0!</v>
      </c>
      <c r="AE9" s="33" t="s">
        <v>10</v>
      </c>
      <c r="AF9" s="33" t="s">
        <v>10</v>
      </c>
      <c r="AG9" s="44" t="s">
        <v>10</v>
      </c>
    </row>
    <row r="10" s="167" customFormat="1" customHeight="1" spans="1:33">
      <c r="A10" s="58" t="s">
        <v>11</v>
      </c>
      <c r="B10" s="33" t="e">
        <f t="shared" ref="B10:K10" si="12">(B8/L8-1)*100</f>
        <v>#DIV/0!</v>
      </c>
      <c r="C10" s="33" t="e">
        <f t="shared" si="12"/>
        <v>#DIV/0!</v>
      </c>
      <c r="D10" s="33" t="e">
        <f t="shared" si="12"/>
        <v>#DIV/0!</v>
      </c>
      <c r="E10" s="33" t="e">
        <f t="shared" si="12"/>
        <v>#DIV/0!</v>
      </c>
      <c r="F10" s="33" t="e">
        <f t="shared" si="12"/>
        <v>#DIV/0!</v>
      </c>
      <c r="G10" s="33" t="e">
        <f t="shared" si="12"/>
        <v>#DIV/0!</v>
      </c>
      <c r="H10" s="33" t="e">
        <f t="shared" si="12"/>
        <v>#DIV/0!</v>
      </c>
      <c r="I10" s="33" t="e">
        <f t="shared" si="12"/>
        <v>#DIV/0!</v>
      </c>
      <c r="J10" s="33" t="e">
        <f t="shared" si="12"/>
        <v>#DIV/0!</v>
      </c>
      <c r="K10" s="33" t="e">
        <f t="shared" si="12"/>
        <v>#DIV/0!</v>
      </c>
      <c r="L10" s="33" t="s">
        <v>10</v>
      </c>
      <c r="M10" s="33" t="s">
        <v>10</v>
      </c>
      <c r="N10" s="33" t="s">
        <v>10</v>
      </c>
      <c r="O10" s="33" t="s">
        <v>10</v>
      </c>
      <c r="P10" s="33" t="s">
        <v>10</v>
      </c>
      <c r="Q10" s="33" t="s">
        <v>10</v>
      </c>
      <c r="R10" s="33" t="s">
        <v>10</v>
      </c>
      <c r="S10" s="33" t="s">
        <v>10</v>
      </c>
      <c r="T10" s="33" t="s">
        <v>10</v>
      </c>
      <c r="U10" s="44" t="s">
        <v>10</v>
      </c>
      <c r="V10" s="204"/>
      <c r="W10" s="58" t="s">
        <v>11</v>
      </c>
      <c r="X10" s="33" t="e">
        <f t="shared" ref="X10:AB10" si="13">(X8/AC8-1)*100</f>
        <v>#DIV/0!</v>
      </c>
      <c r="Y10" s="33" t="e">
        <f t="shared" si="13"/>
        <v>#DIV/0!</v>
      </c>
      <c r="Z10" s="33" t="e">
        <f t="shared" si="13"/>
        <v>#DIV/0!</v>
      </c>
      <c r="AA10" s="33" t="e">
        <f t="shared" si="13"/>
        <v>#DIV/0!</v>
      </c>
      <c r="AB10" s="33" t="e">
        <f t="shared" si="13"/>
        <v>#DIV/0!</v>
      </c>
      <c r="AC10" s="33" t="s">
        <v>10</v>
      </c>
      <c r="AD10" s="33" t="s">
        <v>10</v>
      </c>
      <c r="AE10" s="33" t="s">
        <v>10</v>
      </c>
      <c r="AF10" s="33" t="s">
        <v>10</v>
      </c>
      <c r="AG10" s="44" t="s">
        <v>10</v>
      </c>
    </row>
    <row r="11" s="166" customFormat="1" customHeight="1" spans="1:33">
      <c r="A11" s="31" t="s">
        <v>13</v>
      </c>
      <c r="B11" s="59">
        <f>SUM(B29,B67,B105,B143)</f>
        <v>0</v>
      </c>
      <c r="C11" s="32">
        <f t="shared" ref="C11:U11" si="14">SUM(C29,C67,C105,C143)</f>
        <v>0</v>
      </c>
      <c r="D11" s="59">
        <f t="shared" si="14"/>
        <v>0</v>
      </c>
      <c r="E11" s="32">
        <f t="shared" si="14"/>
        <v>0</v>
      </c>
      <c r="F11" s="59">
        <f t="shared" si="14"/>
        <v>0</v>
      </c>
      <c r="G11" s="32">
        <f t="shared" si="14"/>
        <v>0</v>
      </c>
      <c r="H11" s="59">
        <f t="shared" si="14"/>
        <v>0</v>
      </c>
      <c r="I11" s="32">
        <f t="shared" si="14"/>
        <v>0</v>
      </c>
      <c r="J11" s="59">
        <f t="shared" si="14"/>
        <v>0</v>
      </c>
      <c r="K11" s="32">
        <f t="shared" si="14"/>
        <v>0</v>
      </c>
      <c r="L11" s="59">
        <f t="shared" si="14"/>
        <v>0</v>
      </c>
      <c r="M11" s="32">
        <f t="shared" si="14"/>
        <v>0</v>
      </c>
      <c r="N11" s="59">
        <f t="shared" si="14"/>
        <v>0</v>
      </c>
      <c r="O11" s="32">
        <f t="shared" si="14"/>
        <v>0</v>
      </c>
      <c r="P11" s="59">
        <f t="shared" si="14"/>
        <v>0</v>
      </c>
      <c r="Q11" s="32">
        <f t="shared" si="14"/>
        <v>0</v>
      </c>
      <c r="R11" s="59">
        <f t="shared" si="14"/>
        <v>0</v>
      </c>
      <c r="S11" s="32">
        <f t="shared" si="14"/>
        <v>0</v>
      </c>
      <c r="T11" s="59">
        <f t="shared" si="14"/>
        <v>0</v>
      </c>
      <c r="U11" s="60">
        <f t="shared" si="14"/>
        <v>0</v>
      </c>
      <c r="V11" s="203"/>
      <c r="W11" s="31" t="s">
        <v>13</v>
      </c>
      <c r="X11" s="59">
        <f>SUM(X29,X67,X105,X143)</f>
        <v>0</v>
      </c>
      <c r="Y11" s="32">
        <f t="shared" ref="Y11:AG11" si="15">SUM(Y29,Y67,Y105,Y143)</f>
        <v>0</v>
      </c>
      <c r="Z11" s="32">
        <f t="shared" si="15"/>
        <v>0</v>
      </c>
      <c r="AA11" s="59">
        <f t="shared" si="15"/>
        <v>0</v>
      </c>
      <c r="AB11" s="59">
        <f t="shared" si="15"/>
        <v>0</v>
      </c>
      <c r="AC11" s="59">
        <f t="shared" si="15"/>
        <v>0</v>
      </c>
      <c r="AD11" s="32">
        <f t="shared" si="15"/>
        <v>0</v>
      </c>
      <c r="AE11" s="32">
        <f t="shared" si="15"/>
        <v>0</v>
      </c>
      <c r="AF11" s="59">
        <f t="shared" si="15"/>
        <v>0</v>
      </c>
      <c r="AG11" s="91">
        <f t="shared" si="15"/>
        <v>0</v>
      </c>
    </row>
    <row r="12" s="167" customFormat="1" customHeight="1" spans="1:33">
      <c r="A12" s="58" t="s">
        <v>9</v>
      </c>
      <c r="B12" s="33" t="s">
        <v>10</v>
      </c>
      <c r="C12" s="33" t="e">
        <f t="shared" ref="C12:G12" si="16">C11/B11</f>
        <v>#DIV/0!</v>
      </c>
      <c r="D12" s="33" t="s">
        <v>10</v>
      </c>
      <c r="E12" s="33" t="e">
        <f t="shared" si="16"/>
        <v>#DIV/0!</v>
      </c>
      <c r="F12" s="33" t="s">
        <v>10</v>
      </c>
      <c r="G12" s="33" t="e">
        <f t="shared" si="16"/>
        <v>#DIV/0!</v>
      </c>
      <c r="H12" s="33" t="s">
        <v>10</v>
      </c>
      <c r="I12" s="33" t="e">
        <f t="shared" ref="I12:M12" si="17">I11/H11</f>
        <v>#DIV/0!</v>
      </c>
      <c r="J12" s="33" t="s">
        <v>10</v>
      </c>
      <c r="K12" s="33" t="e">
        <f t="shared" si="17"/>
        <v>#DIV/0!</v>
      </c>
      <c r="L12" s="33" t="s">
        <v>10</v>
      </c>
      <c r="M12" s="33" t="e">
        <f t="shared" si="17"/>
        <v>#DIV/0!</v>
      </c>
      <c r="N12" s="33" t="s">
        <v>10</v>
      </c>
      <c r="O12" s="33" t="e">
        <f t="shared" ref="O12:S12" si="18">O11/N11</f>
        <v>#DIV/0!</v>
      </c>
      <c r="P12" s="33" t="s">
        <v>10</v>
      </c>
      <c r="Q12" s="33" t="e">
        <f t="shared" si="18"/>
        <v>#DIV/0!</v>
      </c>
      <c r="R12" s="33" t="s">
        <v>10</v>
      </c>
      <c r="S12" s="33" t="e">
        <f t="shared" si="18"/>
        <v>#DIV/0!</v>
      </c>
      <c r="T12" s="33" t="s">
        <v>10</v>
      </c>
      <c r="U12" s="44" t="e">
        <f>U11/T11</f>
        <v>#DIV/0!</v>
      </c>
      <c r="V12" s="204"/>
      <c r="W12" s="58" t="s">
        <v>9</v>
      </c>
      <c r="X12" s="33" t="s">
        <v>10</v>
      </c>
      <c r="Y12" s="33" t="e">
        <f>Y11/X11</f>
        <v>#DIV/0!</v>
      </c>
      <c r="Z12" s="33" t="s">
        <v>10</v>
      </c>
      <c r="AA12" s="33" t="s">
        <v>10</v>
      </c>
      <c r="AB12" s="33" t="s">
        <v>10</v>
      </c>
      <c r="AC12" s="33" t="s">
        <v>10</v>
      </c>
      <c r="AD12" s="33" t="e">
        <f>AD11/AC11</f>
        <v>#DIV/0!</v>
      </c>
      <c r="AE12" s="33" t="s">
        <v>10</v>
      </c>
      <c r="AF12" s="33" t="s">
        <v>10</v>
      </c>
      <c r="AG12" s="44" t="s">
        <v>10</v>
      </c>
    </row>
    <row r="13" s="167" customFormat="1" customHeight="1" spans="1:33">
      <c r="A13" s="58" t="s">
        <v>11</v>
      </c>
      <c r="B13" s="33" t="e">
        <f t="shared" ref="B13:K13" si="19">(B11/L11-1)*100</f>
        <v>#DIV/0!</v>
      </c>
      <c r="C13" s="33" t="e">
        <f t="shared" si="19"/>
        <v>#DIV/0!</v>
      </c>
      <c r="D13" s="33" t="e">
        <f t="shared" si="19"/>
        <v>#DIV/0!</v>
      </c>
      <c r="E13" s="33" t="e">
        <f t="shared" si="19"/>
        <v>#DIV/0!</v>
      </c>
      <c r="F13" s="33" t="e">
        <f t="shared" si="19"/>
        <v>#DIV/0!</v>
      </c>
      <c r="G13" s="33" t="e">
        <f t="shared" si="19"/>
        <v>#DIV/0!</v>
      </c>
      <c r="H13" s="33" t="e">
        <f t="shared" si="19"/>
        <v>#DIV/0!</v>
      </c>
      <c r="I13" s="33" t="e">
        <f t="shared" si="19"/>
        <v>#DIV/0!</v>
      </c>
      <c r="J13" s="33" t="e">
        <f t="shared" si="19"/>
        <v>#DIV/0!</v>
      </c>
      <c r="K13" s="33" t="e">
        <f t="shared" si="19"/>
        <v>#DIV/0!</v>
      </c>
      <c r="L13" s="33" t="s">
        <v>10</v>
      </c>
      <c r="M13" s="33" t="s">
        <v>10</v>
      </c>
      <c r="N13" s="33" t="s">
        <v>10</v>
      </c>
      <c r="O13" s="33" t="s">
        <v>10</v>
      </c>
      <c r="P13" s="33" t="s">
        <v>10</v>
      </c>
      <c r="Q13" s="33" t="s">
        <v>10</v>
      </c>
      <c r="R13" s="33" t="s">
        <v>10</v>
      </c>
      <c r="S13" s="33" t="s">
        <v>10</v>
      </c>
      <c r="T13" s="33" t="s">
        <v>10</v>
      </c>
      <c r="U13" s="44" t="s">
        <v>10</v>
      </c>
      <c r="V13" s="204"/>
      <c r="W13" s="58" t="s">
        <v>11</v>
      </c>
      <c r="X13" s="33" t="e">
        <f t="shared" ref="X13:AB13" si="20">(X11/AC11-1)*100</f>
        <v>#DIV/0!</v>
      </c>
      <c r="Y13" s="33" t="e">
        <f t="shared" si="20"/>
        <v>#DIV/0!</v>
      </c>
      <c r="Z13" s="33" t="e">
        <f t="shared" si="20"/>
        <v>#DIV/0!</v>
      </c>
      <c r="AA13" s="33" t="e">
        <f t="shared" si="20"/>
        <v>#DIV/0!</v>
      </c>
      <c r="AB13" s="33" t="e">
        <f t="shared" si="20"/>
        <v>#DIV/0!</v>
      </c>
      <c r="AC13" s="33" t="s">
        <v>10</v>
      </c>
      <c r="AD13" s="33" t="s">
        <v>10</v>
      </c>
      <c r="AE13" s="33" t="s">
        <v>10</v>
      </c>
      <c r="AF13" s="33" t="s">
        <v>10</v>
      </c>
      <c r="AG13" s="44" t="s">
        <v>10</v>
      </c>
    </row>
    <row r="14" customFormat="1" customHeight="1" spans="1:36">
      <c r="A14" s="31" t="s">
        <v>14</v>
      </c>
      <c r="B14" s="59">
        <f>SUM(B42,B80,B118,B156)</f>
        <v>0</v>
      </c>
      <c r="C14" s="32">
        <f t="shared" ref="C14:U14" si="21">SUM(C42,C80,C118,C156)</f>
        <v>0</v>
      </c>
      <c r="D14" s="59">
        <f t="shared" si="21"/>
        <v>0</v>
      </c>
      <c r="E14" s="32">
        <f t="shared" si="21"/>
        <v>0</v>
      </c>
      <c r="F14" s="59">
        <f t="shared" si="21"/>
        <v>0</v>
      </c>
      <c r="G14" s="32">
        <f t="shared" si="21"/>
        <v>0</v>
      </c>
      <c r="H14" s="59">
        <f t="shared" si="21"/>
        <v>0</v>
      </c>
      <c r="I14" s="32">
        <f t="shared" si="21"/>
        <v>0</v>
      </c>
      <c r="J14" s="59">
        <f t="shared" si="21"/>
        <v>0</v>
      </c>
      <c r="K14" s="32">
        <f t="shared" si="21"/>
        <v>0</v>
      </c>
      <c r="L14" s="59">
        <f t="shared" si="21"/>
        <v>0</v>
      </c>
      <c r="M14" s="32">
        <f t="shared" si="21"/>
        <v>0</v>
      </c>
      <c r="N14" s="59">
        <f t="shared" si="21"/>
        <v>0</v>
      </c>
      <c r="O14" s="32">
        <f t="shared" si="21"/>
        <v>0</v>
      </c>
      <c r="P14" s="59">
        <f t="shared" si="21"/>
        <v>0</v>
      </c>
      <c r="Q14" s="32">
        <f t="shared" si="21"/>
        <v>0</v>
      </c>
      <c r="R14" s="59">
        <f t="shared" si="21"/>
        <v>0</v>
      </c>
      <c r="S14" s="32">
        <f t="shared" si="21"/>
        <v>0</v>
      </c>
      <c r="T14" s="59">
        <f t="shared" si="21"/>
        <v>0</v>
      </c>
      <c r="U14" s="60">
        <f t="shared" si="21"/>
        <v>0</v>
      </c>
      <c r="V14" s="170"/>
      <c r="W14" s="31" t="s">
        <v>14</v>
      </c>
      <c r="X14" s="59">
        <f>SUM(X42,X80,X118,X156)</f>
        <v>0</v>
      </c>
      <c r="Y14" s="32">
        <f t="shared" ref="Y14:AG14" si="22">SUM(Y42,Y80,Y118,Y156)</f>
        <v>0</v>
      </c>
      <c r="Z14" s="32">
        <f t="shared" si="22"/>
        <v>0</v>
      </c>
      <c r="AA14" s="59">
        <f t="shared" si="22"/>
        <v>0</v>
      </c>
      <c r="AB14" s="59">
        <f t="shared" si="22"/>
        <v>0</v>
      </c>
      <c r="AC14" s="59">
        <f t="shared" si="22"/>
        <v>0</v>
      </c>
      <c r="AD14" s="32">
        <f t="shared" si="22"/>
        <v>0</v>
      </c>
      <c r="AE14" s="32">
        <f t="shared" si="22"/>
        <v>0</v>
      </c>
      <c r="AF14" s="59">
        <f t="shared" si="22"/>
        <v>0</v>
      </c>
      <c r="AG14" s="91">
        <f t="shared" si="22"/>
        <v>0</v>
      </c>
      <c r="AJ14" s="213"/>
    </row>
    <row r="15" s="168" customFormat="1" customHeight="1" spans="1:33">
      <c r="A15" s="58" t="s">
        <v>9</v>
      </c>
      <c r="B15" s="33" t="s">
        <v>10</v>
      </c>
      <c r="C15" s="33" t="e">
        <f t="shared" ref="C15:G15" si="23">C14/B14</f>
        <v>#DIV/0!</v>
      </c>
      <c r="D15" s="33" t="s">
        <v>10</v>
      </c>
      <c r="E15" s="33" t="e">
        <f t="shared" si="23"/>
        <v>#DIV/0!</v>
      </c>
      <c r="F15" s="33" t="s">
        <v>10</v>
      </c>
      <c r="G15" s="33" t="e">
        <f t="shared" si="23"/>
        <v>#DIV/0!</v>
      </c>
      <c r="H15" s="33" t="s">
        <v>10</v>
      </c>
      <c r="I15" s="33" t="e">
        <f t="shared" ref="I15:M15" si="24">I14/H14</f>
        <v>#DIV/0!</v>
      </c>
      <c r="J15" s="33" t="s">
        <v>10</v>
      </c>
      <c r="K15" s="33" t="e">
        <f t="shared" si="24"/>
        <v>#DIV/0!</v>
      </c>
      <c r="L15" s="33" t="s">
        <v>10</v>
      </c>
      <c r="M15" s="33" t="e">
        <f t="shared" si="24"/>
        <v>#DIV/0!</v>
      </c>
      <c r="N15" s="33" t="s">
        <v>10</v>
      </c>
      <c r="O15" s="33" t="e">
        <f t="shared" ref="O15:S15" si="25">O14/N14</f>
        <v>#DIV/0!</v>
      </c>
      <c r="P15" s="33" t="s">
        <v>10</v>
      </c>
      <c r="Q15" s="33" t="e">
        <f t="shared" si="25"/>
        <v>#DIV/0!</v>
      </c>
      <c r="R15" s="33" t="s">
        <v>10</v>
      </c>
      <c r="S15" s="33" t="e">
        <f t="shared" si="25"/>
        <v>#DIV/0!</v>
      </c>
      <c r="T15" s="33" t="s">
        <v>10</v>
      </c>
      <c r="U15" s="44" t="e">
        <f>U14/T14</f>
        <v>#DIV/0!</v>
      </c>
      <c r="V15" s="205"/>
      <c r="W15" s="58" t="s">
        <v>9</v>
      </c>
      <c r="X15" s="33" t="s">
        <v>10</v>
      </c>
      <c r="Y15" s="33" t="e">
        <f>Y14/X14</f>
        <v>#DIV/0!</v>
      </c>
      <c r="Z15" s="33" t="s">
        <v>10</v>
      </c>
      <c r="AA15" s="33" t="s">
        <v>10</v>
      </c>
      <c r="AB15" s="33" t="s">
        <v>10</v>
      </c>
      <c r="AC15" s="33" t="s">
        <v>10</v>
      </c>
      <c r="AD15" s="33" t="e">
        <f>AD14/AC14</f>
        <v>#DIV/0!</v>
      </c>
      <c r="AE15" s="33" t="s">
        <v>10</v>
      </c>
      <c r="AF15" s="33" t="s">
        <v>10</v>
      </c>
      <c r="AG15" s="44" t="s">
        <v>10</v>
      </c>
    </row>
    <row r="16" s="168" customFormat="1" customHeight="1" spans="1:33">
      <c r="A16" s="61" t="s">
        <v>11</v>
      </c>
      <c r="B16" s="62" t="e">
        <f t="shared" ref="B16:K16" si="26">(B14/L14-1)*100</f>
        <v>#DIV/0!</v>
      </c>
      <c r="C16" s="62" t="e">
        <f t="shared" si="26"/>
        <v>#DIV/0!</v>
      </c>
      <c r="D16" s="62" t="e">
        <f t="shared" si="26"/>
        <v>#DIV/0!</v>
      </c>
      <c r="E16" s="62" t="e">
        <f t="shared" si="26"/>
        <v>#DIV/0!</v>
      </c>
      <c r="F16" s="62" t="e">
        <f t="shared" si="26"/>
        <v>#DIV/0!</v>
      </c>
      <c r="G16" s="62" t="e">
        <f t="shared" si="26"/>
        <v>#DIV/0!</v>
      </c>
      <c r="H16" s="62" t="e">
        <f t="shared" si="26"/>
        <v>#DIV/0!</v>
      </c>
      <c r="I16" s="62" t="e">
        <f t="shared" si="26"/>
        <v>#DIV/0!</v>
      </c>
      <c r="J16" s="62" t="e">
        <f t="shared" si="26"/>
        <v>#DIV/0!</v>
      </c>
      <c r="K16" s="62" t="e">
        <f t="shared" si="26"/>
        <v>#DIV/0!</v>
      </c>
      <c r="L16" s="62" t="s">
        <v>10</v>
      </c>
      <c r="M16" s="62" t="s">
        <v>10</v>
      </c>
      <c r="N16" s="62" t="s">
        <v>10</v>
      </c>
      <c r="O16" s="62" t="s">
        <v>10</v>
      </c>
      <c r="P16" s="62" t="s">
        <v>10</v>
      </c>
      <c r="Q16" s="62" t="s">
        <v>10</v>
      </c>
      <c r="R16" s="62" t="s">
        <v>10</v>
      </c>
      <c r="S16" s="62" t="s">
        <v>10</v>
      </c>
      <c r="T16" s="62" t="s">
        <v>10</v>
      </c>
      <c r="U16" s="63" t="s">
        <v>10</v>
      </c>
      <c r="V16" s="205"/>
      <c r="W16" s="61" t="s">
        <v>11</v>
      </c>
      <c r="X16" s="62" t="e">
        <f t="shared" ref="X16:AB16" si="27">(X14/AC14-1)*100</f>
        <v>#DIV/0!</v>
      </c>
      <c r="Y16" s="62" t="e">
        <f t="shared" si="27"/>
        <v>#DIV/0!</v>
      </c>
      <c r="Z16" s="62" t="e">
        <f t="shared" si="27"/>
        <v>#DIV/0!</v>
      </c>
      <c r="AA16" s="62" t="e">
        <f t="shared" si="27"/>
        <v>#DIV/0!</v>
      </c>
      <c r="AB16" s="62" t="e">
        <f t="shared" si="27"/>
        <v>#DIV/0!</v>
      </c>
      <c r="AC16" s="62" t="s">
        <v>10</v>
      </c>
      <c r="AD16" s="62" t="s">
        <v>10</v>
      </c>
      <c r="AE16" s="62" t="s">
        <v>10</v>
      </c>
      <c r="AF16" s="62" t="s">
        <v>10</v>
      </c>
      <c r="AG16" s="63" t="s">
        <v>10</v>
      </c>
    </row>
    <row r="17" customFormat="1" customHeight="1" spans="1:36">
      <c r="A17" s="177" t="s">
        <v>115</v>
      </c>
      <c r="B17" s="178"/>
      <c r="C17" s="179"/>
      <c r="D17" s="178"/>
      <c r="E17" s="179"/>
      <c r="F17" s="178"/>
      <c r="G17" s="169"/>
      <c r="H17" s="178"/>
      <c r="I17" s="179"/>
      <c r="J17" s="178"/>
      <c r="K17" s="194" t="s">
        <v>16</v>
      </c>
      <c r="L17" s="178"/>
      <c r="M17" s="179"/>
      <c r="N17" s="195"/>
      <c r="O17" s="179"/>
      <c r="P17" s="178"/>
      <c r="Q17" s="179"/>
      <c r="R17" s="178"/>
      <c r="S17" s="194"/>
      <c r="T17" s="178"/>
      <c r="U17" s="179"/>
      <c r="V17" s="170"/>
      <c r="W17" s="177" t="s">
        <v>324</v>
      </c>
      <c r="X17" s="178"/>
      <c r="Y17" s="179"/>
      <c r="Z17" s="179"/>
      <c r="AA17" s="178"/>
      <c r="AB17" s="178"/>
      <c r="AC17" s="178" t="s">
        <v>16</v>
      </c>
      <c r="AD17" s="179"/>
      <c r="AE17" s="179"/>
      <c r="AF17" s="178"/>
      <c r="AG17" s="178"/>
      <c r="AJ17" s="213"/>
    </row>
    <row r="18" customFormat="1" customHeight="1" spans="1:33">
      <c r="A18" s="177"/>
      <c r="B18" s="178"/>
      <c r="C18" s="179"/>
      <c r="D18" s="178"/>
      <c r="E18" s="180"/>
      <c r="F18" s="178"/>
      <c r="G18" s="179"/>
      <c r="H18" s="178"/>
      <c r="I18" s="179"/>
      <c r="J18" s="178"/>
      <c r="K18" s="179"/>
      <c r="L18" s="178"/>
      <c r="M18" s="179"/>
      <c r="N18" s="178"/>
      <c r="O18" s="179"/>
      <c r="P18" s="178"/>
      <c r="Q18" s="180"/>
      <c r="R18" s="178"/>
      <c r="S18" s="180"/>
      <c r="T18" s="178"/>
      <c r="U18" s="88"/>
      <c r="V18" s="170"/>
      <c r="W18" s="177"/>
      <c r="X18" s="178"/>
      <c r="Y18" s="179"/>
      <c r="Z18" s="179"/>
      <c r="AA18" s="178"/>
      <c r="AB18" s="178"/>
      <c r="AC18" s="178"/>
      <c r="AD18" s="179"/>
      <c r="AE18" s="179"/>
      <c r="AF18" s="178"/>
      <c r="AG18" s="178"/>
    </row>
    <row r="19" s="3" customFormat="1" customHeight="1" spans="1:33">
      <c r="A19" s="81" t="s">
        <v>325</v>
      </c>
      <c r="B19" s="181" t="s">
        <v>326</v>
      </c>
      <c r="C19" s="182"/>
      <c r="D19" s="181"/>
      <c r="E19" s="182"/>
      <c r="F19" s="181"/>
      <c r="G19" s="182"/>
      <c r="H19" s="181"/>
      <c r="I19" s="182"/>
      <c r="J19" s="181"/>
      <c r="K19" s="182"/>
      <c r="L19" s="181"/>
      <c r="M19" s="182"/>
      <c r="N19" s="181"/>
      <c r="O19" s="182"/>
      <c r="P19" s="181"/>
      <c r="Q19" s="182"/>
      <c r="R19" s="181"/>
      <c r="S19" s="182"/>
      <c r="T19" s="181"/>
      <c r="U19" s="182"/>
      <c r="V19" s="80"/>
      <c r="W19" s="81" t="s">
        <v>327</v>
      </c>
      <c r="X19" s="181" t="s">
        <v>328</v>
      </c>
      <c r="Y19" s="182"/>
      <c r="Z19" s="182"/>
      <c r="AA19" s="181"/>
      <c r="AB19" s="181"/>
      <c r="AC19" s="181"/>
      <c r="AD19" s="182"/>
      <c r="AE19" s="182"/>
      <c r="AF19" s="181"/>
      <c r="AG19" s="181"/>
    </row>
    <row r="20" customHeight="1" spans="1:33">
      <c r="A20" s="183" t="s">
        <v>2</v>
      </c>
      <c r="B20" s="172" t="s">
        <v>3</v>
      </c>
      <c r="C20" s="173"/>
      <c r="D20" s="172"/>
      <c r="E20" s="173"/>
      <c r="F20" s="172"/>
      <c r="G20" s="173"/>
      <c r="H20" s="172"/>
      <c r="I20" s="173"/>
      <c r="J20" s="172"/>
      <c r="K20" s="173"/>
      <c r="L20" s="172" t="s">
        <v>107</v>
      </c>
      <c r="M20" s="173"/>
      <c r="N20" s="172"/>
      <c r="O20" s="173"/>
      <c r="P20" s="172"/>
      <c r="Q20" s="173"/>
      <c r="R20" s="172"/>
      <c r="S20" s="173"/>
      <c r="T20" s="172"/>
      <c r="U20" s="201"/>
      <c r="W20" s="165" t="s">
        <v>2</v>
      </c>
      <c r="X20" s="172" t="s">
        <v>3</v>
      </c>
      <c r="Y20" s="173"/>
      <c r="Z20" s="173"/>
      <c r="AA20" s="172"/>
      <c r="AB20" s="172"/>
      <c r="AC20" s="208" t="s">
        <v>107</v>
      </c>
      <c r="AD20" s="173"/>
      <c r="AE20" s="173"/>
      <c r="AF20" s="172"/>
      <c r="AG20" s="211"/>
    </row>
    <row r="21" customFormat="1" customHeight="1" spans="1:33">
      <c r="A21" s="174"/>
      <c r="B21" s="175" t="s">
        <v>315</v>
      </c>
      <c r="C21" s="176" t="s">
        <v>113</v>
      </c>
      <c r="D21" s="175" t="s">
        <v>316</v>
      </c>
      <c r="E21" s="176" t="s">
        <v>317</v>
      </c>
      <c r="F21" s="175" t="s">
        <v>318</v>
      </c>
      <c r="G21" s="176" t="s">
        <v>319</v>
      </c>
      <c r="H21" s="175" t="s">
        <v>320</v>
      </c>
      <c r="I21" s="176" t="s">
        <v>321</v>
      </c>
      <c r="J21" s="175" t="s">
        <v>322</v>
      </c>
      <c r="K21" s="176" t="s">
        <v>323</v>
      </c>
      <c r="L21" s="175" t="s">
        <v>315</v>
      </c>
      <c r="M21" s="176" t="s">
        <v>113</v>
      </c>
      <c r="N21" s="175" t="s">
        <v>316</v>
      </c>
      <c r="O21" s="176" t="s">
        <v>317</v>
      </c>
      <c r="P21" s="175" t="s">
        <v>318</v>
      </c>
      <c r="Q21" s="176" t="s">
        <v>319</v>
      </c>
      <c r="R21" s="175" t="s">
        <v>320</v>
      </c>
      <c r="S21" s="176" t="s">
        <v>321</v>
      </c>
      <c r="T21" s="175" t="s">
        <v>322</v>
      </c>
      <c r="U21" s="202" t="s">
        <v>323</v>
      </c>
      <c r="V21" s="170"/>
      <c r="W21" s="15"/>
      <c r="X21" s="175" t="s">
        <v>315</v>
      </c>
      <c r="Y21" s="176" t="s">
        <v>113</v>
      </c>
      <c r="Z21" s="176" t="s">
        <v>69</v>
      </c>
      <c r="AA21" s="175" t="s">
        <v>70</v>
      </c>
      <c r="AB21" s="175" t="s">
        <v>114</v>
      </c>
      <c r="AC21" s="209" t="s">
        <v>315</v>
      </c>
      <c r="AD21" s="176" t="s">
        <v>113</v>
      </c>
      <c r="AE21" s="176" t="s">
        <v>69</v>
      </c>
      <c r="AF21" s="175" t="s">
        <v>70</v>
      </c>
      <c r="AG21" s="212" t="s">
        <v>114</v>
      </c>
    </row>
    <row r="22" customFormat="1" customHeight="1" spans="1:33">
      <c r="A22" s="15" t="s">
        <v>20</v>
      </c>
      <c r="B22" s="33">
        <f t="shared" ref="B22:M22" si="28">SUM(B23,B29,B42)</f>
        <v>0</v>
      </c>
      <c r="C22" s="16">
        <f t="shared" si="28"/>
        <v>0</v>
      </c>
      <c r="D22" s="33">
        <f t="shared" si="28"/>
        <v>0</v>
      </c>
      <c r="E22" s="16">
        <f t="shared" si="28"/>
        <v>0</v>
      </c>
      <c r="F22" s="33">
        <f t="shared" si="28"/>
        <v>0</v>
      </c>
      <c r="G22" s="16">
        <f t="shared" si="28"/>
        <v>0</v>
      </c>
      <c r="H22" s="33">
        <f t="shared" si="28"/>
        <v>0</v>
      </c>
      <c r="I22" s="16">
        <f t="shared" si="28"/>
        <v>0</v>
      </c>
      <c r="J22" s="33">
        <f t="shared" si="28"/>
        <v>0</v>
      </c>
      <c r="K22" s="16">
        <f t="shared" si="28"/>
        <v>0</v>
      </c>
      <c r="L22" s="33">
        <f t="shared" si="28"/>
        <v>0</v>
      </c>
      <c r="M22" s="16">
        <f t="shared" si="28"/>
        <v>0</v>
      </c>
      <c r="N22" s="66"/>
      <c r="O22" s="17"/>
      <c r="P22" s="66"/>
      <c r="Q22" s="17"/>
      <c r="R22" s="66"/>
      <c r="S22" s="17"/>
      <c r="T22" s="66"/>
      <c r="U22" s="41"/>
      <c r="V22" s="170"/>
      <c r="W22" s="15" t="s">
        <v>20</v>
      </c>
      <c r="X22" s="33">
        <f>X23+X29+X42</f>
        <v>0</v>
      </c>
      <c r="Y22" s="16">
        <f>Y23+Y29+Y42</f>
        <v>0</v>
      </c>
      <c r="Z22" s="16">
        <f>Z23+Z29+Z42</f>
        <v>0</v>
      </c>
      <c r="AA22" s="33">
        <f>AA23+AA29+AA42</f>
        <v>0</v>
      </c>
      <c r="AB22" s="33">
        <f>AB23+AB29+AB42</f>
        <v>0</v>
      </c>
      <c r="AC22" s="66"/>
      <c r="AD22" s="17"/>
      <c r="AE22" s="17"/>
      <c r="AF22" s="66"/>
      <c r="AG22" s="214"/>
    </row>
    <row r="23" customFormat="1" customHeight="1" spans="1:33">
      <c r="A23" s="18" t="s">
        <v>12</v>
      </c>
      <c r="B23" s="67">
        <f>SUM(D23,F23,H23,J23)</f>
        <v>0</v>
      </c>
      <c r="C23" s="19">
        <f>SUM(E23,G23,I23,K23)</f>
        <v>0</v>
      </c>
      <c r="D23" s="67">
        <f t="shared" ref="D23:K23" si="29">SUM(D24:D28)</f>
        <v>0</v>
      </c>
      <c r="E23" s="19">
        <f t="shared" si="29"/>
        <v>0</v>
      </c>
      <c r="F23" s="67">
        <f t="shared" si="29"/>
        <v>0</v>
      </c>
      <c r="G23" s="19">
        <f t="shared" si="29"/>
        <v>0</v>
      </c>
      <c r="H23" s="67">
        <f t="shared" si="29"/>
        <v>0</v>
      </c>
      <c r="I23" s="19">
        <f t="shared" si="29"/>
        <v>0</v>
      </c>
      <c r="J23" s="67">
        <f t="shared" si="29"/>
        <v>0</v>
      </c>
      <c r="K23" s="19">
        <f t="shared" si="29"/>
        <v>0</v>
      </c>
      <c r="L23" s="67">
        <f>SUM(N23,P23,R23,T23)</f>
        <v>0</v>
      </c>
      <c r="M23" s="19">
        <f>SUM(O23,Q23,S23,U23)</f>
        <v>0</v>
      </c>
      <c r="N23" s="67">
        <f t="shared" ref="N23:U23" si="30">SUM(N24:N28)</f>
        <v>0</v>
      </c>
      <c r="O23" s="19">
        <f t="shared" si="30"/>
        <v>0</v>
      </c>
      <c r="P23" s="67">
        <f t="shared" si="30"/>
        <v>0</v>
      </c>
      <c r="Q23" s="19">
        <f t="shared" si="30"/>
        <v>0</v>
      </c>
      <c r="R23" s="67">
        <f t="shared" si="30"/>
        <v>0</v>
      </c>
      <c r="S23" s="19">
        <f t="shared" si="30"/>
        <v>0</v>
      </c>
      <c r="T23" s="67">
        <f t="shared" si="30"/>
        <v>0</v>
      </c>
      <c r="U23" s="42">
        <f t="shared" si="30"/>
        <v>0</v>
      </c>
      <c r="V23" s="170"/>
      <c r="W23" s="18" t="s">
        <v>12</v>
      </c>
      <c r="X23" s="67">
        <f t="shared" ref="X23:AG23" si="31">SUM(X24:X28)</f>
        <v>0</v>
      </c>
      <c r="Y23" s="19">
        <f t="shared" si="31"/>
        <v>0</v>
      </c>
      <c r="Z23" s="19">
        <f t="shared" si="31"/>
        <v>0</v>
      </c>
      <c r="AA23" s="67">
        <f t="shared" si="31"/>
        <v>0</v>
      </c>
      <c r="AB23" s="67">
        <f t="shared" si="31"/>
        <v>0</v>
      </c>
      <c r="AC23" s="67">
        <f t="shared" si="31"/>
        <v>0</v>
      </c>
      <c r="AD23" s="19">
        <f t="shared" si="31"/>
        <v>0</v>
      </c>
      <c r="AE23" s="19">
        <f t="shared" si="31"/>
        <v>0</v>
      </c>
      <c r="AF23" s="67">
        <f t="shared" si="31"/>
        <v>0</v>
      </c>
      <c r="AG23" s="215">
        <f t="shared" si="31"/>
        <v>0</v>
      </c>
    </row>
    <row r="24" customFormat="1" customHeight="1" spans="1:33">
      <c r="A24" s="20"/>
      <c r="B24" s="67">
        <f t="shared" ref="B24:B54" si="32">SUM(D24,F24,H24,J24)</f>
        <v>0</v>
      </c>
      <c r="C24" s="19">
        <f t="shared" ref="C24:C54" si="33">SUM(E24,G24,I24,K24)</f>
        <v>0</v>
      </c>
      <c r="D24" s="68"/>
      <c r="E24" s="21"/>
      <c r="F24" s="184"/>
      <c r="G24" s="21"/>
      <c r="H24" s="68"/>
      <c r="I24" s="21"/>
      <c r="J24" s="68"/>
      <c r="K24" s="22"/>
      <c r="L24" s="67">
        <f t="shared" ref="L24:L54" si="34">SUM(N24,P24,R24,T24)</f>
        <v>0</v>
      </c>
      <c r="M24" s="19">
        <f t="shared" ref="M24:M54" si="35">SUM(O24,Q24,S24,U24)</f>
        <v>0</v>
      </c>
      <c r="N24" s="68"/>
      <c r="O24" s="21"/>
      <c r="P24" s="184"/>
      <c r="Q24" s="21"/>
      <c r="R24" s="68"/>
      <c r="S24" s="21"/>
      <c r="T24" s="68"/>
      <c r="U24" s="22"/>
      <c r="V24" s="170"/>
      <c r="W24" s="157"/>
      <c r="X24" s="68"/>
      <c r="Y24" s="21"/>
      <c r="Z24" s="21"/>
      <c r="AA24" s="68"/>
      <c r="AB24" s="184"/>
      <c r="AC24" s="68"/>
      <c r="AD24" s="21"/>
      <c r="AE24" s="21"/>
      <c r="AF24" s="68"/>
      <c r="AG24" s="184"/>
    </row>
    <row r="25" customFormat="1" customHeight="1" spans="1:33">
      <c r="A25" s="20"/>
      <c r="B25" s="67">
        <f t="shared" si="32"/>
        <v>0</v>
      </c>
      <c r="C25" s="19">
        <f t="shared" si="33"/>
        <v>0</v>
      </c>
      <c r="D25" s="68"/>
      <c r="E25" s="21"/>
      <c r="F25" s="184"/>
      <c r="G25" s="21"/>
      <c r="H25" s="68"/>
      <c r="I25" s="21"/>
      <c r="J25" s="68"/>
      <c r="K25" s="22"/>
      <c r="L25" s="67">
        <f t="shared" si="34"/>
        <v>0</v>
      </c>
      <c r="M25" s="19">
        <f t="shared" si="35"/>
        <v>0</v>
      </c>
      <c r="N25" s="68"/>
      <c r="O25" s="21"/>
      <c r="P25" s="184"/>
      <c r="Q25" s="21"/>
      <c r="R25" s="68"/>
      <c r="S25" s="21"/>
      <c r="T25" s="68"/>
      <c r="U25" s="22"/>
      <c r="V25" s="170"/>
      <c r="W25" s="20"/>
      <c r="X25" s="68"/>
      <c r="Y25" s="21"/>
      <c r="Z25" s="21"/>
      <c r="AA25" s="68"/>
      <c r="AB25" s="184"/>
      <c r="AC25" s="68"/>
      <c r="AD25" s="21"/>
      <c r="AE25" s="21"/>
      <c r="AF25" s="68"/>
      <c r="AG25" s="184"/>
    </row>
    <row r="26" customFormat="1" customHeight="1" spans="1:33">
      <c r="A26" s="20"/>
      <c r="B26" s="67">
        <f t="shared" si="32"/>
        <v>0</v>
      </c>
      <c r="C26" s="19">
        <f t="shared" si="33"/>
        <v>0</v>
      </c>
      <c r="D26" s="68"/>
      <c r="E26" s="21"/>
      <c r="F26" s="184"/>
      <c r="G26" s="21"/>
      <c r="H26" s="68"/>
      <c r="I26" s="21"/>
      <c r="J26" s="68"/>
      <c r="K26" s="22"/>
      <c r="L26" s="67">
        <f t="shared" si="34"/>
        <v>0</v>
      </c>
      <c r="M26" s="19">
        <f t="shared" si="35"/>
        <v>0</v>
      </c>
      <c r="N26" s="68"/>
      <c r="O26" s="21"/>
      <c r="P26" s="184"/>
      <c r="Q26" s="21"/>
      <c r="R26" s="68"/>
      <c r="S26" s="21"/>
      <c r="T26" s="68"/>
      <c r="U26" s="22"/>
      <c r="V26" s="170"/>
      <c r="W26" s="20"/>
      <c r="X26" s="68"/>
      <c r="Y26" s="21"/>
      <c r="Z26" s="21"/>
      <c r="AA26" s="68"/>
      <c r="AB26" s="184"/>
      <c r="AC26" s="68"/>
      <c r="AD26" s="21"/>
      <c r="AE26" s="21"/>
      <c r="AF26" s="68"/>
      <c r="AG26" s="184"/>
    </row>
    <row r="27" customFormat="1" customHeight="1" spans="1:33">
      <c r="A27" s="20"/>
      <c r="B27" s="67">
        <f t="shared" si="32"/>
        <v>0</v>
      </c>
      <c r="C27" s="19">
        <f t="shared" si="33"/>
        <v>0</v>
      </c>
      <c r="D27" s="68"/>
      <c r="E27" s="21"/>
      <c r="F27" s="184"/>
      <c r="G27" s="21"/>
      <c r="H27" s="68"/>
      <c r="I27" s="21"/>
      <c r="J27" s="68"/>
      <c r="K27" s="22"/>
      <c r="L27" s="67">
        <f t="shared" si="34"/>
        <v>0</v>
      </c>
      <c r="M27" s="19">
        <f t="shared" si="35"/>
        <v>0</v>
      </c>
      <c r="N27" s="68"/>
      <c r="O27" s="21"/>
      <c r="P27" s="184"/>
      <c r="Q27" s="21"/>
      <c r="R27" s="68"/>
      <c r="S27" s="21"/>
      <c r="T27" s="68"/>
      <c r="U27" s="22"/>
      <c r="V27" s="170"/>
      <c r="W27" s="20"/>
      <c r="X27" s="68"/>
      <c r="Y27" s="21"/>
      <c r="Z27" s="21"/>
      <c r="AA27" s="68"/>
      <c r="AB27" s="184"/>
      <c r="AC27" s="68"/>
      <c r="AD27" s="21"/>
      <c r="AE27" s="21"/>
      <c r="AF27" s="68"/>
      <c r="AG27" s="184"/>
    </row>
    <row r="28" customFormat="1" customHeight="1" spans="1:33">
      <c r="A28" s="23"/>
      <c r="B28" s="185">
        <f t="shared" si="32"/>
        <v>0</v>
      </c>
      <c r="C28" s="70">
        <f t="shared" si="33"/>
        <v>0</v>
      </c>
      <c r="D28" s="69"/>
      <c r="E28" s="71"/>
      <c r="F28" s="186"/>
      <c r="G28" s="71"/>
      <c r="H28" s="69"/>
      <c r="I28" s="71"/>
      <c r="J28" s="69"/>
      <c r="K28" s="196"/>
      <c r="L28" s="185">
        <f t="shared" si="34"/>
        <v>0</v>
      </c>
      <c r="M28" s="70">
        <f t="shared" si="35"/>
        <v>0</v>
      </c>
      <c r="N28" s="72"/>
      <c r="O28" s="24"/>
      <c r="P28" s="197"/>
      <c r="Q28" s="24"/>
      <c r="R28" s="72"/>
      <c r="S28" s="24"/>
      <c r="T28" s="72"/>
      <c r="U28" s="25"/>
      <c r="V28" s="170"/>
      <c r="W28" s="23"/>
      <c r="X28" s="72"/>
      <c r="Y28" s="24"/>
      <c r="Z28" s="24"/>
      <c r="AA28" s="72"/>
      <c r="AB28" s="197"/>
      <c r="AC28" s="72"/>
      <c r="AD28" s="24"/>
      <c r="AE28" s="24"/>
      <c r="AF28" s="72"/>
      <c r="AG28" s="197"/>
    </row>
    <row r="29" customFormat="1" customHeight="1" spans="1:33">
      <c r="A29" s="26" t="s">
        <v>13</v>
      </c>
      <c r="B29" s="67">
        <f t="shared" si="32"/>
        <v>0</v>
      </c>
      <c r="C29" s="19">
        <f t="shared" si="33"/>
        <v>0</v>
      </c>
      <c r="D29" s="67">
        <f t="shared" ref="D29:K29" si="36">SUM(D30:D41)</f>
        <v>0</v>
      </c>
      <c r="E29" s="19">
        <f t="shared" si="36"/>
        <v>0</v>
      </c>
      <c r="F29" s="67">
        <f t="shared" si="36"/>
        <v>0</v>
      </c>
      <c r="G29" s="19">
        <f t="shared" si="36"/>
        <v>0</v>
      </c>
      <c r="H29" s="67">
        <f t="shared" si="36"/>
        <v>0</v>
      </c>
      <c r="I29" s="19">
        <f t="shared" si="36"/>
        <v>0</v>
      </c>
      <c r="J29" s="67">
        <f t="shared" si="36"/>
        <v>0</v>
      </c>
      <c r="K29" s="19">
        <f t="shared" si="36"/>
        <v>0</v>
      </c>
      <c r="L29" s="67">
        <f t="shared" si="34"/>
        <v>0</v>
      </c>
      <c r="M29" s="19">
        <f t="shared" si="35"/>
        <v>0</v>
      </c>
      <c r="N29" s="34">
        <f t="shared" ref="N29:U29" si="37">SUM(N30:N41)</f>
        <v>0</v>
      </c>
      <c r="O29" s="27">
        <f t="shared" si="37"/>
        <v>0</v>
      </c>
      <c r="P29" s="34">
        <f t="shared" si="37"/>
        <v>0</v>
      </c>
      <c r="Q29" s="27">
        <f t="shared" si="37"/>
        <v>0</v>
      </c>
      <c r="R29" s="34">
        <f t="shared" si="37"/>
        <v>0</v>
      </c>
      <c r="S29" s="27">
        <f t="shared" si="37"/>
        <v>0</v>
      </c>
      <c r="T29" s="34">
        <f t="shared" si="37"/>
        <v>0</v>
      </c>
      <c r="U29" s="43">
        <f t="shared" si="37"/>
        <v>0</v>
      </c>
      <c r="V29" s="170"/>
      <c r="W29" s="26" t="s">
        <v>13</v>
      </c>
      <c r="X29" s="34">
        <f t="shared" ref="X29:AG29" si="38">SUM(X30:X41)</f>
        <v>0</v>
      </c>
      <c r="Y29" s="27">
        <f t="shared" si="38"/>
        <v>0</v>
      </c>
      <c r="Z29" s="27">
        <f t="shared" si="38"/>
        <v>0</v>
      </c>
      <c r="AA29" s="34">
        <f t="shared" si="38"/>
        <v>0</v>
      </c>
      <c r="AB29" s="34">
        <f t="shared" si="38"/>
        <v>0</v>
      </c>
      <c r="AC29" s="34">
        <f t="shared" si="38"/>
        <v>0</v>
      </c>
      <c r="AD29" s="27">
        <f t="shared" si="38"/>
        <v>0</v>
      </c>
      <c r="AE29" s="27">
        <f t="shared" si="38"/>
        <v>0</v>
      </c>
      <c r="AF29" s="34">
        <f t="shared" si="38"/>
        <v>0</v>
      </c>
      <c r="AG29" s="216">
        <f t="shared" si="38"/>
        <v>0</v>
      </c>
    </row>
    <row r="30" customFormat="1" customHeight="1" spans="1:33">
      <c r="A30" s="20"/>
      <c r="B30" s="67">
        <f t="shared" si="32"/>
        <v>0</v>
      </c>
      <c r="C30" s="19">
        <f t="shared" si="33"/>
        <v>0</v>
      </c>
      <c r="D30" s="68"/>
      <c r="E30" s="21"/>
      <c r="F30" s="184"/>
      <c r="G30" s="21"/>
      <c r="H30" s="68"/>
      <c r="I30" s="21"/>
      <c r="J30" s="68"/>
      <c r="K30" s="22"/>
      <c r="L30" s="67">
        <f t="shared" si="34"/>
        <v>0</v>
      </c>
      <c r="M30" s="19">
        <f t="shared" si="35"/>
        <v>0</v>
      </c>
      <c r="N30" s="68"/>
      <c r="O30" s="21"/>
      <c r="P30" s="184"/>
      <c r="Q30" s="21"/>
      <c r="R30" s="68"/>
      <c r="S30" s="21"/>
      <c r="T30" s="68"/>
      <c r="U30" s="22"/>
      <c r="V30" s="170"/>
      <c r="W30" s="20"/>
      <c r="X30" s="68"/>
      <c r="Y30" s="21"/>
      <c r="Z30" s="21"/>
      <c r="AA30" s="68"/>
      <c r="AB30" s="184"/>
      <c r="AC30" s="68"/>
      <c r="AD30" s="21"/>
      <c r="AE30" s="21"/>
      <c r="AF30" s="68"/>
      <c r="AG30" s="184"/>
    </row>
    <row r="31" customFormat="1" customHeight="1" spans="1:33">
      <c r="A31" s="20"/>
      <c r="B31" s="67">
        <f t="shared" si="32"/>
        <v>0</v>
      </c>
      <c r="C31" s="19">
        <f t="shared" si="33"/>
        <v>0</v>
      </c>
      <c r="D31" s="68"/>
      <c r="E31" s="21"/>
      <c r="F31" s="184"/>
      <c r="G31" s="21"/>
      <c r="H31" s="68"/>
      <c r="I31" s="21"/>
      <c r="J31" s="68"/>
      <c r="K31" s="22"/>
      <c r="L31" s="67">
        <f t="shared" si="34"/>
        <v>0</v>
      </c>
      <c r="M31" s="19">
        <f t="shared" si="35"/>
        <v>0</v>
      </c>
      <c r="N31" s="68"/>
      <c r="O31" s="21"/>
      <c r="P31" s="184"/>
      <c r="Q31" s="21"/>
      <c r="R31" s="68"/>
      <c r="S31" s="21"/>
      <c r="T31" s="68"/>
      <c r="U31" s="22"/>
      <c r="V31" s="170"/>
      <c r="W31" s="20"/>
      <c r="X31" s="68"/>
      <c r="Y31" s="21"/>
      <c r="Z31" s="21"/>
      <c r="AA31" s="68"/>
      <c r="AB31" s="184"/>
      <c r="AC31" s="68"/>
      <c r="AD31" s="21"/>
      <c r="AE31" s="21"/>
      <c r="AF31" s="68"/>
      <c r="AG31" s="184"/>
    </row>
    <row r="32" customFormat="1" customHeight="1" spans="1:33">
      <c r="A32" s="20"/>
      <c r="B32" s="67">
        <f t="shared" si="32"/>
        <v>0</v>
      </c>
      <c r="C32" s="19">
        <f t="shared" si="33"/>
        <v>0</v>
      </c>
      <c r="D32" s="68"/>
      <c r="E32" s="21"/>
      <c r="F32" s="184"/>
      <c r="G32" s="21"/>
      <c r="H32" s="68"/>
      <c r="I32" s="21"/>
      <c r="J32" s="68"/>
      <c r="K32" s="22"/>
      <c r="L32" s="67">
        <f t="shared" si="34"/>
        <v>0</v>
      </c>
      <c r="M32" s="19">
        <f t="shared" si="35"/>
        <v>0</v>
      </c>
      <c r="N32" s="68"/>
      <c r="O32" s="21"/>
      <c r="P32" s="184"/>
      <c r="Q32" s="21"/>
      <c r="R32" s="68"/>
      <c r="S32" s="21"/>
      <c r="T32" s="68"/>
      <c r="U32" s="22"/>
      <c r="V32" s="170"/>
      <c r="W32" s="20"/>
      <c r="X32" s="68"/>
      <c r="Y32" s="21"/>
      <c r="Z32" s="21"/>
      <c r="AA32" s="68"/>
      <c r="AB32" s="184"/>
      <c r="AC32" s="68"/>
      <c r="AD32" s="21"/>
      <c r="AE32" s="21"/>
      <c r="AF32" s="68"/>
      <c r="AG32" s="184"/>
    </row>
    <row r="33" customFormat="1" customHeight="1" spans="2:33">
      <c r="B33" s="67">
        <f t="shared" si="32"/>
        <v>0</v>
      </c>
      <c r="C33" s="19">
        <f t="shared" si="33"/>
        <v>0</v>
      </c>
      <c r="D33" s="68"/>
      <c r="E33" s="21"/>
      <c r="F33" s="184"/>
      <c r="G33" s="21"/>
      <c r="H33" s="68"/>
      <c r="I33" s="21"/>
      <c r="J33" s="68"/>
      <c r="K33" s="22"/>
      <c r="L33" s="67">
        <f t="shared" si="34"/>
        <v>0</v>
      </c>
      <c r="M33" s="19">
        <f t="shared" si="35"/>
        <v>0</v>
      </c>
      <c r="N33" s="68"/>
      <c r="O33" s="73"/>
      <c r="P33" s="184"/>
      <c r="Q33" s="21"/>
      <c r="R33" s="68"/>
      <c r="S33" s="21"/>
      <c r="T33" s="68"/>
      <c r="U33" s="22"/>
      <c r="V33" s="170"/>
      <c r="X33" s="68"/>
      <c r="Y33" s="21"/>
      <c r="Z33" s="21"/>
      <c r="AA33" s="68"/>
      <c r="AB33" s="184"/>
      <c r="AC33" s="68"/>
      <c r="AD33" s="21"/>
      <c r="AE33" s="21"/>
      <c r="AF33" s="68"/>
      <c r="AG33" s="184"/>
    </row>
    <row r="34" customFormat="1" customHeight="1" spans="1:33">
      <c r="A34" s="20"/>
      <c r="B34" s="67">
        <f t="shared" si="32"/>
        <v>0</v>
      </c>
      <c r="C34" s="19">
        <f t="shared" si="33"/>
        <v>0</v>
      </c>
      <c r="D34" s="68"/>
      <c r="E34" s="21"/>
      <c r="F34" s="184"/>
      <c r="G34" s="21"/>
      <c r="H34" s="68"/>
      <c r="I34" s="21"/>
      <c r="J34" s="68"/>
      <c r="K34" s="22"/>
      <c r="L34" s="67">
        <f t="shared" si="34"/>
        <v>0</v>
      </c>
      <c r="M34" s="19">
        <f t="shared" si="35"/>
        <v>0</v>
      </c>
      <c r="N34" s="68"/>
      <c r="O34" s="21"/>
      <c r="P34" s="184"/>
      <c r="Q34" s="21"/>
      <c r="R34" s="68"/>
      <c r="S34" s="21"/>
      <c r="T34" s="68"/>
      <c r="U34" s="22"/>
      <c r="V34" s="170"/>
      <c r="W34" s="20"/>
      <c r="X34" s="68"/>
      <c r="Y34" s="21"/>
      <c r="Z34" s="21"/>
      <c r="AA34" s="68"/>
      <c r="AB34" s="184"/>
      <c r="AC34" s="68"/>
      <c r="AD34" s="21"/>
      <c r="AE34" s="21"/>
      <c r="AF34" s="68"/>
      <c r="AG34" s="184"/>
    </row>
    <row r="35" customFormat="1" customHeight="1" spans="1:33">
      <c r="A35" s="20"/>
      <c r="B35" s="67">
        <f t="shared" si="32"/>
        <v>0</v>
      </c>
      <c r="C35" s="19">
        <f t="shared" si="33"/>
        <v>0</v>
      </c>
      <c r="D35" s="68"/>
      <c r="E35" s="21"/>
      <c r="F35" s="184"/>
      <c r="G35" s="21"/>
      <c r="H35" s="68"/>
      <c r="I35" s="21"/>
      <c r="J35" s="68"/>
      <c r="K35" s="22"/>
      <c r="L35" s="67">
        <f t="shared" si="34"/>
        <v>0</v>
      </c>
      <c r="M35" s="19">
        <f t="shared" si="35"/>
        <v>0</v>
      </c>
      <c r="N35" s="68"/>
      <c r="O35" s="21"/>
      <c r="P35" s="184"/>
      <c r="Q35" s="21"/>
      <c r="R35" s="68"/>
      <c r="S35" s="21"/>
      <c r="T35" s="68"/>
      <c r="U35" s="22"/>
      <c r="V35" s="170"/>
      <c r="W35" s="20"/>
      <c r="X35" s="68"/>
      <c r="Y35" s="21"/>
      <c r="Z35" s="21"/>
      <c r="AA35" s="68"/>
      <c r="AB35" s="184"/>
      <c r="AC35" s="68"/>
      <c r="AD35" s="21"/>
      <c r="AE35" s="21"/>
      <c r="AF35" s="68"/>
      <c r="AG35" s="184"/>
    </row>
    <row r="36" customFormat="1" customHeight="1" spans="1:33">
      <c r="A36" s="20"/>
      <c r="B36" s="67">
        <f t="shared" si="32"/>
        <v>0</v>
      </c>
      <c r="C36" s="19">
        <f t="shared" si="33"/>
        <v>0</v>
      </c>
      <c r="D36" s="68"/>
      <c r="E36" s="21"/>
      <c r="F36" s="184"/>
      <c r="G36" s="21"/>
      <c r="H36" s="68"/>
      <c r="I36" s="21"/>
      <c r="J36" s="68"/>
      <c r="K36" s="22"/>
      <c r="L36" s="67">
        <f t="shared" si="34"/>
        <v>0</v>
      </c>
      <c r="M36" s="19">
        <f t="shared" si="35"/>
        <v>0</v>
      </c>
      <c r="N36" s="68"/>
      <c r="O36" s="21"/>
      <c r="P36" s="184"/>
      <c r="Q36" s="21"/>
      <c r="R36" s="68"/>
      <c r="S36" s="21"/>
      <c r="T36" s="68"/>
      <c r="U36" s="22"/>
      <c r="V36" s="170"/>
      <c r="W36" s="20"/>
      <c r="X36" s="68"/>
      <c r="Y36" s="21"/>
      <c r="Z36" s="21"/>
      <c r="AA36" s="68"/>
      <c r="AB36" s="184"/>
      <c r="AC36" s="68"/>
      <c r="AD36" s="21"/>
      <c r="AE36" s="21"/>
      <c r="AF36" s="68"/>
      <c r="AG36" s="184"/>
    </row>
    <row r="37" customFormat="1" customHeight="1" spans="1:33">
      <c r="A37" s="20"/>
      <c r="B37" s="67">
        <f t="shared" si="32"/>
        <v>0</v>
      </c>
      <c r="C37" s="19">
        <f t="shared" si="33"/>
        <v>0</v>
      </c>
      <c r="D37" s="68"/>
      <c r="E37" s="21"/>
      <c r="F37" s="184"/>
      <c r="G37" s="21"/>
      <c r="H37" s="68"/>
      <c r="I37" s="21"/>
      <c r="J37" s="68"/>
      <c r="K37" s="22"/>
      <c r="L37" s="67">
        <f t="shared" si="34"/>
        <v>0</v>
      </c>
      <c r="M37" s="19">
        <f t="shared" si="35"/>
        <v>0</v>
      </c>
      <c r="N37" s="68"/>
      <c r="O37" s="21"/>
      <c r="P37" s="184"/>
      <c r="Q37" s="21"/>
      <c r="R37" s="68"/>
      <c r="S37" s="21"/>
      <c r="T37" s="68"/>
      <c r="U37" s="22"/>
      <c r="V37" s="170"/>
      <c r="W37" s="20"/>
      <c r="X37" s="68"/>
      <c r="Y37" s="21"/>
      <c r="Z37" s="21"/>
      <c r="AA37" s="68"/>
      <c r="AB37" s="184"/>
      <c r="AC37" s="68"/>
      <c r="AD37" s="21"/>
      <c r="AE37" s="21"/>
      <c r="AF37" s="68"/>
      <c r="AG37" s="184"/>
    </row>
    <row r="38" customFormat="1" customHeight="1" spans="1:33">
      <c r="A38" s="28"/>
      <c r="B38" s="67">
        <f t="shared" si="32"/>
        <v>0</v>
      </c>
      <c r="C38" s="19">
        <f t="shared" si="33"/>
        <v>0</v>
      </c>
      <c r="D38" s="74"/>
      <c r="E38" s="21"/>
      <c r="F38" s="184"/>
      <c r="G38" s="29"/>
      <c r="H38" s="74"/>
      <c r="I38" s="29"/>
      <c r="J38" s="68"/>
      <c r="K38" s="22"/>
      <c r="L38" s="67">
        <f t="shared" si="34"/>
        <v>0</v>
      </c>
      <c r="M38" s="19">
        <f t="shared" si="35"/>
        <v>0</v>
      </c>
      <c r="N38" s="74"/>
      <c r="O38" s="21"/>
      <c r="P38" s="184"/>
      <c r="Q38" s="29"/>
      <c r="R38" s="74"/>
      <c r="S38" s="29"/>
      <c r="T38" s="68"/>
      <c r="U38" s="22"/>
      <c r="V38" s="170"/>
      <c r="W38" s="28"/>
      <c r="X38" s="74"/>
      <c r="Y38" s="29"/>
      <c r="Z38" s="29"/>
      <c r="AA38" s="68"/>
      <c r="AB38" s="184"/>
      <c r="AC38" s="74"/>
      <c r="AD38" s="29"/>
      <c r="AE38" s="29"/>
      <c r="AF38" s="68"/>
      <c r="AG38" s="184"/>
    </row>
    <row r="39" customFormat="1" customHeight="1" spans="1:33">
      <c r="A39" s="20"/>
      <c r="B39" s="67">
        <f t="shared" si="32"/>
        <v>0</v>
      </c>
      <c r="C39" s="19">
        <f t="shared" si="33"/>
        <v>0</v>
      </c>
      <c r="D39" s="68"/>
      <c r="E39" s="21"/>
      <c r="F39" s="184"/>
      <c r="G39" s="21"/>
      <c r="H39" s="68"/>
      <c r="I39" s="21"/>
      <c r="J39" s="68"/>
      <c r="K39" s="22"/>
      <c r="L39" s="67">
        <f t="shared" si="34"/>
        <v>0</v>
      </c>
      <c r="M39" s="19">
        <f t="shared" si="35"/>
        <v>0</v>
      </c>
      <c r="N39" s="68"/>
      <c r="O39" s="21"/>
      <c r="P39" s="184"/>
      <c r="Q39" s="21"/>
      <c r="R39" s="68"/>
      <c r="S39" s="21"/>
      <c r="T39" s="68"/>
      <c r="U39" s="22"/>
      <c r="V39" s="170"/>
      <c r="W39" s="20"/>
      <c r="X39" s="68"/>
      <c r="Y39" s="21"/>
      <c r="Z39" s="21"/>
      <c r="AA39" s="68"/>
      <c r="AB39" s="184"/>
      <c r="AC39" s="68"/>
      <c r="AD39" s="21"/>
      <c r="AE39" s="21"/>
      <c r="AF39" s="68"/>
      <c r="AG39" s="184"/>
    </row>
    <row r="40" customFormat="1" customHeight="1" spans="1:33">
      <c r="A40" s="20"/>
      <c r="B40" s="67">
        <f t="shared" si="32"/>
        <v>0</v>
      </c>
      <c r="C40" s="19">
        <f t="shared" si="33"/>
        <v>0</v>
      </c>
      <c r="D40" s="68"/>
      <c r="E40" s="21"/>
      <c r="F40" s="184"/>
      <c r="G40" s="21"/>
      <c r="H40" s="68"/>
      <c r="I40" s="21"/>
      <c r="J40" s="68"/>
      <c r="K40" s="22"/>
      <c r="L40" s="67">
        <f t="shared" si="34"/>
        <v>0</v>
      </c>
      <c r="M40" s="19">
        <f t="shared" si="35"/>
        <v>0</v>
      </c>
      <c r="N40" s="68"/>
      <c r="O40" s="21"/>
      <c r="P40" s="184"/>
      <c r="Q40" s="21"/>
      <c r="R40" s="68"/>
      <c r="S40" s="21"/>
      <c r="T40" s="68"/>
      <c r="U40" s="22"/>
      <c r="V40" s="170"/>
      <c r="W40" s="20"/>
      <c r="X40" s="68"/>
      <c r="Y40" s="21"/>
      <c r="Z40" s="21"/>
      <c r="AA40" s="68"/>
      <c r="AB40" s="184"/>
      <c r="AC40" s="68"/>
      <c r="AD40" s="21"/>
      <c r="AE40" s="21"/>
      <c r="AF40" s="68"/>
      <c r="AG40" s="184"/>
    </row>
    <row r="41" customFormat="1" customHeight="1" spans="1:33">
      <c r="A41" s="23"/>
      <c r="B41" s="185">
        <f t="shared" si="32"/>
        <v>0</v>
      </c>
      <c r="C41" s="70">
        <f t="shared" si="33"/>
        <v>0</v>
      </c>
      <c r="D41" s="69"/>
      <c r="E41" s="71"/>
      <c r="F41" s="186"/>
      <c r="G41" s="71"/>
      <c r="H41" s="69"/>
      <c r="I41" s="71"/>
      <c r="J41" s="69"/>
      <c r="K41" s="196"/>
      <c r="L41" s="185">
        <f t="shared" si="34"/>
        <v>0</v>
      </c>
      <c r="M41" s="70">
        <f t="shared" si="35"/>
        <v>0</v>
      </c>
      <c r="N41" s="72"/>
      <c r="O41" s="24"/>
      <c r="P41" s="197"/>
      <c r="Q41" s="24"/>
      <c r="R41" s="72"/>
      <c r="S41" s="24"/>
      <c r="T41" s="72"/>
      <c r="U41" s="25"/>
      <c r="V41" s="170"/>
      <c r="W41" s="23"/>
      <c r="X41" s="72"/>
      <c r="Y41" s="24"/>
      <c r="Z41" s="24"/>
      <c r="AA41" s="72"/>
      <c r="AB41" s="197"/>
      <c r="AC41" s="72"/>
      <c r="AD41" s="24"/>
      <c r="AE41" s="24"/>
      <c r="AF41" s="72"/>
      <c r="AG41" s="197"/>
    </row>
    <row r="42" customFormat="1" customHeight="1" spans="1:33">
      <c r="A42" s="26" t="s">
        <v>21</v>
      </c>
      <c r="B42" s="67">
        <f t="shared" si="32"/>
        <v>0</v>
      </c>
      <c r="C42" s="19">
        <f t="shared" si="33"/>
        <v>0</v>
      </c>
      <c r="D42" s="187"/>
      <c r="E42" s="76"/>
      <c r="F42" s="187"/>
      <c r="G42" s="76"/>
      <c r="H42" s="187"/>
      <c r="I42" s="76"/>
      <c r="J42" s="187"/>
      <c r="K42" s="76"/>
      <c r="L42" s="67">
        <f t="shared" si="34"/>
        <v>0</v>
      </c>
      <c r="M42" s="19">
        <f t="shared" si="35"/>
        <v>0</v>
      </c>
      <c r="N42" s="34">
        <f>N22-N23-N29</f>
        <v>0</v>
      </c>
      <c r="O42" s="27">
        <f t="shared" ref="O42:U42" si="39">O22-O23-O29</f>
        <v>0</v>
      </c>
      <c r="P42" s="34">
        <f t="shared" si="39"/>
        <v>0</v>
      </c>
      <c r="Q42" s="27">
        <f t="shared" si="39"/>
        <v>0</v>
      </c>
      <c r="R42" s="34">
        <f t="shared" si="39"/>
        <v>0</v>
      </c>
      <c r="S42" s="27">
        <f t="shared" si="39"/>
        <v>0</v>
      </c>
      <c r="T42" s="34">
        <f t="shared" si="39"/>
        <v>0</v>
      </c>
      <c r="U42" s="43">
        <f t="shared" si="39"/>
        <v>0</v>
      </c>
      <c r="V42" s="170"/>
      <c r="W42" s="26" t="s">
        <v>21</v>
      </c>
      <c r="X42" s="85"/>
      <c r="Y42" s="30"/>
      <c r="Z42" s="30"/>
      <c r="AA42" s="85"/>
      <c r="AB42" s="85"/>
      <c r="AC42" s="34">
        <f>AC22-AC23-AC29</f>
        <v>0</v>
      </c>
      <c r="AD42" s="27">
        <f>AD22-AD23-AD29</f>
        <v>0</v>
      </c>
      <c r="AE42" s="27">
        <f>AE22-AE23-AE29</f>
        <v>0</v>
      </c>
      <c r="AF42" s="34">
        <f>AF22-AF23-AF29</f>
        <v>0</v>
      </c>
      <c r="AG42" s="216">
        <f>AG22-AG23-AG29</f>
        <v>0</v>
      </c>
    </row>
    <row r="43" customFormat="1" customHeight="1" spans="1:33">
      <c r="A43" s="31" t="s">
        <v>22</v>
      </c>
      <c r="B43" s="67" t="e">
        <f t="shared" si="32"/>
        <v>#DIV/0!</v>
      </c>
      <c r="C43" s="19" t="e">
        <f t="shared" si="33"/>
        <v>#DIV/0!</v>
      </c>
      <c r="D43" s="59" t="e">
        <f>N42*(D44+100)/100</f>
        <v>#DIV/0!</v>
      </c>
      <c r="E43" s="32" t="e">
        <f t="shared" ref="E43:K43" si="40">O42*(E44+100)/100</f>
        <v>#DIV/0!</v>
      </c>
      <c r="F43" s="59">
        <f t="shared" si="40"/>
        <v>0</v>
      </c>
      <c r="G43" s="32">
        <f t="shared" si="40"/>
        <v>0</v>
      </c>
      <c r="H43" s="59">
        <f t="shared" si="40"/>
        <v>0</v>
      </c>
      <c r="I43" s="32">
        <f t="shared" si="40"/>
        <v>0</v>
      </c>
      <c r="J43" s="59" t="e">
        <f t="shared" si="40"/>
        <v>#DIV/0!</v>
      </c>
      <c r="K43" s="32" t="e">
        <f t="shared" si="40"/>
        <v>#DIV/0!</v>
      </c>
      <c r="L43" s="59" t="s">
        <v>10</v>
      </c>
      <c r="M43" s="59" t="s">
        <v>10</v>
      </c>
      <c r="N43" s="59" t="s">
        <v>10</v>
      </c>
      <c r="O43" s="59" t="s">
        <v>10</v>
      </c>
      <c r="P43" s="59" t="s">
        <v>10</v>
      </c>
      <c r="Q43" s="59" t="s">
        <v>10</v>
      </c>
      <c r="R43" s="59" t="s">
        <v>10</v>
      </c>
      <c r="S43" s="59" t="s">
        <v>10</v>
      </c>
      <c r="T43" s="59" t="s">
        <v>10</v>
      </c>
      <c r="U43" s="91" t="s">
        <v>10</v>
      </c>
      <c r="V43" s="170"/>
      <c r="W43" s="31" t="s">
        <v>22</v>
      </c>
      <c r="X43" s="59" t="e">
        <f>AC42*(X44+100)/100</f>
        <v>#DIV/0!</v>
      </c>
      <c r="Y43" s="32" t="e">
        <f>AD42*(Y44+100)/100</f>
        <v>#DIV/0!</v>
      </c>
      <c r="Z43" s="32" t="e">
        <f>AE42*(Z44+100)/100</f>
        <v>#DIV/0!</v>
      </c>
      <c r="AA43" s="59" t="e">
        <f>AF42*(AA44+100)/100</f>
        <v>#DIV/0!</v>
      </c>
      <c r="AB43" s="59" t="e">
        <f>AG42*(AB44+100)/100</f>
        <v>#DIV/0!</v>
      </c>
      <c r="AC43" s="33" t="s">
        <v>10</v>
      </c>
      <c r="AD43" s="33" t="s">
        <v>10</v>
      </c>
      <c r="AE43" s="33" t="s">
        <v>10</v>
      </c>
      <c r="AF43" s="33" t="s">
        <v>10</v>
      </c>
      <c r="AG43" s="44" t="s">
        <v>10</v>
      </c>
    </row>
    <row r="44" customFormat="1" customHeight="1" spans="1:33">
      <c r="A44" s="31" t="s">
        <v>23</v>
      </c>
      <c r="B44" s="34">
        <f>SUM(B45:B54)/SUM(L45:L54)*100-100</f>
        <v>-64.7058823529412</v>
      </c>
      <c r="C44" s="34">
        <f t="shared" ref="C44:K44" si="41">SUM(C45:C54)/SUM(M45:M54)*100-100</f>
        <v>-54.389721627409</v>
      </c>
      <c r="D44" s="34" t="e">
        <f t="shared" si="41"/>
        <v>#DIV/0!</v>
      </c>
      <c r="E44" s="34" t="e">
        <f t="shared" si="41"/>
        <v>#DIV/0!</v>
      </c>
      <c r="F44" s="34">
        <f t="shared" si="41"/>
        <v>0</v>
      </c>
      <c r="G44" s="34">
        <f t="shared" si="41"/>
        <v>13.903743315508</v>
      </c>
      <c r="H44" s="34">
        <f t="shared" si="41"/>
        <v>-100</v>
      </c>
      <c r="I44" s="34">
        <f t="shared" si="41"/>
        <v>-100</v>
      </c>
      <c r="J44" s="34" t="e">
        <f t="shared" si="41"/>
        <v>#DIV/0!</v>
      </c>
      <c r="K44" s="34" t="e">
        <f t="shared" si="41"/>
        <v>#DIV/0!</v>
      </c>
      <c r="L44" s="198" t="s">
        <v>10</v>
      </c>
      <c r="M44" s="198" t="s">
        <v>10</v>
      </c>
      <c r="N44" s="33" t="s">
        <v>10</v>
      </c>
      <c r="O44" s="33" t="s">
        <v>10</v>
      </c>
      <c r="P44" s="33" t="s">
        <v>10</v>
      </c>
      <c r="Q44" s="33" t="s">
        <v>10</v>
      </c>
      <c r="R44" s="33" t="s">
        <v>10</v>
      </c>
      <c r="S44" s="33" t="s">
        <v>10</v>
      </c>
      <c r="T44" s="33" t="s">
        <v>10</v>
      </c>
      <c r="U44" s="44" t="s">
        <v>10</v>
      </c>
      <c r="V44" s="170"/>
      <c r="W44" s="31" t="s">
        <v>23</v>
      </c>
      <c r="X44" s="34" t="e">
        <f>SUM(X45:X54)/SUM(AC45:AC54)*100-100</f>
        <v>#DIV/0!</v>
      </c>
      <c r="Y44" s="34" t="e">
        <f>SUM(Y45:Y54)/SUM(AD45:AD54)*100-100</f>
        <v>#DIV/0!</v>
      </c>
      <c r="Z44" s="34" t="e">
        <f>SUM(Z45:Z54)/SUM(AE45:AE54)*100-100</f>
        <v>#DIV/0!</v>
      </c>
      <c r="AA44" s="34" t="e">
        <f>SUM(AA45:AA54)/SUM(AF45:AF54)*100-100</f>
        <v>#DIV/0!</v>
      </c>
      <c r="AB44" s="34" t="e">
        <f>SUM(AB45:AB54)/SUM(AG45:AG54)*100-100</f>
        <v>#DIV/0!</v>
      </c>
      <c r="AC44" s="33" t="s">
        <v>10</v>
      </c>
      <c r="AD44" s="33" t="s">
        <v>10</v>
      </c>
      <c r="AE44" s="33" t="s">
        <v>10</v>
      </c>
      <c r="AF44" s="33" t="s">
        <v>10</v>
      </c>
      <c r="AG44" s="44" t="s">
        <v>10</v>
      </c>
    </row>
    <row r="45" customFormat="1" customHeight="1" spans="1:33">
      <c r="A45" s="20" t="s">
        <v>102</v>
      </c>
      <c r="B45" s="34">
        <f t="shared" si="32"/>
        <v>0</v>
      </c>
      <c r="C45" s="27">
        <f t="shared" si="33"/>
        <v>0</v>
      </c>
      <c r="D45" s="68"/>
      <c r="E45" s="21"/>
      <c r="F45" s="184"/>
      <c r="G45" s="21"/>
      <c r="H45" s="68"/>
      <c r="I45" s="21"/>
      <c r="J45" s="68"/>
      <c r="K45" s="22"/>
      <c r="L45" s="34">
        <f t="shared" si="34"/>
        <v>0</v>
      </c>
      <c r="M45" s="27">
        <f t="shared" si="35"/>
        <v>0</v>
      </c>
      <c r="N45" s="68"/>
      <c r="O45" s="21"/>
      <c r="P45" s="184"/>
      <c r="Q45" s="21"/>
      <c r="R45" s="68"/>
      <c r="S45" s="21"/>
      <c r="T45" s="68"/>
      <c r="U45" s="22"/>
      <c r="V45" s="170"/>
      <c r="W45" s="20"/>
      <c r="X45" s="68"/>
      <c r="Y45" s="21"/>
      <c r="Z45" s="21"/>
      <c r="AA45" s="68"/>
      <c r="AB45" s="184"/>
      <c r="AC45" s="68"/>
      <c r="AD45" s="21"/>
      <c r="AE45" s="21"/>
      <c r="AF45" s="68"/>
      <c r="AG45" s="184"/>
    </row>
    <row r="46" customFormat="1" customHeight="1" spans="1:33">
      <c r="A46" s="20" t="s">
        <v>329</v>
      </c>
      <c r="B46" s="67">
        <f t="shared" si="32"/>
        <v>3</v>
      </c>
      <c r="C46" s="19">
        <f t="shared" si="33"/>
        <v>2130</v>
      </c>
      <c r="D46" s="68"/>
      <c r="E46" s="21"/>
      <c r="F46" s="184">
        <v>3</v>
      </c>
      <c r="G46" s="21">
        <v>2130</v>
      </c>
      <c r="H46" s="68"/>
      <c r="I46" s="21"/>
      <c r="J46" s="68"/>
      <c r="K46" s="22"/>
      <c r="L46" s="67">
        <f t="shared" si="34"/>
        <v>5</v>
      </c>
      <c r="M46" s="19">
        <f t="shared" si="35"/>
        <v>2870</v>
      </c>
      <c r="N46" s="68"/>
      <c r="O46" s="21"/>
      <c r="P46" s="184">
        <v>3</v>
      </c>
      <c r="Q46" s="21">
        <v>1870</v>
      </c>
      <c r="R46" s="68">
        <v>2</v>
      </c>
      <c r="S46" s="21">
        <v>1000</v>
      </c>
      <c r="T46" s="68"/>
      <c r="U46" s="22"/>
      <c r="V46" s="170"/>
      <c r="W46" s="20"/>
      <c r="X46" s="68"/>
      <c r="Y46" s="21"/>
      <c r="Z46" s="21"/>
      <c r="AA46" s="68"/>
      <c r="AB46" s="184"/>
      <c r="AC46" s="68"/>
      <c r="AD46" s="21"/>
      <c r="AE46" s="21"/>
      <c r="AF46" s="68"/>
      <c r="AG46" s="184"/>
    </row>
    <row r="47" customFormat="1" customHeight="1" spans="1:33">
      <c r="A47" s="20" t="s">
        <v>101</v>
      </c>
      <c r="B47" s="67">
        <f t="shared" si="32"/>
        <v>0</v>
      </c>
      <c r="C47" s="19">
        <f t="shared" si="33"/>
        <v>0</v>
      </c>
      <c r="D47" s="68"/>
      <c r="E47" s="21"/>
      <c r="F47" s="184"/>
      <c r="G47" s="21"/>
      <c r="H47" s="68"/>
      <c r="I47" s="21"/>
      <c r="J47" s="68"/>
      <c r="K47" s="22"/>
      <c r="L47" s="67">
        <f t="shared" si="34"/>
        <v>0</v>
      </c>
      <c r="M47" s="19">
        <f t="shared" si="35"/>
        <v>0</v>
      </c>
      <c r="N47" s="68"/>
      <c r="O47" s="21"/>
      <c r="P47" s="184"/>
      <c r="Q47" s="21"/>
      <c r="R47" s="68"/>
      <c r="S47" s="21"/>
      <c r="T47" s="68"/>
      <c r="U47" s="22"/>
      <c r="V47" s="170"/>
      <c r="W47" s="20"/>
      <c r="X47" s="68"/>
      <c r="Y47" s="21"/>
      <c r="AA47" s="68"/>
      <c r="AB47" s="184"/>
      <c r="AC47" s="68"/>
      <c r="AD47" s="21"/>
      <c r="AE47" s="21"/>
      <c r="AF47" s="68"/>
      <c r="AG47" s="184"/>
    </row>
    <row r="48" customFormat="1" customHeight="1" spans="1:33">
      <c r="A48" s="20" t="s">
        <v>98</v>
      </c>
      <c r="B48" s="67">
        <f t="shared" si="32"/>
        <v>0</v>
      </c>
      <c r="C48" s="19">
        <f t="shared" si="33"/>
        <v>0</v>
      </c>
      <c r="D48" s="68"/>
      <c r="E48" s="21"/>
      <c r="F48" s="184"/>
      <c r="G48" s="21"/>
      <c r="H48" s="68"/>
      <c r="I48" s="21"/>
      <c r="J48" s="68"/>
      <c r="K48" s="22"/>
      <c r="L48" s="67">
        <f t="shared" si="34"/>
        <v>0</v>
      </c>
      <c r="M48" s="19">
        <f t="shared" si="35"/>
        <v>0</v>
      </c>
      <c r="N48" s="68"/>
      <c r="O48" s="21"/>
      <c r="P48" s="184"/>
      <c r="Q48" s="21"/>
      <c r="R48" s="68"/>
      <c r="S48" s="21"/>
      <c r="T48" s="68"/>
      <c r="U48" s="22"/>
      <c r="V48" s="170"/>
      <c r="W48" s="20"/>
      <c r="X48" s="68"/>
      <c r="Y48" s="21"/>
      <c r="Z48" s="21"/>
      <c r="AA48" s="68"/>
      <c r="AB48" s="184"/>
      <c r="AC48" s="68"/>
      <c r="AD48" s="21"/>
      <c r="AE48" s="21"/>
      <c r="AF48" s="68"/>
      <c r="AG48" s="184"/>
    </row>
    <row r="49" customFormat="1" customHeight="1" spans="1:33">
      <c r="A49" s="20" t="s">
        <v>99</v>
      </c>
      <c r="B49" s="67">
        <f t="shared" si="32"/>
        <v>0</v>
      </c>
      <c r="C49" s="19">
        <f t="shared" si="33"/>
        <v>0</v>
      </c>
      <c r="D49" s="68"/>
      <c r="E49" s="21"/>
      <c r="F49" s="184"/>
      <c r="G49" s="21"/>
      <c r="H49" s="68"/>
      <c r="I49" s="21"/>
      <c r="J49" s="68"/>
      <c r="K49" s="22"/>
      <c r="L49" s="67">
        <f t="shared" si="34"/>
        <v>0</v>
      </c>
      <c r="M49" s="19">
        <f t="shared" si="35"/>
        <v>0</v>
      </c>
      <c r="N49" s="68"/>
      <c r="O49" s="21"/>
      <c r="P49" s="184"/>
      <c r="Q49" s="21"/>
      <c r="R49" s="68"/>
      <c r="S49" s="21"/>
      <c r="T49" s="68"/>
      <c r="U49" s="22"/>
      <c r="V49" s="170"/>
      <c r="W49" s="20"/>
      <c r="X49" s="68"/>
      <c r="Y49" s="21"/>
      <c r="Z49" s="21"/>
      <c r="AA49" s="68"/>
      <c r="AB49" s="184"/>
      <c r="AC49" s="68"/>
      <c r="AD49" s="21"/>
      <c r="AE49" s="21"/>
      <c r="AF49" s="68"/>
      <c r="AG49" s="184"/>
    </row>
    <row r="50" customFormat="1" customHeight="1" spans="1:33">
      <c r="A50" s="20" t="s">
        <v>100</v>
      </c>
      <c r="B50" s="67">
        <f t="shared" si="32"/>
        <v>0</v>
      </c>
      <c r="C50" s="19">
        <f t="shared" si="33"/>
        <v>0</v>
      </c>
      <c r="D50" s="68"/>
      <c r="E50" s="21"/>
      <c r="F50" s="184"/>
      <c r="G50" s="21"/>
      <c r="H50" s="68"/>
      <c r="I50" s="21"/>
      <c r="J50" s="68"/>
      <c r="K50" s="22"/>
      <c r="L50" s="67">
        <f t="shared" si="34"/>
        <v>3.5</v>
      </c>
      <c r="M50" s="19">
        <f t="shared" si="35"/>
        <v>1800</v>
      </c>
      <c r="N50" s="68"/>
      <c r="O50" s="21"/>
      <c r="P50" s="184"/>
      <c r="Q50" s="21"/>
      <c r="R50" s="68">
        <v>3.5</v>
      </c>
      <c r="S50" s="21">
        <v>1800</v>
      </c>
      <c r="T50" s="68"/>
      <c r="U50" s="22"/>
      <c r="V50" s="170"/>
      <c r="W50" s="20"/>
      <c r="X50" s="68"/>
      <c r="Y50" s="21"/>
      <c r="Z50" s="21"/>
      <c r="AA50" s="68"/>
      <c r="AB50" s="184"/>
      <c r="AC50" s="68"/>
      <c r="AD50" s="21"/>
      <c r="AE50" s="21"/>
      <c r="AF50" s="68"/>
      <c r="AG50" s="184"/>
    </row>
    <row r="51" customFormat="1" customHeight="1" spans="1:33">
      <c r="A51" s="28"/>
      <c r="B51" s="67">
        <f t="shared" si="32"/>
        <v>0</v>
      </c>
      <c r="C51" s="19">
        <f t="shared" si="33"/>
        <v>0</v>
      </c>
      <c r="D51" s="74"/>
      <c r="E51" s="21"/>
      <c r="F51" s="184"/>
      <c r="G51" s="29"/>
      <c r="H51" s="74"/>
      <c r="I51" s="29"/>
      <c r="J51" s="68"/>
      <c r="K51" s="22"/>
      <c r="L51" s="67">
        <f t="shared" si="34"/>
        <v>0</v>
      </c>
      <c r="M51" s="19">
        <f t="shared" si="35"/>
        <v>0</v>
      </c>
      <c r="N51" s="74"/>
      <c r="O51" s="21"/>
      <c r="P51" s="184"/>
      <c r="Q51" s="29"/>
      <c r="R51" s="74"/>
      <c r="S51" s="29"/>
      <c r="T51" s="68"/>
      <c r="U51" s="22"/>
      <c r="V51" s="170"/>
      <c r="W51" s="28"/>
      <c r="X51" s="74"/>
      <c r="Y51" s="29"/>
      <c r="Z51" s="29"/>
      <c r="AA51" s="68"/>
      <c r="AB51" s="184"/>
      <c r="AC51" s="74"/>
      <c r="AD51" s="29"/>
      <c r="AE51" s="29"/>
      <c r="AF51" s="68"/>
      <c r="AG51" s="184"/>
    </row>
    <row r="52" customFormat="1" customHeight="1" spans="1:33">
      <c r="A52" s="20"/>
      <c r="B52" s="67">
        <f t="shared" si="32"/>
        <v>0</v>
      </c>
      <c r="C52" s="19">
        <f t="shared" si="33"/>
        <v>0</v>
      </c>
      <c r="D52" s="68"/>
      <c r="E52" s="21"/>
      <c r="F52" s="184"/>
      <c r="G52" s="21"/>
      <c r="H52" s="68"/>
      <c r="I52" s="21"/>
      <c r="J52" s="68"/>
      <c r="K52" s="22"/>
      <c r="L52" s="67">
        <f t="shared" si="34"/>
        <v>0</v>
      </c>
      <c r="M52" s="19">
        <f t="shared" si="35"/>
        <v>0</v>
      </c>
      <c r="N52" s="68"/>
      <c r="O52" s="21"/>
      <c r="P52" s="184"/>
      <c r="Q52" s="21"/>
      <c r="R52" s="68"/>
      <c r="S52" s="21"/>
      <c r="T52" s="68"/>
      <c r="U52" s="22"/>
      <c r="V52" s="170"/>
      <c r="W52" s="20"/>
      <c r="X52" s="68"/>
      <c r="Y52" s="21"/>
      <c r="Z52" s="21"/>
      <c r="AA52" s="68"/>
      <c r="AB52" s="184"/>
      <c r="AC52" s="68"/>
      <c r="AD52" s="21"/>
      <c r="AE52" s="21"/>
      <c r="AF52" s="68"/>
      <c r="AG52" s="184"/>
    </row>
    <row r="53" customFormat="1" customHeight="1" spans="1:33">
      <c r="A53" s="20"/>
      <c r="B53" s="67">
        <f t="shared" si="32"/>
        <v>0</v>
      </c>
      <c r="C53" s="19">
        <f t="shared" si="33"/>
        <v>0</v>
      </c>
      <c r="D53" s="68"/>
      <c r="E53" s="21"/>
      <c r="F53" s="184"/>
      <c r="G53" s="21"/>
      <c r="H53" s="68"/>
      <c r="I53" s="21"/>
      <c r="J53" s="68"/>
      <c r="K53" s="22"/>
      <c r="L53" s="67">
        <f t="shared" si="34"/>
        <v>0</v>
      </c>
      <c r="M53" s="19">
        <f t="shared" si="35"/>
        <v>0</v>
      </c>
      <c r="N53" s="68"/>
      <c r="O53" s="21"/>
      <c r="P53" s="184"/>
      <c r="Q53" s="21"/>
      <c r="R53" s="68"/>
      <c r="S53" s="21"/>
      <c r="T53" s="68"/>
      <c r="U53" s="22"/>
      <c r="V53" s="170"/>
      <c r="W53" s="20"/>
      <c r="X53" s="68"/>
      <c r="Y53" s="21"/>
      <c r="Z53" s="21"/>
      <c r="AA53" s="68"/>
      <c r="AB53" s="184"/>
      <c r="AC53" s="68"/>
      <c r="AD53" s="21"/>
      <c r="AE53" s="21"/>
      <c r="AF53" s="68"/>
      <c r="AG53" s="184"/>
    </row>
    <row r="54" customFormat="1" customHeight="1" spans="1:33">
      <c r="A54" s="35"/>
      <c r="B54" s="188">
        <f t="shared" si="32"/>
        <v>0</v>
      </c>
      <c r="C54" s="78">
        <f t="shared" si="33"/>
        <v>0</v>
      </c>
      <c r="D54" s="77"/>
      <c r="E54" s="36"/>
      <c r="F54" s="189"/>
      <c r="G54" s="36"/>
      <c r="H54" s="77"/>
      <c r="I54" s="36"/>
      <c r="J54" s="77"/>
      <c r="K54" s="37"/>
      <c r="L54" s="188">
        <f t="shared" si="34"/>
        <v>0</v>
      </c>
      <c r="M54" s="78">
        <f t="shared" si="35"/>
        <v>0</v>
      </c>
      <c r="N54" s="77"/>
      <c r="O54" s="36"/>
      <c r="P54" s="189"/>
      <c r="Q54" s="36"/>
      <c r="R54" s="77"/>
      <c r="S54" s="36"/>
      <c r="T54" s="77"/>
      <c r="U54" s="37"/>
      <c r="V54" s="170"/>
      <c r="W54" s="35"/>
      <c r="X54" s="77"/>
      <c r="Y54" s="36"/>
      <c r="Z54" s="36"/>
      <c r="AA54" s="77"/>
      <c r="AB54" s="189"/>
      <c r="AC54" s="77"/>
      <c r="AD54" s="36"/>
      <c r="AE54" s="36"/>
      <c r="AF54" s="77"/>
      <c r="AG54" s="189"/>
    </row>
    <row r="55" customFormat="1" customHeight="1" spans="1:33">
      <c r="A55" s="177" t="s">
        <v>115</v>
      </c>
      <c r="B55" s="178"/>
      <c r="C55" s="179"/>
      <c r="D55" s="178"/>
      <c r="E55" s="179"/>
      <c r="F55" s="178"/>
      <c r="G55" s="169"/>
      <c r="H55" s="178"/>
      <c r="I55" s="179"/>
      <c r="J55" s="178"/>
      <c r="K55" s="194" t="s">
        <v>16</v>
      </c>
      <c r="L55" s="178"/>
      <c r="M55" s="179"/>
      <c r="N55" s="195"/>
      <c r="O55" s="179"/>
      <c r="P55" s="178"/>
      <c r="Q55" s="179"/>
      <c r="R55" s="178"/>
      <c r="S55" s="194"/>
      <c r="T55" s="178"/>
      <c r="U55" s="179"/>
      <c r="V55" s="170"/>
      <c r="W55" s="206" t="s">
        <v>15</v>
      </c>
      <c r="X55" s="178"/>
      <c r="Y55" s="179"/>
      <c r="Z55" s="179"/>
      <c r="AA55" s="178"/>
      <c r="AB55" s="178"/>
      <c r="AC55" s="210" t="s">
        <v>330</v>
      </c>
      <c r="AD55" s="179"/>
      <c r="AE55" s="179"/>
      <c r="AF55" s="178"/>
      <c r="AG55" s="178"/>
    </row>
    <row r="56" customFormat="1" customHeight="1" spans="1:33">
      <c r="A56" s="177"/>
      <c r="B56" s="178"/>
      <c r="C56" s="179"/>
      <c r="D56" s="178"/>
      <c r="E56" s="179"/>
      <c r="F56" s="190"/>
      <c r="G56" s="191"/>
      <c r="H56" s="192"/>
      <c r="I56" s="199"/>
      <c r="J56" s="192"/>
      <c r="K56" s="199"/>
      <c r="L56" s="168"/>
      <c r="M56" s="199"/>
      <c r="N56" s="190"/>
      <c r="O56" s="200"/>
      <c r="P56" s="192"/>
      <c r="Q56" s="199"/>
      <c r="R56" s="192"/>
      <c r="S56" s="199"/>
      <c r="T56" s="192"/>
      <c r="U56" s="199"/>
      <c r="V56" s="170"/>
      <c r="W56" s="177"/>
      <c r="X56" s="178"/>
      <c r="Y56" s="179"/>
      <c r="Z56" s="179"/>
      <c r="AA56" s="178"/>
      <c r="AB56" s="190"/>
      <c r="AC56" s="178"/>
      <c r="AD56" s="179"/>
      <c r="AE56" s="179"/>
      <c r="AF56" s="178"/>
      <c r="AG56" s="190"/>
    </row>
    <row r="57" s="3" customFormat="1" customHeight="1" spans="1:33">
      <c r="A57" s="81" t="s">
        <v>331</v>
      </c>
      <c r="B57" s="181" t="s">
        <v>332</v>
      </c>
      <c r="C57" s="182"/>
      <c r="D57" s="181"/>
      <c r="E57" s="182"/>
      <c r="F57" s="181"/>
      <c r="G57" s="182"/>
      <c r="H57" s="181"/>
      <c r="I57" s="182"/>
      <c r="J57" s="181"/>
      <c r="K57" s="182"/>
      <c r="L57" s="181"/>
      <c r="M57" s="182"/>
      <c r="N57" s="181"/>
      <c r="O57" s="182"/>
      <c r="P57" s="181"/>
      <c r="Q57" s="182"/>
      <c r="R57" s="181"/>
      <c r="S57" s="182"/>
      <c r="T57" s="181"/>
      <c r="U57" s="182"/>
      <c r="V57" s="80"/>
      <c r="W57" s="81" t="s">
        <v>333</v>
      </c>
      <c r="X57" s="181" t="s">
        <v>334</v>
      </c>
      <c r="Y57" s="182"/>
      <c r="Z57" s="182"/>
      <c r="AA57" s="181"/>
      <c r="AB57" s="181"/>
      <c r="AC57" s="181"/>
      <c r="AD57" s="182"/>
      <c r="AE57" s="182"/>
      <c r="AF57" s="181"/>
      <c r="AG57" s="181"/>
    </row>
    <row r="58" customFormat="1" customHeight="1" spans="1:33">
      <c r="A58" s="183" t="s">
        <v>2</v>
      </c>
      <c r="B58" s="172" t="s">
        <v>3</v>
      </c>
      <c r="C58" s="173"/>
      <c r="D58" s="172"/>
      <c r="E58" s="173"/>
      <c r="F58" s="172"/>
      <c r="G58" s="173"/>
      <c r="H58" s="172"/>
      <c r="I58" s="173"/>
      <c r="J58" s="172"/>
      <c r="K58" s="173"/>
      <c r="L58" s="172" t="s">
        <v>107</v>
      </c>
      <c r="M58" s="173"/>
      <c r="N58" s="172"/>
      <c r="O58" s="173"/>
      <c r="P58" s="172"/>
      <c r="Q58" s="173"/>
      <c r="R58" s="172"/>
      <c r="S58" s="173"/>
      <c r="T58" s="172"/>
      <c r="U58" s="201"/>
      <c r="V58" s="170"/>
      <c r="W58" s="165" t="s">
        <v>2</v>
      </c>
      <c r="X58" s="172" t="s">
        <v>3</v>
      </c>
      <c r="Y58" s="173"/>
      <c r="Z58" s="173"/>
      <c r="AA58" s="172"/>
      <c r="AB58" s="172"/>
      <c r="AC58" s="208" t="s">
        <v>107</v>
      </c>
      <c r="AD58" s="173"/>
      <c r="AE58" s="173"/>
      <c r="AF58" s="172"/>
      <c r="AG58" s="211"/>
    </row>
    <row r="59" customFormat="1" customHeight="1" spans="1:33">
      <c r="A59" s="174"/>
      <c r="B59" s="175" t="s">
        <v>315</v>
      </c>
      <c r="C59" s="176" t="s">
        <v>113</v>
      </c>
      <c r="D59" s="175" t="s">
        <v>316</v>
      </c>
      <c r="E59" s="176" t="s">
        <v>317</v>
      </c>
      <c r="F59" s="175" t="s">
        <v>318</v>
      </c>
      <c r="G59" s="176" t="s">
        <v>319</v>
      </c>
      <c r="H59" s="175" t="s">
        <v>320</v>
      </c>
      <c r="I59" s="176" t="s">
        <v>321</v>
      </c>
      <c r="J59" s="175" t="s">
        <v>322</v>
      </c>
      <c r="K59" s="176" t="s">
        <v>323</v>
      </c>
      <c r="L59" s="175" t="s">
        <v>315</v>
      </c>
      <c r="M59" s="176" t="s">
        <v>113</v>
      </c>
      <c r="N59" s="175" t="s">
        <v>316</v>
      </c>
      <c r="O59" s="176" t="s">
        <v>317</v>
      </c>
      <c r="P59" s="175" t="s">
        <v>318</v>
      </c>
      <c r="Q59" s="176" t="s">
        <v>319</v>
      </c>
      <c r="R59" s="175" t="s">
        <v>320</v>
      </c>
      <c r="S59" s="176" t="s">
        <v>321</v>
      </c>
      <c r="T59" s="175" t="s">
        <v>322</v>
      </c>
      <c r="U59" s="202" t="s">
        <v>323</v>
      </c>
      <c r="V59" s="170"/>
      <c r="W59" s="15"/>
      <c r="X59" s="175" t="s">
        <v>315</v>
      </c>
      <c r="Y59" s="176" t="s">
        <v>113</v>
      </c>
      <c r="Z59" s="176" t="s">
        <v>69</v>
      </c>
      <c r="AA59" s="175" t="s">
        <v>70</v>
      </c>
      <c r="AB59" s="175" t="s">
        <v>114</v>
      </c>
      <c r="AC59" s="209" t="s">
        <v>315</v>
      </c>
      <c r="AD59" s="176" t="s">
        <v>113</v>
      </c>
      <c r="AE59" s="176" t="s">
        <v>69</v>
      </c>
      <c r="AF59" s="175" t="s">
        <v>70</v>
      </c>
      <c r="AG59" s="212" t="s">
        <v>114</v>
      </c>
    </row>
    <row r="60" customFormat="1" customHeight="1" spans="1:33">
      <c r="A60" s="15" t="s">
        <v>20</v>
      </c>
      <c r="B60" s="33">
        <f t="shared" ref="B60:M60" si="42">SUM(B61,B67,B80)</f>
        <v>0</v>
      </c>
      <c r="C60" s="16">
        <f t="shared" si="42"/>
        <v>0</v>
      </c>
      <c r="D60" s="33">
        <f t="shared" si="42"/>
        <v>0</v>
      </c>
      <c r="E60" s="16">
        <f t="shared" si="42"/>
        <v>0</v>
      </c>
      <c r="F60" s="33">
        <f t="shared" si="42"/>
        <v>0</v>
      </c>
      <c r="G60" s="16">
        <f t="shared" si="42"/>
        <v>0</v>
      </c>
      <c r="H60" s="33">
        <f t="shared" si="42"/>
        <v>0</v>
      </c>
      <c r="I60" s="16">
        <f t="shared" si="42"/>
        <v>0</v>
      </c>
      <c r="J60" s="33">
        <f t="shared" si="42"/>
        <v>0</v>
      </c>
      <c r="K60" s="16">
        <f t="shared" si="42"/>
        <v>0</v>
      </c>
      <c r="L60" s="33">
        <f t="shared" si="42"/>
        <v>0</v>
      </c>
      <c r="M60" s="16">
        <f t="shared" si="42"/>
        <v>0</v>
      </c>
      <c r="N60" s="66"/>
      <c r="O60" s="17"/>
      <c r="P60" s="66"/>
      <c r="Q60" s="17"/>
      <c r="R60" s="66"/>
      <c r="S60" s="17"/>
      <c r="T60" s="66"/>
      <c r="U60" s="41"/>
      <c r="V60" s="170"/>
      <c r="W60" s="15" t="s">
        <v>20</v>
      </c>
      <c r="X60" s="33">
        <f t="shared" ref="X60:AB60" si="43">X61+X67+X80</f>
        <v>0</v>
      </c>
      <c r="Y60" s="16">
        <f t="shared" si="43"/>
        <v>0</v>
      </c>
      <c r="Z60" s="16">
        <f t="shared" si="43"/>
        <v>0</v>
      </c>
      <c r="AA60" s="33">
        <f t="shared" si="43"/>
        <v>0</v>
      </c>
      <c r="AB60" s="33">
        <f t="shared" si="43"/>
        <v>0</v>
      </c>
      <c r="AC60" s="66"/>
      <c r="AD60" s="17"/>
      <c r="AE60" s="17"/>
      <c r="AF60" s="66"/>
      <c r="AG60" s="214"/>
    </row>
    <row r="61" customFormat="1" customHeight="1" spans="1:33">
      <c r="A61" s="18" t="s">
        <v>12</v>
      </c>
      <c r="B61" s="67">
        <f t="shared" ref="B61:B81" si="44">SUM(D61,F61,H61,J61)</f>
        <v>0</v>
      </c>
      <c r="C61" s="19">
        <f t="shared" ref="C61:C81" si="45">SUM(E61,G61,I61,K61)</f>
        <v>0</v>
      </c>
      <c r="D61" s="67">
        <f t="shared" ref="D61:K61" si="46">SUM(D62:D66)</f>
        <v>0</v>
      </c>
      <c r="E61" s="19">
        <f t="shared" si="46"/>
        <v>0</v>
      </c>
      <c r="F61" s="67">
        <f t="shared" si="46"/>
        <v>0</v>
      </c>
      <c r="G61" s="19">
        <f t="shared" si="46"/>
        <v>0</v>
      </c>
      <c r="H61" s="67">
        <f t="shared" si="46"/>
        <v>0</v>
      </c>
      <c r="I61" s="19">
        <f t="shared" si="46"/>
        <v>0</v>
      </c>
      <c r="J61" s="67">
        <f t="shared" si="46"/>
        <v>0</v>
      </c>
      <c r="K61" s="19">
        <f t="shared" si="46"/>
        <v>0</v>
      </c>
      <c r="L61" s="67">
        <f t="shared" ref="L61:L80" si="47">SUM(N61,P61,R61,T61)</f>
        <v>0</v>
      </c>
      <c r="M61" s="19">
        <f t="shared" ref="M61:M80" si="48">SUM(O61,Q61,S61,U61)</f>
        <v>0</v>
      </c>
      <c r="N61" s="67">
        <f t="shared" ref="N61:U61" si="49">SUM(N62:N66)</f>
        <v>0</v>
      </c>
      <c r="O61" s="19">
        <f t="shared" si="49"/>
        <v>0</v>
      </c>
      <c r="P61" s="67">
        <f t="shared" si="49"/>
        <v>0</v>
      </c>
      <c r="Q61" s="19">
        <f t="shared" si="49"/>
        <v>0</v>
      </c>
      <c r="R61" s="67">
        <f t="shared" si="49"/>
        <v>0</v>
      </c>
      <c r="S61" s="19">
        <f t="shared" si="49"/>
        <v>0</v>
      </c>
      <c r="T61" s="67">
        <f t="shared" si="49"/>
        <v>0</v>
      </c>
      <c r="U61" s="42">
        <f t="shared" si="49"/>
        <v>0</v>
      </c>
      <c r="V61" s="170"/>
      <c r="W61" s="18" t="s">
        <v>12</v>
      </c>
      <c r="X61" s="67">
        <f t="shared" ref="X61:AG61" si="50">SUM(X62:X66)</f>
        <v>0</v>
      </c>
      <c r="Y61" s="19">
        <f t="shared" si="50"/>
        <v>0</v>
      </c>
      <c r="Z61" s="19">
        <f t="shared" si="50"/>
        <v>0</v>
      </c>
      <c r="AA61" s="67">
        <f t="shared" si="50"/>
        <v>0</v>
      </c>
      <c r="AB61" s="67">
        <f t="shared" si="50"/>
        <v>0</v>
      </c>
      <c r="AC61" s="67">
        <f t="shared" si="50"/>
        <v>0</v>
      </c>
      <c r="AD61" s="19">
        <f t="shared" si="50"/>
        <v>0</v>
      </c>
      <c r="AE61" s="19">
        <f t="shared" si="50"/>
        <v>0</v>
      </c>
      <c r="AF61" s="67">
        <f t="shared" si="50"/>
        <v>0</v>
      </c>
      <c r="AG61" s="215">
        <f t="shared" si="50"/>
        <v>0</v>
      </c>
    </row>
    <row r="62" customFormat="1" customHeight="1" spans="1:33">
      <c r="A62" s="20"/>
      <c r="B62" s="67">
        <f t="shared" si="44"/>
        <v>0</v>
      </c>
      <c r="C62" s="19">
        <f t="shared" si="45"/>
        <v>0</v>
      </c>
      <c r="D62" s="68"/>
      <c r="E62" s="21"/>
      <c r="F62" s="184"/>
      <c r="G62" s="21"/>
      <c r="H62" s="68"/>
      <c r="I62" s="21"/>
      <c r="J62" s="68"/>
      <c r="K62" s="22"/>
      <c r="L62" s="67">
        <f t="shared" si="47"/>
        <v>0</v>
      </c>
      <c r="M62" s="19">
        <f t="shared" si="48"/>
        <v>0</v>
      </c>
      <c r="N62" s="68"/>
      <c r="O62" s="21"/>
      <c r="P62" s="184"/>
      <c r="Q62" s="21"/>
      <c r="R62" s="68"/>
      <c r="S62" s="21"/>
      <c r="T62" s="68"/>
      <c r="U62" s="22"/>
      <c r="V62" s="170"/>
      <c r="W62" s="157"/>
      <c r="X62" s="68"/>
      <c r="Y62" s="21"/>
      <c r="Z62" s="21"/>
      <c r="AA62" s="68"/>
      <c r="AB62" s="184"/>
      <c r="AC62" s="68"/>
      <c r="AD62" s="21"/>
      <c r="AE62" s="21"/>
      <c r="AF62" s="68"/>
      <c r="AG62" s="184"/>
    </row>
    <row r="63" customFormat="1" customHeight="1" spans="1:33">
      <c r="A63" s="20"/>
      <c r="B63" s="67">
        <f t="shared" si="44"/>
        <v>0</v>
      </c>
      <c r="C63" s="19">
        <f t="shared" si="45"/>
        <v>0</v>
      </c>
      <c r="D63" s="68"/>
      <c r="E63" s="21"/>
      <c r="F63" s="184"/>
      <c r="G63" s="21"/>
      <c r="H63" s="68"/>
      <c r="I63" s="21"/>
      <c r="J63" s="68"/>
      <c r="K63" s="22"/>
      <c r="L63" s="67">
        <f t="shared" si="47"/>
        <v>0</v>
      </c>
      <c r="M63" s="19">
        <f t="shared" si="48"/>
        <v>0</v>
      </c>
      <c r="N63" s="68"/>
      <c r="O63" s="21"/>
      <c r="P63" s="184"/>
      <c r="Q63" s="21"/>
      <c r="R63" s="68"/>
      <c r="S63" s="21"/>
      <c r="T63" s="68"/>
      <c r="U63" s="22"/>
      <c r="V63" s="170"/>
      <c r="W63" s="20"/>
      <c r="X63" s="68"/>
      <c r="Y63" s="21"/>
      <c r="Z63" s="21"/>
      <c r="AA63" s="68"/>
      <c r="AB63" s="184"/>
      <c r="AC63" s="68"/>
      <c r="AD63" s="21"/>
      <c r="AE63" s="21"/>
      <c r="AF63" s="68"/>
      <c r="AG63" s="184"/>
    </row>
    <row r="64" customFormat="1" customHeight="1" spans="1:33">
      <c r="A64" s="20"/>
      <c r="B64" s="67">
        <f t="shared" si="44"/>
        <v>0</v>
      </c>
      <c r="C64" s="19">
        <f t="shared" si="45"/>
        <v>0</v>
      </c>
      <c r="D64" s="68"/>
      <c r="E64" s="21"/>
      <c r="F64" s="184"/>
      <c r="G64" s="21"/>
      <c r="H64" s="68"/>
      <c r="I64" s="21"/>
      <c r="J64" s="68"/>
      <c r="K64" s="22"/>
      <c r="L64" s="67">
        <f t="shared" si="47"/>
        <v>0</v>
      </c>
      <c r="M64" s="19">
        <f t="shared" si="48"/>
        <v>0</v>
      </c>
      <c r="N64" s="68"/>
      <c r="O64" s="21"/>
      <c r="P64" s="184"/>
      <c r="Q64" s="21"/>
      <c r="R64" s="68"/>
      <c r="S64" s="21"/>
      <c r="T64" s="68"/>
      <c r="U64" s="22"/>
      <c r="V64" s="170"/>
      <c r="W64" s="20"/>
      <c r="X64" s="68"/>
      <c r="Y64" s="21"/>
      <c r="Z64" s="21"/>
      <c r="AA64" s="68"/>
      <c r="AB64" s="184"/>
      <c r="AC64" s="68"/>
      <c r="AD64" s="21"/>
      <c r="AE64" s="21"/>
      <c r="AF64" s="68"/>
      <c r="AG64" s="184"/>
    </row>
    <row r="65" customFormat="1" customHeight="1" spans="1:33">
      <c r="A65" s="20"/>
      <c r="B65" s="67">
        <f t="shared" si="44"/>
        <v>0</v>
      </c>
      <c r="C65" s="19">
        <f t="shared" si="45"/>
        <v>0</v>
      </c>
      <c r="D65" s="68"/>
      <c r="E65" s="21"/>
      <c r="F65" s="184"/>
      <c r="G65" s="21"/>
      <c r="H65" s="68"/>
      <c r="I65" s="21"/>
      <c r="J65" s="68"/>
      <c r="K65" s="22"/>
      <c r="L65" s="67">
        <f t="shared" si="47"/>
        <v>0</v>
      </c>
      <c r="M65" s="19">
        <f t="shared" si="48"/>
        <v>0</v>
      </c>
      <c r="N65" s="68"/>
      <c r="O65" s="21"/>
      <c r="P65" s="184"/>
      <c r="Q65" s="21"/>
      <c r="R65" s="68"/>
      <c r="S65" s="21"/>
      <c r="T65" s="68"/>
      <c r="U65" s="22"/>
      <c r="V65" s="170"/>
      <c r="W65" s="20"/>
      <c r="X65" s="68"/>
      <c r="Y65" s="21"/>
      <c r="Z65" s="21"/>
      <c r="AA65" s="68"/>
      <c r="AB65" s="184"/>
      <c r="AC65" s="68"/>
      <c r="AD65" s="21"/>
      <c r="AE65" s="21"/>
      <c r="AF65" s="68"/>
      <c r="AG65" s="184"/>
    </row>
    <row r="66" customFormat="1" customHeight="1" spans="1:33">
      <c r="A66" s="23"/>
      <c r="B66" s="185">
        <f t="shared" si="44"/>
        <v>0</v>
      </c>
      <c r="C66" s="70">
        <f t="shared" si="45"/>
        <v>0</v>
      </c>
      <c r="D66" s="69"/>
      <c r="E66" s="71"/>
      <c r="F66" s="186"/>
      <c r="G66" s="71"/>
      <c r="H66" s="69"/>
      <c r="I66" s="71"/>
      <c r="J66" s="69"/>
      <c r="K66" s="196"/>
      <c r="L66" s="185">
        <f t="shared" si="47"/>
        <v>0</v>
      </c>
      <c r="M66" s="70">
        <f t="shared" si="48"/>
        <v>0</v>
      </c>
      <c r="N66" s="72"/>
      <c r="O66" s="24"/>
      <c r="P66" s="197"/>
      <c r="Q66" s="24"/>
      <c r="R66" s="72"/>
      <c r="S66" s="24"/>
      <c r="T66" s="72"/>
      <c r="U66" s="25"/>
      <c r="V66" s="170"/>
      <c r="W66" s="23"/>
      <c r="X66" s="72"/>
      <c r="Y66" s="24"/>
      <c r="Z66" s="24"/>
      <c r="AA66" s="72"/>
      <c r="AB66" s="197"/>
      <c r="AC66" s="72"/>
      <c r="AD66" s="24"/>
      <c r="AE66" s="24"/>
      <c r="AF66" s="72"/>
      <c r="AG66" s="197"/>
    </row>
    <row r="67" customFormat="1" customHeight="1" spans="1:33">
      <c r="A67" s="26" t="s">
        <v>13</v>
      </c>
      <c r="B67" s="67">
        <f t="shared" si="44"/>
        <v>0</v>
      </c>
      <c r="C67" s="19">
        <f t="shared" si="45"/>
        <v>0</v>
      </c>
      <c r="D67" s="67">
        <f t="shared" ref="D67:K67" si="51">SUM(D68:D79)</f>
        <v>0</v>
      </c>
      <c r="E67" s="19">
        <f t="shared" si="51"/>
        <v>0</v>
      </c>
      <c r="F67" s="67">
        <f t="shared" si="51"/>
        <v>0</v>
      </c>
      <c r="G67" s="19">
        <f t="shared" si="51"/>
        <v>0</v>
      </c>
      <c r="H67" s="67">
        <f t="shared" si="51"/>
        <v>0</v>
      </c>
      <c r="I67" s="19">
        <f t="shared" si="51"/>
        <v>0</v>
      </c>
      <c r="J67" s="67">
        <f t="shared" si="51"/>
        <v>0</v>
      </c>
      <c r="K67" s="19">
        <f t="shared" si="51"/>
        <v>0</v>
      </c>
      <c r="L67" s="67">
        <f t="shared" si="47"/>
        <v>0</v>
      </c>
      <c r="M67" s="19">
        <f t="shared" si="48"/>
        <v>0</v>
      </c>
      <c r="N67" s="34">
        <f t="shared" ref="N67:U67" si="52">SUM(N68:N79)</f>
        <v>0</v>
      </c>
      <c r="O67" s="27">
        <f t="shared" si="52"/>
        <v>0</v>
      </c>
      <c r="P67" s="34">
        <f t="shared" si="52"/>
        <v>0</v>
      </c>
      <c r="Q67" s="27">
        <f t="shared" si="52"/>
        <v>0</v>
      </c>
      <c r="R67" s="34">
        <f t="shared" si="52"/>
        <v>0</v>
      </c>
      <c r="S67" s="27">
        <f t="shared" si="52"/>
        <v>0</v>
      </c>
      <c r="T67" s="34">
        <f t="shared" si="52"/>
        <v>0</v>
      </c>
      <c r="U67" s="43">
        <f t="shared" si="52"/>
        <v>0</v>
      </c>
      <c r="V67" s="170"/>
      <c r="W67" s="26" t="s">
        <v>13</v>
      </c>
      <c r="X67" s="34">
        <f t="shared" ref="X67:AG67" si="53">SUM(X68:X79)</f>
        <v>0</v>
      </c>
      <c r="Y67" s="27">
        <f t="shared" si="53"/>
        <v>0</v>
      </c>
      <c r="Z67" s="27">
        <f t="shared" si="53"/>
        <v>0</v>
      </c>
      <c r="AA67" s="34">
        <f t="shared" si="53"/>
        <v>0</v>
      </c>
      <c r="AB67" s="34">
        <f t="shared" si="53"/>
        <v>0</v>
      </c>
      <c r="AC67" s="34">
        <f t="shared" si="53"/>
        <v>0</v>
      </c>
      <c r="AD67" s="27">
        <f t="shared" si="53"/>
        <v>0</v>
      </c>
      <c r="AE67" s="27">
        <f t="shared" si="53"/>
        <v>0</v>
      </c>
      <c r="AF67" s="34">
        <f t="shared" si="53"/>
        <v>0</v>
      </c>
      <c r="AG67" s="216">
        <f t="shared" si="53"/>
        <v>0</v>
      </c>
    </row>
    <row r="68" customFormat="1" customHeight="1" spans="1:33">
      <c r="A68" s="20"/>
      <c r="B68" s="67">
        <f t="shared" si="44"/>
        <v>0</v>
      </c>
      <c r="C68" s="19">
        <f t="shared" si="45"/>
        <v>0</v>
      </c>
      <c r="D68" s="68"/>
      <c r="E68" s="21"/>
      <c r="F68" s="184"/>
      <c r="G68" s="21"/>
      <c r="H68" s="68"/>
      <c r="I68" s="21"/>
      <c r="J68" s="68"/>
      <c r="K68" s="22"/>
      <c r="L68" s="67">
        <f t="shared" si="47"/>
        <v>0</v>
      </c>
      <c r="M68" s="19">
        <f t="shared" si="48"/>
        <v>0</v>
      </c>
      <c r="N68" s="68"/>
      <c r="O68" s="21"/>
      <c r="P68" s="184"/>
      <c r="Q68" s="21"/>
      <c r="R68" s="68"/>
      <c r="S68" s="21"/>
      <c r="T68" s="68"/>
      <c r="U68" s="22"/>
      <c r="V68" s="170"/>
      <c r="W68" s="20"/>
      <c r="X68" s="68"/>
      <c r="Y68" s="21"/>
      <c r="Z68" s="21"/>
      <c r="AA68" s="68"/>
      <c r="AB68" s="184"/>
      <c r="AC68" s="68"/>
      <c r="AD68" s="21"/>
      <c r="AE68" s="21"/>
      <c r="AF68" s="68"/>
      <c r="AG68" s="184"/>
    </row>
    <row r="69" customFormat="1" customHeight="1" spans="1:33">
      <c r="A69" s="20"/>
      <c r="B69" s="67">
        <f t="shared" si="44"/>
        <v>0</v>
      </c>
      <c r="C69" s="19">
        <f t="shared" si="45"/>
        <v>0</v>
      </c>
      <c r="D69" s="68"/>
      <c r="E69" s="21"/>
      <c r="F69" s="184"/>
      <c r="G69" s="21"/>
      <c r="H69" s="68"/>
      <c r="I69" s="21"/>
      <c r="J69" s="68"/>
      <c r="K69" s="22"/>
      <c r="L69" s="67">
        <f t="shared" si="47"/>
        <v>0</v>
      </c>
      <c r="M69" s="19">
        <f t="shared" si="48"/>
        <v>0</v>
      </c>
      <c r="N69" s="68"/>
      <c r="O69" s="21"/>
      <c r="P69" s="184"/>
      <c r="Q69" s="21"/>
      <c r="R69" s="68"/>
      <c r="S69" s="21"/>
      <c r="T69" s="68"/>
      <c r="U69" s="22"/>
      <c r="V69" s="170"/>
      <c r="W69" s="20"/>
      <c r="X69" s="68"/>
      <c r="Y69" s="21"/>
      <c r="Z69" s="21"/>
      <c r="AA69" s="68"/>
      <c r="AB69" s="184"/>
      <c r="AC69" s="68"/>
      <c r="AD69" s="21"/>
      <c r="AE69" s="21"/>
      <c r="AF69" s="68"/>
      <c r="AG69" s="184"/>
    </row>
    <row r="70" customFormat="1" customHeight="1" spans="1:33">
      <c r="A70" s="20"/>
      <c r="B70" s="67">
        <f t="shared" si="44"/>
        <v>0</v>
      </c>
      <c r="C70" s="19">
        <f t="shared" si="45"/>
        <v>0</v>
      </c>
      <c r="D70" s="68"/>
      <c r="E70" s="21"/>
      <c r="F70" s="184"/>
      <c r="G70" s="21"/>
      <c r="H70" s="68"/>
      <c r="I70" s="21"/>
      <c r="J70" s="68"/>
      <c r="K70" s="22"/>
      <c r="L70" s="67">
        <f t="shared" si="47"/>
        <v>0</v>
      </c>
      <c r="M70" s="19">
        <f t="shared" si="48"/>
        <v>0</v>
      </c>
      <c r="N70" s="68"/>
      <c r="O70" s="21"/>
      <c r="P70" s="184"/>
      <c r="Q70" s="21"/>
      <c r="R70" s="68"/>
      <c r="S70" s="21"/>
      <c r="T70" s="68"/>
      <c r="U70" s="22"/>
      <c r="V70" s="170"/>
      <c r="W70" s="20"/>
      <c r="X70" s="68"/>
      <c r="Y70" s="21"/>
      <c r="Z70" s="21"/>
      <c r="AA70" s="68"/>
      <c r="AB70" s="184"/>
      <c r="AC70" s="68"/>
      <c r="AD70" s="21"/>
      <c r="AE70" s="21"/>
      <c r="AF70" s="68"/>
      <c r="AG70" s="184"/>
    </row>
    <row r="71" customFormat="1" customHeight="1" spans="2:33">
      <c r="B71" s="67">
        <f t="shared" si="44"/>
        <v>0</v>
      </c>
      <c r="C71" s="19">
        <f t="shared" si="45"/>
        <v>0</v>
      </c>
      <c r="D71" s="68"/>
      <c r="E71" s="21"/>
      <c r="F71" s="184"/>
      <c r="G71" s="21"/>
      <c r="H71" s="68"/>
      <c r="I71" s="21"/>
      <c r="J71" s="68"/>
      <c r="K71" s="22"/>
      <c r="L71" s="67">
        <f t="shared" si="47"/>
        <v>0</v>
      </c>
      <c r="M71" s="19">
        <f t="shared" si="48"/>
        <v>0</v>
      </c>
      <c r="N71" s="68"/>
      <c r="O71" s="73"/>
      <c r="P71" s="184"/>
      <c r="Q71" s="21"/>
      <c r="R71" s="68"/>
      <c r="S71" s="21"/>
      <c r="T71" s="68"/>
      <c r="U71" s="22"/>
      <c r="V71" s="170"/>
      <c r="X71" s="68"/>
      <c r="Y71" s="21"/>
      <c r="Z71" s="21"/>
      <c r="AA71" s="68"/>
      <c r="AB71" s="184"/>
      <c r="AC71" s="68"/>
      <c r="AD71" s="21"/>
      <c r="AE71" s="21"/>
      <c r="AF71" s="68"/>
      <c r="AG71" s="184"/>
    </row>
    <row r="72" customFormat="1" customHeight="1" spans="1:33">
      <c r="A72" s="20"/>
      <c r="B72" s="67">
        <f t="shared" si="44"/>
        <v>0</v>
      </c>
      <c r="C72" s="19">
        <f t="shared" si="45"/>
        <v>0</v>
      </c>
      <c r="D72" s="68"/>
      <c r="E72" s="21"/>
      <c r="F72" s="184"/>
      <c r="G72" s="21"/>
      <c r="H72" s="68"/>
      <c r="I72" s="21"/>
      <c r="J72" s="68"/>
      <c r="K72" s="22"/>
      <c r="L72" s="67">
        <f t="shared" si="47"/>
        <v>0</v>
      </c>
      <c r="M72" s="19">
        <f t="shared" si="48"/>
        <v>0</v>
      </c>
      <c r="N72" s="68"/>
      <c r="O72" s="21"/>
      <c r="P72" s="184"/>
      <c r="Q72" s="21"/>
      <c r="R72" s="68"/>
      <c r="S72" s="21"/>
      <c r="T72" s="68"/>
      <c r="U72" s="22"/>
      <c r="V72" s="170"/>
      <c r="W72" s="20"/>
      <c r="X72" s="68"/>
      <c r="Y72" s="21"/>
      <c r="Z72" s="21"/>
      <c r="AA72" s="68"/>
      <c r="AB72" s="184"/>
      <c r="AC72" s="68"/>
      <c r="AD72" s="21"/>
      <c r="AE72" s="21"/>
      <c r="AF72" s="68"/>
      <c r="AG72" s="184"/>
    </row>
    <row r="73" customFormat="1" customHeight="1" spans="1:33">
      <c r="A73" s="20"/>
      <c r="B73" s="67">
        <f t="shared" si="44"/>
        <v>0</v>
      </c>
      <c r="C73" s="19">
        <f t="shared" si="45"/>
        <v>0</v>
      </c>
      <c r="D73" s="68"/>
      <c r="E73" s="21"/>
      <c r="F73" s="184"/>
      <c r="G73" s="21"/>
      <c r="H73" s="68"/>
      <c r="I73" s="21"/>
      <c r="J73" s="68"/>
      <c r="K73" s="22"/>
      <c r="L73" s="67">
        <f t="shared" si="47"/>
        <v>0</v>
      </c>
      <c r="M73" s="19">
        <f t="shared" si="48"/>
        <v>0</v>
      </c>
      <c r="N73" s="68"/>
      <c r="O73" s="21"/>
      <c r="P73" s="184"/>
      <c r="Q73" s="21"/>
      <c r="R73" s="68"/>
      <c r="S73" s="21"/>
      <c r="T73" s="68"/>
      <c r="U73" s="22"/>
      <c r="V73" s="170"/>
      <c r="W73" s="20"/>
      <c r="X73" s="68"/>
      <c r="Y73" s="21"/>
      <c r="Z73" s="21"/>
      <c r="AA73" s="68"/>
      <c r="AB73" s="184"/>
      <c r="AC73" s="68"/>
      <c r="AD73" s="21"/>
      <c r="AE73" s="21"/>
      <c r="AF73" s="68"/>
      <c r="AG73" s="184"/>
    </row>
    <row r="74" customFormat="1" customHeight="1" spans="1:33">
      <c r="A74" s="20"/>
      <c r="B74" s="67">
        <f t="shared" si="44"/>
        <v>0</v>
      </c>
      <c r="C74" s="19">
        <f t="shared" si="45"/>
        <v>0</v>
      </c>
      <c r="D74" s="68"/>
      <c r="E74" s="21"/>
      <c r="F74" s="184"/>
      <c r="G74" s="21"/>
      <c r="H74" s="68"/>
      <c r="I74" s="21"/>
      <c r="J74" s="68"/>
      <c r="K74" s="22"/>
      <c r="L74" s="67">
        <f t="shared" si="47"/>
        <v>0</v>
      </c>
      <c r="M74" s="19">
        <f t="shared" si="48"/>
        <v>0</v>
      </c>
      <c r="N74" s="68"/>
      <c r="O74" s="21"/>
      <c r="P74" s="184"/>
      <c r="Q74" s="21"/>
      <c r="R74" s="68"/>
      <c r="S74" s="21"/>
      <c r="T74" s="68"/>
      <c r="U74" s="22"/>
      <c r="V74" s="170"/>
      <c r="W74" s="20"/>
      <c r="X74" s="68"/>
      <c r="Y74" s="21"/>
      <c r="Z74" s="21"/>
      <c r="AA74" s="68"/>
      <c r="AB74" s="184"/>
      <c r="AC74" s="68"/>
      <c r="AD74" s="21"/>
      <c r="AE74" s="21"/>
      <c r="AF74" s="68"/>
      <c r="AG74" s="184"/>
    </row>
    <row r="75" customFormat="1" customHeight="1" spans="1:33">
      <c r="A75" s="20"/>
      <c r="B75" s="67">
        <f t="shared" si="44"/>
        <v>0</v>
      </c>
      <c r="C75" s="19">
        <f t="shared" si="45"/>
        <v>0</v>
      </c>
      <c r="D75" s="68"/>
      <c r="E75" s="21"/>
      <c r="F75" s="184"/>
      <c r="G75" s="21"/>
      <c r="H75" s="68"/>
      <c r="I75" s="21"/>
      <c r="J75" s="68"/>
      <c r="K75" s="22"/>
      <c r="L75" s="67">
        <f t="shared" si="47"/>
        <v>0</v>
      </c>
      <c r="M75" s="19">
        <f t="shared" si="48"/>
        <v>0</v>
      </c>
      <c r="N75" s="68"/>
      <c r="O75" s="21"/>
      <c r="P75" s="184"/>
      <c r="Q75" s="21"/>
      <c r="R75" s="68"/>
      <c r="S75" s="21"/>
      <c r="T75" s="68"/>
      <c r="U75" s="22"/>
      <c r="V75" s="170"/>
      <c r="W75" s="20"/>
      <c r="X75" s="68"/>
      <c r="Y75" s="21"/>
      <c r="Z75" s="21"/>
      <c r="AA75" s="68"/>
      <c r="AB75" s="184"/>
      <c r="AC75" s="68"/>
      <c r="AD75" s="21"/>
      <c r="AE75" s="21"/>
      <c r="AF75" s="68"/>
      <c r="AG75" s="184"/>
    </row>
    <row r="76" customFormat="1" customHeight="1" spans="1:33">
      <c r="A76" s="28"/>
      <c r="B76" s="67">
        <f t="shared" si="44"/>
        <v>0</v>
      </c>
      <c r="C76" s="19">
        <f t="shared" si="45"/>
        <v>0</v>
      </c>
      <c r="D76" s="74"/>
      <c r="E76" s="21"/>
      <c r="F76" s="184"/>
      <c r="G76" s="29"/>
      <c r="H76" s="74"/>
      <c r="I76" s="29"/>
      <c r="J76" s="68"/>
      <c r="K76" s="22"/>
      <c r="L76" s="67">
        <f t="shared" si="47"/>
        <v>0</v>
      </c>
      <c r="M76" s="19">
        <f t="shared" si="48"/>
        <v>0</v>
      </c>
      <c r="N76" s="74"/>
      <c r="O76" s="21"/>
      <c r="P76" s="184"/>
      <c r="Q76" s="29"/>
      <c r="R76" s="74"/>
      <c r="S76" s="29"/>
      <c r="T76" s="68"/>
      <c r="U76" s="22"/>
      <c r="V76" s="170"/>
      <c r="W76" s="28"/>
      <c r="X76" s="74"/>
      <c r="Y76" s="29"/>
      <c r="Z76" s="29"/>
      <c r="AA76" s="68"/>
      <c r="AB76" s="184"/>
      <c r="AC76" s="74"/>
      <c r="AD76" s="29"/>
      <c r="AE76" s="29"/>
      <c r="AF76" s="68"/>
      <c r="AG76" s="184"/>
    </row>
    <row r="77" customFormat="1" customHeight="1" spans="1:33">
      <c r="A77" s="20"/>
      <c r="B77" s="67">
        <f t="shared" si="44"/>
        <v>0</v>
      </c>
      <c r="C77" s="19">
        <f t="shared" si="45"/>
        <v>0</v>
      </c>
      <c r="D77" s="68"/>
      <c r="E77" s="21"/>
      <c r="F77" s="184"/>
      <c r="G77" s="21"/>
      <c r="H77" s="68"/>
      <c r="I77" s="21"/>
      <c r="J77" s="68"/>
      <c r="K77" s="22"/>
      <c r="L77" s="67">
        <f t="shared" si="47"/>
        <v>0</v>
      </c>
      <c r="M77" s="19">
        <f t="shared" si="48"/>
        <v>0</v>
      </c>
      <c r="N77" s="68"/>
      <c r="O77" s="21"/>
      <c r="P77" s="184"/>
      <c r="Q77" s="21"/>
      <c r="R77" s="68"/>
      <c r="S77" s="21"/>
      <c r="T77" s="68"/>
      <c r="U77" s="22"/>
      <c r="V77" s="170"/>
      <c r="W77" s="20"/>
      <c r="X77" s="68"/>
      <c r="Y77" s="21"/>
      <c r="Z77" s="21"/>
      <c r="AA77" s="68"/>
      <c r="AB77" s="184"/>
      <c r="AC77" s="68"/>
      <c r="AD77" s="21"/>
      <c r="AE77" s="21"/>
      <c r="AF77" s="68"/>
      <c r="AG77" s="184"/>
    </row>
    <row r="78" customFormat="1" customHeight="1" spans="1:33">
      <c r="A78" s="20"/>
      <c r="B78" s="67">
        <f t="shared" si="44"/>
        <v>0</v>
      </c>
      <c r="C78" s="19">
        <f t="shared" si="45"/>
        <v>0</v>
      </c>
      <c r="D78" s="68"/>
      <c r="E78" s="21"/>
      <c r="F78" s="184"/>
      <c r="G78" s="21"/>
      <c r="H78" s="68"/>
      <c r="I78" s="21"/>
      <c r="J78" s="68"/>
      <c r="K78" s="22"/>
      <c r="L78" s="67">
        <f t="shared" si="47"/>
        <v>0</v>
      </c>
      <c r="M78" s="19">
        <f t="shared" si="48"/>
        <v>0</v>
      </c>
      <c r="N78" s="68"/>
      <c r="O78" s="21"/>
      <c r="P78" s="184"/>
      <c r="Q78" s="21"/>
      <c r="R78" s="68"/>
      <c r="S78" s="21"/>
      <c r="T78" s="68"/>
      <c r="U78" s="22"/>
      <c r="V78" s="170"/>
      <c r="W78" s="20"/>
      <c r="X78" s="68"/>
      <c r="Y78" s="21"/>
      <c r="Z78" s="21"/>
      <c r="AA78" s="68"/>
      <c r="AB78" s="184"/>
      <c r="AC78" s="68"/>
      <c r="AD78" s="21"/>
      <c r="AE78" s="21"/>
      <c r="AF78" s="68"/>
      <c r="AG78" s="184"/>
    </row>
    <row r="79" customFormat="1" customHeight="1" spans="1:33">
      <c r="A79" s="23"/>
      <c r="B79" s="185">
        <f t="shared" si="44"/>
        <v>0</v>
      </c>
      <c r="C79" s="70">
        <f t="shared" si="45"/>
        <v>0</v>
      </c>
      <c r="D79" s="69"/>
      <c r="E79" s="71"/>
      <c r="F79" s="186"/>
      <c r="G79" s="71"/>
      <c r="H79" s="69"/>
      <c r="I79" s="71"/>
      <c r="J79" s="69"/>
      <c r="K79" s="196"/>
      <c r="L79" s="185">
        <f t="shared" si="47"/>
        <v>0</v>
      </c>
      <c r="M79" s="70">
        <f t="shared" si="48"/>
        <v>0</v>
      </c>
      <c r="N79" s="72"/>
      <c r="O79" s="24"/>
      <c r="P79" s="197"/>
      <c r="Q79" s="24"/>
      <c r="R79" s="72"/>
      <c r="S79" s="24"/>
      <c r="T79" s="72"/>
      <c r="U79" s="25"/>
      <c r="V79" s="170"/>
      <c r="W79" s="23"/>
      <c r="X79" s="72"/>
      <c r="Y79" s="24"/>
      <c r="Z79" s="24"/>
      <c r="AA79" s="72"/>
      <c r="AB79" s="197"/>
      <c r="AC79" s="72"/>
      <c r="AD79" s="24"/>
      <c r="AE79" s="24"/>
      <c r="AF79" s="72"/>
      <c r="AG79" s="197"/>
    </row>
    <row r="80" customFormat="1" customHeight="1" spans="1:33">
      <c r="A80" s="26" t="s">
        <v>21</v>
      </c>
      <c r="B80" s="67">
        <f t="shared" si="44"/>
        <v>0</v>
      </c>
      <c r="C80" s="19">
        <f t="shared" si="45"/>
        <v>0</v>
      </c>
      <c r="D80" s="187"/>
      <c r="E80" s="76"/>
      <c r="F80" s="187"/>
      <c r="G80" s="76"/>
      <c r="H80" s="187"/>
      <c r="I80" s="76"/>
      <c r="J80" s="187"/>
      <c r="K80" s="76"/>
      <c r="L80" s="67">
        <f t="shared" si="47"/>
        <v>0</v>
      </c>
      <c r="M80" s="19">
        <f t="shared" si="48"/>
        <v>0</v>
      </c>
      <c r="N80" s="34">
        <f t="shared" ref="N80:U80" si="54">N60-N61-N67</f>
        <v>0</v>
      </c>
      <c r="O80" s="27">
        <f t="shared" si="54"/>
        <v>0</v>
      </c>
      <c r="P80" s="34">
        <f t="shared" si="54"/>
        <v>0</v>
      </c>
      <c r="Q80" s="27">
        <f t="shared" si="54"/>
        <v>0</v>
      </c>
      <c r="R80" s="34">
        <f t="shared" si="54"/>
        <v>0</v>
      </c>
      <c r="S80" s="27">
        <f t="shared" si="54"/>
        <v>0</v>
      </c>
      <c r="T80" s="34">
        <f t="shared" si="54"/>
        <v>0</v>
      </c>
      <c r="U80" s="43">
        <f t="shared" si="54"/>
        <v>0</v>
      </c>
      <c r="V80" s="170"/>
      <c r="W80" s="26" t="s">
        <v>21</v>
      </c>
      <c r="X80" s="85"/>
      <c r="Y80" s="30"/>
      <c r="Z80" s="30"/>
      <c r="AA80" s="85"/>
      <c r="AB80" s="85"/>
      <c r="AC80" s="34">
        <f t="shared" ref="AC80:AG80" si="55">AC60-AC61-AC67</f>
        <v>0</v>
      </c>
      <c r="AD80" s="27">
        <f t="shared" si="55"/>
        <v>0</v>
      </c>
      <c r="AE80" s="27">
        <f t="shared" si="55"/>
        <v>0</v>
      </c>
      <c r="AF80" s="34">
        <f t="shared" si="55"/>
        <v>0</v>
      </c>
      <c r="AG80" s="216">
        <f t="shared" si="55"/>
        <v>0</v>
      </c>
    </row>
    <row r="81" customFormat="1" customHeight="1" spans="1:33">
      <c r="A81" s="31" t="s">
        <v>22</v>
      </c>
      <c r="B81" s="67" t="e">
        <f t="shared" si="44"/>
        <v>#DIV/0!</v>
      </c>
      <c r="C81" s="19" t="e">
        <f t="shared" si="45"/>
        <v>#DIV/0!</v>
      </c>
      <c r="D81" s="59" t="e">
        <f t="shared" ref="D81:K81" si="56">N80*(D82+100)/100</f>
        <v>#DIV/0!</v>
      </c>
      <c r="E81" s="32" t="e">
        <f t="shared" si="56"/>
        <v>#DIV/0!</v>
      </c>
      <c r="F81" s="59" t="e">
        <f t="shared" si="56"/>
        <v>#DIV/0!</v>
      </c>
      <c r="G81" s="32" t="e">
        <f t="shared" si="56"/>
        <v>#DIV/0!</v>
      </c>
      <c r="H81" s="59" t="e">
        <f t="shared" si="56"/>
        <v>#DIV/0!</v>
      </c>
      <c r="I81" s="32" t="e">
        <f t="shared" si="56"/>
        <v>#DIV/0!</v>
      </c>
      <c r="J81" s="59" t="e">
        <f t="shared" si="56"/>
        <v>#DIV/0!</v>
      </c>
      <c r="K81" s="32" t="e">
        <f t="shared" si="56"/>
        <v>#DIV/0!</v>
      </c>
      <c r="L81" s="59" t="s">
        <v>10</v>
      </c>
      <c r="M81" s="59" t="s">
        <v>10</v>
      </c>
      <c r="N81" s="59" t="s">
        <v>10</v>
      </c>
      <c r="O81" s="59" t="s">
        <v>10</v>
      </c>
      <c r="P81" s="59" t="s">
        <v>10</v>
      </c>
      <c r="Q81" s="59" t="s">
        <v>10</v>
      </c>
      <c r="R81" s="59" t="s">
        <v>10</v>
      </c>
      <c r="S81" s="59" t="s">
        <v>10</v>
      </c>
      <c r="T81" s="59" t="s">
        <v>10</v>
      </c>
      <c r="U81" s="91" t="s">
        <v>10</v>
      </c>
      <c r="V81" s="170"/>
      <c r="W81" s="31" t="s">
        <v>22</v>
      </c>
      <c r="X81" s="59" t="e">
        <f t="shared" ref="X81:AB81" si="57">AC80*(X82+100)/100</f>
        <v>#DIV/0!</v>
      </c>
      <c r="Y81" s="32" t="e">
        <f t="shared" si="57"/>
        <v>#DIV/0!</v>
      </c>
      <c r="Z81" s="32" t="e">
        <f t="shared" si="57"/>
        <v>#DIV/0!</v>
      </c>
      <c r="AA81" s="59" t="e">
        <f t="shared" si="57"/>
        <v>#DIV/0!</v>
      </c>
      <c r="AB81" s="59" t="e">
        <f t="shared" si="57"/>
        <v>#DIV/0!</v>
      </c>
      <c r="AC81" s="33" t="s">
        <v>10</v>
      </c>
      <c r="AD81" s="33" t="s">
        <v>10</v>
      </c>
      <c r="AE81" s="33" t="s">
        <v>10</v>
      </c>
      <c r="AF81" s="33" t="s">
        <v>10</v>
      </c>
      <c r="AG81" s="44" t="s">
        <v>10</v>
      </c>
    </row>
    <row r="82" customFormat="1" customHeight="1" spans="1:33">
      <c r="A82" s="31" t="s">
        <v>23</v>
      </c>
      <c r="B82" s="34" t="e">
        <f t="shared" ref="B82:K82" si="58">SUM(B83:B92)/SUM(L83:L92)*100-100</f>
        <v>#DIV/0!</v>
      </c>
      <c r="C82" s="34" t="e">
        <f t="shared" si="58"/>
        <v>#DIV/0!</v>
      </c>
      <c r="D82" s="34" t="e">
        <f t="shared" si="58"/>
        <v>#DIV/0!</v>
      </c>
      <c r="E82" s="34" t="e">
        <f t="shared" si="58"/>
        <v>#DIV/0!</v>
      </c>
      <c r="F82" s="34" t="e">
        <f t="shared" si="58"/>
        <v>#DIV/0!</v>
      </c>
      <c r="G82" s="34" t="e">
        <f t="shared" si="58"/>
        <v>#DIV/0!</v>
      </c>
      <c r="H82" s="34" t="e">
        <f t="shared" si="58"/>
        <v>#DIV/0!</v>
      </c>
      <c r="I82" s="34" t="e">
        <f t="shared" si="58"/>
        <v>#DIV/0!</v>
      </c>
      <c r="J82" s="34" t="e">
        <f t="shared" si="58"/>
        <v>#DIV/0!</v>
      </c>
      <c r="K82" s="34" t="e">
        <f t="shared" si="58"/>
        <v>#DIV/0!</v>
      </c>
      <c r="L82" s="198" t="s">
        <v>10</v>
      </c>
      <c r="M82" s="198" t="s">
        <v>10</v>
      </c>
      <c r="N82" s="33" t="s">
        <v>10</v>
      </c>
      <c r="O82" s="33" t="s">
        <v>10</v>
      </c>
      <c r="P82" s="33" t="s">
        <v>10</v>
      </c>
      <c r="Q82" s="33" t="s">
        <v>10</v>
      </c>
      <c r="R82" s="33" t="s">
        <v>10</v>
      </c>
      <c r="S82" s="33" t="s">
        <v>10</v>
      </c>
      <c r="T82" s="33" t="s">
        <v>10</v>
      </c>
      <c r="U82" s="44" t="s">
        <v>10</v>
      </c>
      <c r="V82" s="170"/>
      <c r="W82" s="31" t="s">
        <v>23</v>
      </c>
      <c r="X82" s="34" t="e">
        <f t="shared" ref="X82:AB82" si="59">SUM(X83:X92)/SUM(AC83:AC92)*100-100</f>
        <v>#DIV/0!</v>
      </c>
      <c r="Y82" s="34" t="e">
        <f t="shared" si="59"/>
        <v>#DIV/0!</v>
      </c>
      <c r="Z82" s="34" t="e">
        <f t="shared" si="59"/>
        <v>#DIV/0!</v>
      </c>
      <c r="AA82" s="34" t="e">
        <f t="shared" si="59"/>
        <v>#DIV/0!</v>
      </c>
      <c r="AB82" s="34" t="e">
        <f t="shared" si="59"/>
        <v>#DIV/0!</v>
      </c>
      <c r="AC82" s="33" t="s">
        <v>10</v>
      </c>
      <c r="AD82" s="33" t="s">
        <v>10</v>
      </c>
      <c r="AE82" s="33" t="s">
        <v>10</v>
      </c>
      <c r="AF82" s="33" t="s">
        <v>10</v>
      </c>
      <c r="AG82" s="44" t="s">
        <v>10</v>
      </c>
    </row>
    <row r="83" customFormat="1" customHeight="1" spans="1:33">
      <c r="A83" s="20"/>
      <c r="B83" s="34">
        <f t="shared" ref="B83:B92" si="60">SUM(D83,F83,H83,J83)</f>
        <v>0</v>
      </c>
      <c r="C83" s="27">
        <f t="shared" ref="C83:C92" si="61">SUM(E83,G83,I83,K83)</f>
        <v>0</v>
      </c>
      <c r="D83" s="68"/>
      <c r="E83" s="21"/>
      <c r="F83" s="184"/>
      <c r="G83" s="21"/>
      <c r="H83" s="68"/>
      <c r="I83" s="21"/>
      <c r="J83" s="68"/>
      <c r="K83" s="22"/>
      <c r="L83" s="34">
        <f t="shared" ref="L83:L92" si="62">SUM(N83,P83,R83,T83)</f>
        <v>0</v>
      </c>
      <c r="M83" s="27">
        <f t="shared" ref="M83:M92" si="63">SUM(O83,Q83,S83,U83)</f>
        <v>0</v>
      </c>
      <c r="N83" s="68"/>
      <c r="O83" s="21"/>
      <c r="P83" s="184"/>
      <c r="Q83" s="21"/>
      <c r="R83" s="68"/>
      <c r="S83" s="21"/>
      <c r="T83" s="68"/>
      <c r="U83" s="22"/>
      <c r="V83" s="170"/>
      <c r="W83" s="20"/>
      <c r="X83" s="68"/>
      <c r="Y83" s="21"/>
      <c r="Z83" s="21"/>
      <c r="AA83" s="68"/>
      <c r="AB83" s="184"/>
      <c r="AC83" s="68"/>
      <c r="AD83" s="21"/>
      <c r="AE83" s="21"/>
      <c r="AF83" s="68"/>
      <c r="AG83" s="184"/>
    </row>
    <row r="84" customFormat="1" customHeight="1" spans="1:33">
      <c r="A84" s="20"/>
      <c r="B84" s="67">
        <f t="shared" si="60"/>
        <v>0</v>
      </c>
      <c r="C84" s="19">
        <f t="shared" si="61"/>
        <v>0</v>
      </c>
      <c r="D84" s="68"/>
      <c r="E84" s="21"/>
      <c r="F84" s="184"/>
      <c r="G84" s="21"/>
      <c r="H84" s="68"/>
      <c r="I84" s="21"/>
      <c r="J84" s="68"/>
      <c r="K84" s="22"/>
      <c r="L84" s="67">
        <f t="shared" si="62"/>
        <v>0</v>
      </c>
      <c r="M84" s="19">
        <f t="shared" si="63"/>
        <v>0</v>
      </c>
      <c r="N84" s="68"/>
      <c r="O84" s="21"/>
      <c r="P84" s="184"/>
      <c r="Q84" s="21"/>
      <c r="R84" s="68"/>
      <c r="S84" s="21"/>
      <c r="T84" s="68"/>
      <c r="U84" s="22"/>
      <c r="V84" s="170"/>
      <c r="W84" s="20"/>
      <c r="X84" s="68"/>
      <c r="Y84" s="21"/>
      <c r="Z84" s="21"/>
      <c r="AA84" s="68"/>
      <c r="AB84" s="184"/>
      <c r="AC84" s="68"/>
      <c r="AD84" s="21"/>
      <c r="AE84" s="21"/>
      <c r="AF84" s="68"/>
      <c r="AG84" s="184"/>
    </row>
    <row r="85" customFormat="1" customHeight="1" spans="1:33">
      <c r="A85" s="20"/>
      <c r="B85" s="67">
        <f t="shared" si="60"/>
        <v>0</v>
      </c>
      <c r="C85" s="19">
        <f t="shared" si="61"/>
        <v>0</v>
      </c>
      <c r="D85" s="68"/>
      <c r="E85" s="21"/>
      <c r="F85" s="184"/>
      <c r="G85" s="21"/>
      <c r="H85" s="68"/>
      <c r="I85" s="21"/>
      <c r="J85" s="68"/>
      <c r="K85" s="22"/>
      <c r="L85" s="67">
        <f t="shared" si="62"/>
        <v>0</v>
      </c>
      <c r="M85" s="19">
        <f t="shared" si="63"/>
        <v>0</v>
      </c>
      <c r="N85" s="68"/>
      <c r="O85" s="21"/>
      <c r="P85" s="184"/>
      <c r="Q85" s="21"/>
      <c r="R85" s="68"/>
      <c r="S85" s="21"/>
      <c r="T85" s="68"/>
      <c r="U85" s="22"/>
      <c r="V85" s="170"/>
      <c r="W85" s="20"/>
      <c r="X85" s="68"/>
      <c r="Y85" s="21"/>
      <c r="AA85" s="68"/>
      <c r="AB85" s="184"/>
      <c r="AC85" s="68"/>
      <c r="AD85" s="21"/>
      <c r="AE85" s="21"/>
      <c r="AF85" s="68"/>
      <c r="AG85" s="184"/>
    </row>
    <row r="86" customFormat="1" customHeight="1" spans="1:33">
      <c r="A86" s="20"/>
      <c r="B86" s="67">
        <f t="shared" si="60"/>
        <v>0</v>
      </c>
      <c r="C86" s="19">
        <f t="shared" si="61"/>
        <v>0</v>
      </c>
      <c r="D86" s="68"/>
      <c r="E86" s="21"/>
      <c r="F86" s="184"/>
      <c r="G86" s="21"/>
      <c r="H86" s="68"/>
      <c r="I86" s="21"/>
      <c r="J86" s="68"/>
      <c r="K86" s="22"/>
      <c r="L86" s="67">
        <f t="shared" si="62"/>
        <v>0</v>
      </c>
      <c r="M86" s="19">
        <f t="shared" si="63"/>
        <v>0</v>
      </c>
      <c r="N86" s="68"/>
      <c r="O86" s="21"/>
      <c r="P86" s="184"/>
      <c r="Q86" s="21"/>
      <c r="R86" s="68"/>
      <c r="S86" s="21"/>
      <c r="T86" s="68"/>
      <c r="U86" s="22"/>
      <c r="V86" s="170"/>
      <c r="W86" s="20"/>
      <c r="X86" s="68"/>
      <c r="Y86" s="21"/>
      <c r="Z86" s="21"/>
      <c r="AA86" s="68"/>
      <c r="AB86" s="184"/>
      <c r="AC86" s="68"/>
      <c r="AD86" s="21"/>
      <c r="AE86" s="21"/>
      <c r="AF86" s="68"/>
      <c r="AG86" s="184"/>
    </row>
    <row r="87" customFormat="1" customHeight="1" spans="1:33">
      <c r="A87" s="20"/>
      <c r="B87" s="67">
        <f t="shared" si="60"/>
        <v>0</v>
      </c>
      <c r="C87" s="19">
        <f t="shared" si="61"/>
        <v>0</v>
      </c>
      <c r="D87" s="68"/>
      <c r="E87" s="21"/>
      <c r="F87" s="184"/>
      <c r="G87" s="21"/>
      <c r="H87" s="68"/>
      <c r="I87" s="21"/>
      <c r="J87" s="68"/>
      <c r="K87" s="22"/>
      <c r="L87" s="67">
        <f t="shared" si="62"/>
        <v>0</v>
      </c>
      <c r="M87" s="19">
        <f t="shared" si="63"/>
        <v>0</v>
      </c>
      <c r="N87" s="68"/>
      <c r="O87" s="21"/>
      <c r="P87" s="184"/>
      <c r="Q87" s="21"/>
      <c r="R87" s="68"/>
      <c r="S87" s="21"/>
      <c r="T87" s="68"/>
      <c r="U87" s="22"/>
      <c r="V87" s="170"/>
      <c r="W87" s="20"/>
      <c r="X87" s="68"/>
      <c r="Y87" s="21"/>
      <c r="Z87" s="21"/>
      <c r="AA87" s="68"/>
      <c r="AB87" s="184"/>
      <c r="AC87" s="68"/>
      <c r="AD87" s="21"/>
      <c r="AE87" s="21"/>
      <c r="AF87" s="68"/>
      <c r="AG87" s="184"/>
    </row>
    <row r="88" customFormat="1" customHeight="1" spans="1:33">
      <c r="A88" s="20"/>
      <c r="B88" s="67">
        <f t="shared" si="60"/>
        <v>0</v>
      </c>
      <c r="C88" s="19">
        <f t="shared" si="61"/>
        <v>0</v>
      </c>
      <c r="D88" s="68"/>
      <c r="E88" s="21"/>
      <c r="F88" s="184"/>
      <c r="G88" s="21"/>
      <c r="H88" s="68"/>
      <c r="I88" s="21"/>
      <c r="J88" s="68"/>
      <c r="K88" s="22"/>
      <c r="L88" s="67">
        <f t="shared" si="62"/>
        <v>0</v>
      </c>
      <c r="M88" s="19">
        <f t="shared" si="63"/>
        <v>0</v>
      </c>
      <c r="N88" s="68"/>
      <c r="O88" s="21"/>
      <c r="P88" s="184"/>
      <c r="Q88" s="21"/>
      <c r="R88" s="68"/>
      <c r="S88" s="21"/>
      <c r="T88" s="68"/>
      <c r="U88" s="22"/>
      <c r="V88" s="170"/>
      <c r="W88" s="20"/>
      <c r="X88" s="68"/>
      <c r="Y88" s="21"/>
      <c r="Z88" s="21"/>
      <c r="AA88" s="68"/>
      <c r="AB88" s="184"/>
      <c r="AC88" s="68"/>
      <c r="AD88" s="21"/>
      <c r="AE88" s="21"/>
      <c r="AF88" s="68"/>
      <c r="AG88" s="184"/>
    </row>
    <row r="89" customFormat="1" customHeight="1" spans="1:33">
      <c r="A89" s="28"/>
      <c r="B89" s="67">
        <f t="shared" si="60"/>
        <v>0</v>
      </c>
      <c r="C89" s="19">
        <f t="shared" si="61"/>
        <v>0</v>
      </c>
      <c r="D89" s="74"/>
      <c r="E89" s="21"/>
      <c r="F89" s="184"/>
      <c r="G89" s="29"/>
      <c r="H89" s="74"/>
      <c r="I89" s="29"/>
      <c r="J89" s="68"/>
      <c r="K89" s="22"/>
      <c r="L89" s="67">
        <f t="shared" si="62"/>
        <v>0</v>
      </c>
      <c r="M89" s="19">
        <f t="shared" si="63"/>
        <v>0</v>
      </c>
      <c r="N89" s="74"/>
      <c r="O89" s="21"/>
      <c r="P89" s="184"/>
      <c r="Q89" s="29"/>
      <c r="R89" s="74"/>
      <c r="S89" s="29"/>
      <c r="T89" s="68"/>
      <c r="U89" s="22"/>
      <c r="V89" s="170"/>
      <c r="W89" s="28"/>
      <c r="X89" s="74"/>
      <c r="Y89" s="29"/>
      <c r="Z89" s="29"/>
      <c r="AA89" s="68"/>
      <c r="AB89" s="184"/>
      <c r="AC89" s="74"/>
      <c r="AD89" s="29"/>
      <c r="AE89" s="29"/>
      <c r="AF89" s="68"/>
      <c r="AG89" s="184"/>
    </row>
    <row r="90" customFormat="1" customHeight="1" spans="1:33">
      <c r="A90" s="20"/>
      <c r="B90" s="67">
        <f t="shared" si="60"/>
        <v>0</v>
      </c>
      <c r="C90" s="19">
        <f t="shared" si="61"/>
        <v>0</v>
      </c>
      <c r="D90" s="68"/>
      <c r="E90" s="21"/>
      <c r="F90" s="184"/>
      <c r="G90" s="21"/>
      <c r="H90" s="68"/>
      <c r="I90" s="21"/>
      <c r="J90" s="68"/>
      <c r="K90" s="22"/>
      <c r="L90" s="67">
        <f t="shared" si="62"/>
        <v>0</v>
      </c>
      <c r="M90" s="19">
        <f t="shared" si="63"/>
        <v>0</v>
      </c>
      <c r="N90" s="68"/>
      <c r="O90" s="21"/>
      <c r="P90" s="184"/>
      <c r="Q90" s="21"/>
      <c r="R90" s="68"/>
      <c r="S90" s="21"/>
      <c r="T90" s="68"/>
      <c r="U90" s="22"/>
      <c r="V90" s="170"/>
      <c r="W90" s="20"/>
      <c r="X90" s="68"/>
      <c r="Y90" s="21"/>
      <c r="Z90" s="21"/>
      <c r="AA90" s="68"/>
      <c r="AB90" s="184"/>
      <c r="AC90" s="68"/>
      <c r="AD90" s="21"/>
      <c r="AE90" s="21"/>
      <c r="AF90" s="68"/>
      <c r="AG90" s="184"/>
    </row>
    <row r="91" customFormat="1" customHeight="1" spans="1:33">
      <c r="A91" s="20"/>
      <c r="B91" s="67">
        <f t="shared" si="60"/>
        <v>0</v>
      </c>
      <c r="C91" s="19">
        <f t="shared" si="61"/>
        <v>0</v>
      </c>
      <c r="D91" s="68"/>
      <c r="E91" s="21"/>
      <c r="F91" s="184"/>
      <c r="G91" s="21"/>
      <c r="H91" s="68"/>
      <c r="I91" s="21"/>
      <c r="J91" s="68"/>
      <c r="K91" s="22"/>
      <c r="L91" s="67">
        <f t="shared" si="62"/>
        <v>0</v>
      </c>
      <c r="M91" s="19">
        <f t="shared" si="63"/>
        <v>0</v>
      </c>
      <c r="N91" s="68"/>
      <c r="O91" s="21"/>
      <c r="P91" s="184"/>
      <c r="Q91" s="21"/>
      <c r="R91" s="68"/>
      <c r="S91" s="21"/>
      <c r="T91" s="68"/>
      <c r="U91" s="22"/>
      <c r="V91" s="170"/>
      <c r="W91" s="20"/>
      <c r="X91" s="68"/>
      <c r="Y91" s="21"/>
      <c r="Z91" s="21"/>
      <c r="AA91" s="68"/>
      <c r="AB91" s="184"/>
      <c r="AC91" s="68"/>
      <c r="AD91" s="21"/>
      <c r="AE91" s="21"/>
      <c r="AF91" s="68"/>
      <c r="AG91" s="184"/>
    </row>
    <row r="92" customFormat="1" customHeight="1" spans="1:33">
      <c r="A92" s="35"/>
      <c r="B92" s="188">
        <f t="shared" si="60"/>
        <v>0</v>
      </c>
      <c r="C92" s="78">
        <f t="shared" si="61"/>
        <v>0</v>
      </c>
      <c r="D92" s="77"/>
      <c r="E92" s="36"/>
      <c r="F92" s="189"/>
      <c r="G92" s="36"/>
      <c r="H92" s="77"/>
      <c r="I92" s="36"/>
      <c r="J92" s="77"/>
      <c r="K92" s="37"/>
      <c r="L92" s="188">
        <f t="shared" si="62"/>
        <v>0</v>
      </c>
      <c r="M92" s="78">
        <f t="shared" si="63"/>
        <v>0</v>
      </c>
      <c r="N92" s="77"/>
      <c r="O92" s="36"/>
      <c r="P92" s="189"/>
      <c r="Q92" s="36"/>
      <c r="R92" s="77"/>
      <c r="S92" s="36"/>
      <c r="T92" s="77"/>
      <c r="U92" s="37"/>
      <c r="V92" s="170"/>
      <c r="W92" s="35"/>
      <c r="X92" s="77"/>
      <c r="Y92" s="36"/>
      <c r="Z92" s="36"/>
      <c r="AA92" s="77"/>
      <c r="AB92" s="189"/>
      <c r="AC92" s="77"/>
      <c r="AD92" s="36"/>
      <c r="AE92" s="36"/>
      <c r="AF92" s="77"/>
      <c r="AG92" s="189"/>
    </row>
    <row r="93" customFormat="1" customHeight="1" spans="1:33">
      <c r="A93" s="177" t="s">
        <v>115</v>
      </c>
      <c r="B93" s="178"/>
      <c r="C93" s="179"/>
      <c r="D93" s="178"/>
      <c r="E93" s="179"/>
      <c r="F93" s="178"/>
      <c r="G93" s="169"/>
      <c r="H93" s="178"/>
      <c r="I93" s="179"/>
      <c r="J93" s="178"/>
      <c r="K93" s="194" t="s">
        <v>16</v>
      </c>
      <c r="L93" s="178"/>
      <c r="M93" s="179"/>
      <c r="N93" s="195"/>
      <c r="O93" s="179"/>
      <c r="P93" s="178"/>
      <c r="Q93" s="179"/>
      <c r="R93" s="178"/>
      <c r="S93" s="194"/>
      <c r="T93" s="178"/>
      <c r="U93" s="179"/>
      <c r="V93" s="170"/>
      <c r="W93" s="206" t="s">
        <v>15</v>
      </c>
      <c r="X93" s="178"/>
      <c r="Y93" s="179"/>
      <c r="Z93" s="179"/>
      <c r="AA93" s="178"/>
      <c r="AB93" s="178"/>
      <c r="AC93" s="210" t="s">
        <v>330</v>
      </c>
      <c r="AD93" s="179"/>
      <c r="AE93" s="179"/>
      <c r="AF93" s="178"/>
      <c r="AG93" s="178"/>
    </row>
    <row r="94" customFormat="1" customHeight="1" spans="1:33">
      <c r="A94" s="177"/>
      <c r="B94" s="178"/>
      <c r="C94" s="179"/>
      <c r="D94" s="178"/>
      <c r="E94" s="179"/>
      <c r="F94" s="190"/>
      <c r="G94" s="191"/>
      <c r="H94" s="192"/>
      <c r="I94" s="199"/>
      <c r="J94" s="192"/>
      <c r="K94" s="199"/>
      <c r="L94" s="168"/>
      <c r="M94" s="199"/>
      <c r="N94" s="190"/>
      <c r="O94" s="199"/>
      <c r="P94" s="192"/>
      <c r="Q94" s="199"/>
      <c r="R94" s="192"/>
      <c r="S94" s="199"/>
      <c r="T94" s="192"/>
      <c r="U94" s="199"/>
      <c r="V94" s="170"/>
      <c r="W94" s="177"/>
      <c r="X94" s="178"/>
      <c r="Y94" s="179"/>
      <c r="Z94" s="179"/>
      <c r="AA94" s="178"/>
      <c r="AB94" s="190"/>
      <c r="AC94" s="178"/>
      <c r="AD94" s="179"/>
      <c r="AE94" s="179"/>
      <c r="AF94" s="178"/>
      <c r="AG94" s="190"/>
    </row>
    <row r="95" s="3" customFormat="1" customHeight="1" spans="1:33">
      <c r="A95" s="81" t="s">
        <v>335</v>
      </c>
      <c r="B95" s="181" t="s">
        <v>336</v>
      </c>
      <c r="C95" s="182"/>
      <c r="D95" s="181"/>
      <c r="E95" s="182"/>
      <c r="F95" s="181"/>
      <c r="G95" s="182"/>
      <c r="H95" s="181"/>
      <c r="I95" s="182"/>
      <c r="J95" s="181"/>
      <c r="K95" s="182"/>
      <c r="L95" s="181"/>
      <c r="M95" s="182"/>
      <c r="N95" s="181"/>
      <c r="O95" s="182"/>
      <c r="P95" s="181"/>
      <c r="Q95" s="182"/>
      <c r="R95" s="181"/>
      <c r="S95" s="182"/>
      <c r="T95" s="181"/>
      <c r="U95" s="182"/>
      <c r="V95" s="80"/>
      <c r="W95" s="81" t="s">
        <v>337</v>
      </c>
      <c r="X95" s="181" t="s">
        <v>338</v>
      </c>
      <c r="Y95" s="182"/>
      <c r="Z95" s="182"/>
      <c r="AA95" s="181"/>
      <c r="AB95" s="181"/>
      <c r="AC95" s="181"/>
      <c r="AD95" s="182"/>
      <c r="AE95" s="182"/>
      <c r="AF95" s="181"/>
      <c r="AG95" s="181"/>
    </row>
    <row r="96" customFormat="1" customHeight="1" spans="1:33">
      <c r="A96" s="183" t="s">
        <v>2</v>
      </c>
      <c r="B96" s="172" t="s">
        <v>3</v>
      </c>
      <c r="C96" s="173"/>
      <c r="D96" s="172"/>
      <c r="E96" s="173"/>
      <c r="F96" s="172"/>
      <c r="G96" s="173"/>
      <c r="H96" s="172"/>
      <c r="I96" s="173"/>
      <c r="J96" s="172"/>
      <c r="K96" s="173"/>
      <c r="L96" s="172" t="s">
        <v>107</v>
      </c>
      <c r="M96" s="173"/>
      <c r="N96" s="172"/>
      <c r="O96" s="173"/>
      <c r="P96" s="172"/>
      <c r="Q96" s="173"/>
      <c r="R96" s="172"/>
      <c r="S96" s="173"/>
      <c r="T96" s="172"/>
      <c r="U96" s="201"/>
      <c r="V96" s="170"/>
      <c r="W96" s="165" t="s">
        <v>2</v>
      </c>
      <c r="X96" s="172" t="s">
        <v>3</v>
      </c>
      <c r="Y96" s="173"/>
      <c r="Z96" s="173"/>
      <c r="AA96" s="172"/>
      <c r="AB96" s="172"/>
      <c r="AC96" s="208" t="s">
        <v>107</v>
      </c>
      <c r="AD96" s="173"/>
      <c r="AE96" s="173"/>
      <c r="AF96" s="172"/>
      <c r="AG96" s="211"/>
    </row>
    <row r="97" customFormat="1" customHeight="1" spans="1:33">
      <c r="A97" s="174"/>
      <c r="B97" s="175" t="s">
        <v>315</v>
      </c>
      <c r="C97" s="176" t="s">
        <v>113</v>
      </c>
      <c r="D97" s="175" t="s">
        <v>316</v>
      </c>
      <c r="E97" s="176" t="s">
        <v>317</v>
      </c>
      <c r="F97" s="175" t="s">
        <v>318</v>
      </c>
      <c r="G97" s="176" t="s">
        <v>319</v>
      </c>
      <c r="H97" s="175" t="s">
        <v>320</v>
      </c>
      <c r="I97" s="176" t="s">
        <v>321</v>
      </c>
      <c r="J97" s="175" t="s">
        <v>322</v>
      </c>
      <c r="K97" s="176" t="s">
        <v>323</v>
      </c>
      <c r="L97" s="175" t="s">
        <v>315</v>
      </c>
      <c r="M97" s="176" t="s">
        <v>113</v>
      </c>
      <c r="N97" s="175" t="s">
        <v>316</v>
      </c>
      <c r="O97" s="176" t="s">
        <v>317</v>
      </c>
      <c r="P97" s="175" t="s">
        <v>318</v>
      </c>
      <c r="Q97" s="176" t="s">
        <v>319</v>
      </c>
      <c r="R97" s="175" t="s">
        <v>320</v>
      </c>
      <c r="S97" s="176" t="s">
        <v>321</v>
      </c>
      <c r="T97" s="175" t="s">
        <v>322</v>
      </c>
      <c r="U97" s="202" t="s">
        <v>323</v>
      </c>
      <c r="V97" s="170"/>
      <c r="W97" s="15"/>
      <c r="X97" s="175" t="s">
        <v>315</v>
      </c>
      <c r="Y97" s="176" t="s">
        <v>113</v>
      </c>
      <c r="Z97" s="176" t="s">
        <v>69</v>
      </c>
      <c r="AA97" s="175" t="s">
        <v>70</v>
      </c>
      <c r="AB97" s="175" t="s">
        <v>114</v>
      </c>
      <c r="AC97" s="209" t="s">
        <v>315</v>
      </c>
      <c r="AD97" s="176" t="s">
        <v>113</v>
      </c>
      <c r="AE97" s="176" t="s">
        <v>69</v>
      </c>
      <c r="AF97" s="175" t="s">
        <v>70</v>
      </c>
      <c r="AG97" s="212" t="s">
        <v>114</v>
      </c>
    </row>
    <row r="98" customFormat="1" customHeight="1" spans="1:33">
      <c r="A98" s="15" t="s">
        <v>20</v>
      </c>
      <c r="B98" s="33">
        <f t="shared" ref="B98:M98" si="64">SUM(B99,B105,B118)</f>
        <v>0</v>
      </c>
      <c r="C98" s="16">
        <f t="shared" si="64"/>
        <v>0</v>
      </c>
      <c r="D98" s="33">
        <f t="shared" si="64"/>
        <v>0</v>
      </c>
      <c r="E98" s="16">
        <f t="shared" si="64"/>
        <v>0</v>
      </c>
      <c r="F98" s="33">
        <f t="shared" si="64"/>
        <v>0</v>
      </c>
      <c r="G98" s="16">
        <f t="shared" si="64"/>
        <v>0</v>
      </c>
      <c r="H98" s="33">
        <f t="shared" si="64"/>
        <v>0</v>
      </c>
      <c r="I98" s="16">
        <f t="shared" si="64"/>
        <v>0</v>
      </c>
      <c r="J98" s="33">
        <f t="shared" si="64"/>
        <v>0</v>
      </c>
      <c r="K98" s="16">
        <f t="shared" si="64"/>
        <v>0</v>
      </c>
      <c r="L98" s="33">
        <f t="shared" si="64"/>
        <v>0</v>
      </c>
      <c r="M98" s="16">
        <f t="shared" si="64"/>
        <v>0</v>
      </c>
      <c r="N98" s="66"/>
      <c r="O98" s="17"/>
      <c r="P98" s="66"/>
      <c r="Q98" s="17"/>
      <c r="R98" s="66"/>
      <c r="S98" s="17"/>
      <c r="T98" s="66"/>
      <c r="U98" s="41"/>
      <c r="V98" s="170"/>
      <c r="W98" s="15" t="s">
        <v>20</v>
      </c>
      <c r="X98" s="33">
        <f t="shared" ref="X98:AB98" si="65">X99+X105+X118</f>
        <v>0</v>
      </c>
      <c r="Y98" s="16">
        <f t="shared" si="65"/>
        <v>0</v>
      </c>
      <c r="Z98" s="16">
        <f t="shared" si="65"/>
        <v>0</v>
      </c>
      <c r="AA98" s="33">
        <f t="shared" si="65"/>
        <v>0</v>
      </c>
      <c r="AB98" s="33">
        <f t="shared" si="65"/>
        <v>0</v>
      </c>
      <c r="AC98" s="66"/>
      <c r="AD98" s="17"/>
      <c r="AE98" s="17"/>
      <c r="AF98" s="66"/>
      <c r="AG98" s="214"/>
    </row>
    <row r="99" customFormat="1" customHeight="1" spans="1:33">
      <c r="A99" s="18" t="s">
        <v>12</v>
      </c>
      <c r="B99" s="67">
        <f t="shared" ref="B99:B119" si="66">SUM(D99,F99,H99,J99)</f>
        <v>0</v>
      </c>
      <c r="C99" s="19">
        <f t="shared" ref="C99:C119" si="67">SUM(E99,G99,I99,K99)</f>
        <v>0</v>
      </c>
      <c r="D99" s="67">
        <f t="shared" ref="D99:K99" si="68">SUM(D100:D104)</f>
        <v>0</v>
      </c>
      <c r="E99" s="19">
        <f t="shared" si="68"/>
        <v>0</v>
      </c>
      <c r="F99" s="67">
        <f t="shared" si="68"/>
        <v>0</v>
      </c>
      <c r="G99" s="19">
        <f t="shared" si="68"/>
        <v>0</v>
      </c>
      <c r="H99" s="67">
        <f t="shared" si="68"/>
        <v>0</v>
      </c>
      <c r="I99" s="19">
        <f t="shared" si="68"/>
        <v>0</v>
      </c>
      <c r="J99" s="67">
        <f t="shared" si="68"/>
        <v>0</v>
      </c>
      <c r="K99" s="19">
        <f t="shared" si="68"/>
        <v>0</v>
      </c>
      <c r="L99" s="67">
        <f t="shared" ref="L99:L118" si="69">SUM(N99,P99,R99,T99)</f>
        <v>0</v>
      </c>
      <c r="M99" s="19">
        <f t="shared" ref="M99:M118" si="70">SUM(O99,Q99,S99,U99)</f>
        <v>0</v>
      </c>
      <c r="N99" s="67">
        <f t="shared" ref="N99:U99" si="71">SUM(N100:N104)</f>
        <v>0</v>
      </c>
      <c r="O99" s="19">
        <f t="shared" si="71"/>
        <v>0</v>
      </c>
      <c r="P99" s="67">
        <f t="shared" si="71"/>
        <v>0</v>
      </c>
      <c r="Q99" s="19">
        <f t="shared" si="71"/>
        <v>0</v>
      </c>
      <c r="R99" s="67">
        <f t="shared" si="71"/>
        <v>0</v>
      </c>
      <c r="S99" s="19">
        <f t="shared" si="71"/>
        <v>0</v>
      </c>
      <c r="T99" s="67">
        <f t="shared" si="71"/>
        <v>0</v>
      </c>
      <c r="U99" s="42">
        <f t="shared" si="71"/>
        <v>0</v>
      </c>
      <c r="V99" s="170"/>
      <c r="W99" s="18" t="s">
        <v>12</v>
      </c>
      <c r="X99" s="67">
        <f t="shared" ref="X99:AG99" si="72">SUM(X100:X104)</f>
        <v>0</v>
      </c>
      <c r="Y99" s="19">
        <f t="shared" si="72"/>
        <v>0</v>
      </c>
      <c r="Z99" s="19">
        <f t="shared" si="72"/>
        <v>0</v>
      </c>
      <c r="AA99" s="67">
        <f t="shared" si="72"/>
        <v>0</v>
      </c>
      <c r="AB99" s="67">
        <f t="shared" si="72"/>
        <v>0</v>
      </c>
      <c r="AC99" s="67">
        <f t="shared" si="72"/>
        <v>0</v>
      </c>
      <c r="AD99" s="19">
        <f t="shared" si="72"/>
        <v>0</v>
      </c>
      <c r="AE99" s="19">
        <f t="shared" si="72"/>
        <v>0</v>
      </c>
      <c r="AF99" s="67">
        <f t="shared" si="72"/>
        <v>0</v>
      </c>
      <c r="AG99" s="215">
        <f t="shared" si="72"/>
        <v>0</v>
      </c>
    </row>
    <row r="100" customFormat="1" customHeight="1" spans="1:33">
      <c r="A100" s="20"/>
      <c r="B100" s="67">
        <f t="shared" si="66"/>
        <v>0</v>
      </c>
      <c r="C100" s="19">
        <f t="shared" si="67"/>
        <v>0</v>
      </c>
      <c r="D100" s="68"/>
      <c r="E100" s="21"/>
      <c r="F100" s="184"/>
      <c r="G100" s="21"/>
      <c r="H100" s="68"/>
      <c r="I100" s="21"/>
      <c r="J100" s="68"/>
      <c r="K100" s="22"/>
      <c r="L100" s="67">
        <f t="shared" si="69"/>
        <v>0</v>
      </c>
      <c r="M100" s="19">
        <f t="shared" si="70"/>
        <v>0</v>
      </c>
      <c r="N100" s="68"/>
      <c r="O100" s="21"/>
      <c r="P100" s="184"/>
      <c r="Q100" s="21"/>
      <c r="R100" s="68"/>
      <c r="S100" s="21"/>
      <c r="T100" s="68"/>
      <c r="U100" s="22"/>
      <c r="V100" s="170"/>
      <c r="W100" s="157"/>
      <c r="X100" s="68"/>
      <c r="Y100" s="21"/>
      <c r="Z100" s="21"/>
      <c r="AA100" s="68"/>
      <c r="AB100" s="184"/>
      <c r="AC100" s="68"/>
      <c r="AD100" s="21"/>
      <c r="AE100" s="21"/>
      <c r="AF100" s="68"/>
      <c r="AG100" s="184"/>
    </row>
    <row r="101" customFormat="1" customHeight="1" spans="1:33">
      <c r="A101" s="20"/>
      <c r="B101" s="67">
        <f t="shared" si="66"/>
        <v>0</v>
      </c>
      <c r="C101" s="19">
        <f t="shared" si="67"/>
        <v>0</v>
      </c>
      <c r="D101" s="68"/>
      <c r="E101" s="21"/>
      <c r="F101" s="184"/>
      <c r="G101" s="21"/>
      <c r="H101" s="68"/>
      <c r="I101" s="21"/>
      <c r="J101" s="68"/>
      <c r="K101" s="22"/>
      <c r="L101" s="67">
        <f t="shared" si="69"/>
        <v>0</v>
      </c>
      <c r="M101" s="19">
        <f t="shared" si="70"/>
        <v>0</v>
      </c>
      <c r="N101" s="68"/>
      <c r="O101" s="21"/>
      <c r="P101" s="184"/>
      <c r="Q101" s="21"/>
      <c r="R101" s="68"/>
      <c r="S101" s="21"/>
      <c r="T101" s="68"/>
      <c r="U101" s="22"/>
      <c r="V101" s="170"/>
      <c r="W101" s="20"/>
      <c r="X101" s="68"/>
      <c r="Y101" s="21"/>
      <c r="Z101" s="21"/>
      <c r="AA101" s="68"/>
      <c r="AB101" s="184"/>
      <c r="AC101" s="68"/>
      <c r="AD101" s="21"/>
      <c r="AE101" s="21"/>
      <c r="AF101" s="68"/>
      <c r="AG101" s="184"/>
    </row>
    <row r="102" customFormat="1" customHeight="1" spans="1:33">
      <c r="A102" s="20"/>
      <c r="B102" s="67">
        <f t="shared" si="66"/>
        <v>0</v>
      </c>
      <c r="C102" s="19">
        <f t="shared" si="67"/>
        <v>0</v>
      </c>
      <c r="D102" s="68"/>
      <c r="E102" s="21"/>
      <c r="F102" s="184"/>
      <c r="G102" s="21"/>
      <c r="H102" s="68"/>
      <c r="I102" s="21"/>
      <c r="J102" s="68"/>
      <c r="K102" s="22"/>
      <c r="L102" s="67">
        <f t="shared" si="69"/>
        <v>0</v>
      </c>
      <c r="M102" s="19">
        <f t="shared" si="70"/>
        <v>0</v>
      </c>
      <c r="N102" s="68"/>
      <c r="O102" s="21"/>
      <c r="P102" s="184"/>
      <c r="Q102" s="21"/>
      <c r="R102" s="68"/>
      <c r="S102" s="21"/>
      <c r="T102" s="68"/>
      <c r="U102" s="22"/>
      <c r="V102" s="170"/>
      <c r="W102" s="20"/>
      <c r="X102" s="68"/>
      <c r="Y102" s="21"/>
      <c r="Z102" s="21"/>
      <c r="AA102" s="68"/>
      <c r="AB102" s="184"/>
      <c r="AC102" s="68"/>
      <c r="AD102" s="21"/>
      <c r="AE102" s="21"/>
      <c r="AF102" s="68"/>
      <c r="AG102" s="184"/>
    </row>
    <row r="103" customFormat="1" customHeight="1" spans="1:33">
      <c r="A103" s="20"/>
      <c r="B103" s="67">
        <f t="shared" si="66"/>
        <v>0</v>
      </c>
      <c r="C103" s="19">
        <f t="shared" si="67"/>
        <v>0</v>
      </c>
      <c r="D103" s="68"/>
      <c r="E103" s="21"/>
      <c r="F103" s="184"/>
      <c r="G103" s="21"/>
      <c r="H103" s="68"/>
      <c r="I103" s="21"/>
      <c r="J103" s="68"/>
      <c r="K103" s="22"/>
      <c r="L103" s="67">
        <f t="shared" si="69"/>
        <v>0</v>
      </c>
      <c r="M103" s="19">
        <f t="shared" si="70"/>
        <v>0</v>
      </c>
      <c r="N103" s="68"/>
      <c r="O103" s="21"/>
      <c r="P103" s="184"/>
      <c r="Q103" s="21"/>
      <c r="R103" s="68"/>
      <c r="S103" s="21"/>
      <c r="T103" s="68"/>
      <c r="U103" s="22"/>
      <c r="V103" s="170"/>
      <c r="W103" s="20"/>
      <c r="X103" s="68"/>
      <c r="Y103" s="21"/>
      <c r="Z103" s="21"/>
      <c r="AA103" s="68"/>
      <c r="AB103" s="184"/>
      <c r="AC103" s="68"/>
      <c r="AD103" s="21"/>
      <c r="AE103" s="21"/>
      <c r="AF103" s="68"/>
      <c r="AG103" s="184"/>
    </row>
    <row r="104" customFormat="1" customHeight="1" spans="1:33">
      <c r="A104" s="23"/>
      <c r="B104" s="185">
        <f t="shared" si="66"/>
        <v>0</v>
      </c>
      <c r="C104" s="70">
        <f t="shared" si="67"/>
        <v>0</v>
      </c>
      <c r="D104" s="69"/>
      <c r="E104" s="71"/>
      <c r="F104" s="186"/>
      <c r="G104" s="71"/>
      <c r="H104" s="69"/>
      <c r="I104" s="71"/>
      <c r="J104" s="69"/>
      <c r="K104" s="196"/>
      <c r="L104" s="185">
        <f t="shared" si="69"/>
        <v>0</v>
      </c>
      <c r="M104" s="70">
        <f t="shared" si="70"/>
        <v>0</v>
      </c>
      <c r="N104" s="72"/>
      <c r="O104" s="24"/>
      <c r="P104" s="197"/>
      <c r="Q104" s="24"/>
      <c r="R104" s="72"/>
      <c r="S104" s="24"/>
      <c r="T104" s="72"/>
      <c r="U104" s="25"/>
      <c r="V104" s="170"/>
      <c r="W104" s="23"/>
      <c r="X104" s="72"/>
      <c r="Y104" s="24"/>
      <c r="Z104" s="24"/>
      <c r="AA104" s="72"/>
      <c r="AB104" s="197"/>
      <c r="AC104" s="72"/>
      <c r="AD104" s="24"/>
      <c r="AE104" s="24"/>
      <c r="AF104" s="72"/>
      <c r="AG104" s="197"/>
    </row>
    <row r="105" customFormat="1" customHeight="1" spans="1:33">
      <c r="A105" s="26" t="s">
        <v>13</v>
      </c>
      <c r="B105" s="67">
        <f t="shared" si="66"/>
        <v>0</v>
      </c>
      <c r="C105" s="19">
        <f t="shared" si="67"/>
        <v>0</v>
      </c>
      <c r="D105" s="67">
        <f t="shared" ref="D105:K105" si="73">SUM(D106:D117)</f>
        <v>0</v>
      </c>
      <c r="E105" s="19">
        <f t="shared" si="73"/>
        <v>0</v>
      </c>
      <c r="F105" s="67">
        <f t="shared" si="73"/>
        <v>0</v>
      </c>
      <c r="G105" s="19">
        <f t="shared" si="73"/>
        <v>0</v>
      </c>
      <c r="H105" s="67">
        <f t="shared" si="73"/>
        <v>0</v>
      </c>
      <c r="I105" s="19">
        <f t="shared" si="73"/>
        <v>0</v>
      </c>
      <c r="J105" s="67">
        <f t="shared" si="73"/>
        <v>0</v>
      </c>
      <c r="K105" s="19">
        <f t="shared" si="73"/>
        <v>0</v>
      </c>
      <c r="L105" s="67">
        <f t="shared" si="69"/>
        <v>0</v>
      </c>
      <c r="M105" s="19">
        <f t="shared" si="70"/>
        <v>0</v>
      </c>
      <c r="N105" s="34">
        <f t="shared" ref="N105:U105" si="74">SUM(N106:N117)</f>
        <v>0</v>
      </c>
      <c r="O105" s="27">
        <f t="shared" si="74"/>
        <v>0</v>
      </c>
      <c r="P105" s="34">
        <f t="shared" si="74"/>
        <v>0</v>
      </c>
      <c r="Q105" s="27">
        <f t="shared" si="74"/>
        <v>0</v>
      </c>
      <c r="R105" s="34">
        <f t="shared" si="74"/>
        <v>0</v>
      </c>
      <c r="S105" s="27">
        <f t="shared" si="74"/>
        <v>0</v>
      </c>
      <c r="T105" s="34">
        <f t="shared" si="74"/>
        <v>0</v>
      </c>
      <c r="U105" s="43">
        <f t="shared" si="74"/>
        <v>0</v>
      </c>
      <c r="V105" s="170"/>
      <c r="W105" s="26" t="s">
        <v>13</v>
      </c>
      <c r="X105" s="34">
        <f t="shared" ref="X105:AG105" si="75">SUM(X106:X117)</f>
        <v>0</v>
      </c>
      <c r="Y105" s="27">
        <f t="shared" si="75"/>
        <v>0</v>
      </c>
      <c r="Z105" s="27">
        <f t="shared" si="75"/>
        <v>0</v>
      </c>
      <c r="AA105" s="34">
        <f t="shared" si="75"/>
        <v>0</v>
      </c>
      <c r="AB105" s="34">
        <f t="shared" si="75"/>
        <v>0</v>
      </c>
      <c r="AC105" s="34">
        <f t="shared" si="75"/>
        <v>0</v>
      </c>
      <c r="AD105" s="27">
        <f t="shared" si="75"/>
        <v>0</v>
      </c>
      <c r="AE105" s="27">
        <f t="shared" si="75"/>
        <v>0</v>
      </c>
      <c r="AF105" s="34">
        <f t="shared" si="75"/>
        <v>0</v>
      </c>
      <c r="AG105" s="216">
        <f t="shared" si="75"/>
        <v>0</v>
      </c>
    </row>
    <row r="106" customFormat="1" customHeight="1" spans="1:33">
      <c r="A106" s="20"/>
      <c r="B106" s="67">
        <f t="shared" si="66"/>
        <v>0</v>
      </c>
      <c r="C106" s="19">
        <f t="shared" si="67"/>
        <v>0</v>
      </c>
      <c r="D106" s="68"/>
      <c r="E106" s="21"/>
      <c r="F106" s="184"/>
      <c r="G106" s="21"/>
      <c r="H106" s="68"/>
      <c r="I106" s="21"/>
      <c r="J106" s="68"/>
      <c r="K106" s="22"/>
      <c r="L106" s="67">
        <f t="shared" si="69"/>
        <v>0</v>
      </c>
      <c r="M106" s="19">
        <f t="shared" si="70"/>
        <v>0</v>
      </c>
      <c r="N106" s="68"/>
      <c r="O106" s="21"/>
      <c r="P106" s="184"/>
      <c r="Q106" s="21"/>
      <c r="R106" s="68"/>
      <c r="S106" s="21"/>
      <c r="T106" s="68"/>
      <c r="U106" s="22"/>
      <c r="V106" s="170"/>
      <c r="W106" s="20"/>
      <c r="X106" s="68"/>
      <c r="Y106" s="21"/>
      <c r="Z106" s="21"/>
      <c r="AA106" s="68"/>
      <c r="AB106" s="184"/>
      <c r="AC106" s="68"/>
      <c r="AD106" s="21"/>
      <c r="AE106" s="21"/>
      <c r="AF106" s="68"/>
      <c r="AG106" s="184"/>
    </row>
    <row r="107" customFormat="1" customHeight="1" spans="1:33">
      <c r="A107" s="20"/>
      <c r="B107" s="67">
        <f t="shared" si="66"/>
        <v>0</v>
      </c>
      <c r="C107" s="19">
        <f t="shared" si="67"/>
        <v>0</v>
      </c>
      <c r="D107" s="68"/>
      <c r="E107" s="21"/>
      <c r="F107" s="184"/>
      <c r="G107" s="21"/>
      <c r="H107" s="68"/>
      <c r="I107" s="21"/>
      <c r="J107" s="68"/>
      <c r="K107" s="22"/>
      <c r="L107" s="67">
        <f t="shared" si="69"/>
        <v>0</v>
      </c>
      <c r="M107" s="19">
        <f t="shared" si="70"/>
        <v>0</v>
      </c>
      <c r="N107" s="68"/>
      <c r="O107" s="21"/>
      <c r="P107" s="184"/>
      <c r="Q107" s="21"/>
      <c r="R107" s="68"/>
      <c r="S107" s="21"/>
      <c r="T107" s="68"/>
      <c r="U107" s="22"/>
      <c r="V107" s="170"/>
      <c r="W107" s="20"/>
      <c r="X107" s="68"/>
      <c r="Y107" s="21"/>
      <c r="Z107" s="21"/>
      <c r="AA107" s="68"/>
      <c r="AB107" s="184"/>
      <c r="AC107" s="68"/>
      <c r="AD107" s="21"/>
      <c r="AE107" s="21"/>
      <c r="AF107" s="68"/>
      <c r="AG107" s="184"/>
    </row>
    <row r="108" customFormat="1" customHeight="1" spans="1:33">
      <c r="A108" s="20"/>
      <c r="B108" s="67">
        <f t="shared" si="66"/>
        <v>0</v>
      </c>
      <c r="C108" s="19">
        <f t="shared" si="67"/>
        <v>0</v>
      </c>
      <c r="D108" s="68"/>
      <c r="E108" s="21"/>
      <c r="F108" s="184"/>
      <c r="G108" s="21"/>
      <c r="H108" s="68"/>
      <c r="I108" s="21"/>
      <c r="J108" s="68"/>
      <c r="K108" s="22"/>
      <c r="L108" s="67">
        <f t="shared" si="69"/>
        <v>0</v>
      </c>
      <c r="M108" s="19">
        <f t="shared" si="70"/>
        <v>0</v>
      </c>
      <c r="N108" s="68"/>
      <c r="O108" s="21"/>
      <c r="P108" s="184"/>
      <c r="Q108" s="21"/>
      <c r="R108" s="68"/>
      <c r="S108" s="21"/>
      <c r="T108" s="68"/>
      <c r="U108" s="22"/>
      <c r="V108" s="170"/>
      <c r="W108" s="20"/>
      <c r="X108" s="68"/>
      <c r="Y108" s="21"/>
      <c r="Z108" s="21"/>
      <c r="AA108" s="68"/>
      <c r="AB108" s="184"/>
      <c r="AC108" s="68"/>
      <c r="AD108" s="21"/>
      <c r="AE108" s="21"/>
      <c r="AF108" s="68"/>
      <c r="AG108" s="184"/>
    </row>
    <row r="109" customFormat="1" customHeight="1" spans="2:33">
      <c r="B109" s="67">
        <f t="shared" si="66"/>
        <v>0</v>
      </c>
      <c r="C109" s="19">
        <f t="shared" si="67"/>
        <v>0</v>
      </c>
      <c r="D109" s="68"/>
      <c r="E109" s="21"/>
      <c r="F109" s="184"/>
      <c r="G109" s="21"/>
      <c r="H109" s="68"/>
      <c r="I109" s="21"/>
      <c r="J109" s="68"/>
      <c r="K109" s="22"/>
      <c r="L109" s="67">
        <f t="shared" si="69"/>
        <v>0</v>
      </c>
      <c r="M109" s="19">
        <f t="shared" si="70"/>
        <v>0</v>
      </c>
      <c r="N109" s="68"/>
      <c r="O109" s="73"/>
      <c r="P109" s="184"/>
      <c r="Q109" s="21"/>
      <c r="R109" s="68"/>
      <c r="S109" s="21"/>
      <c r="T109" s="68"/>
      <c r="U109" s="22"/>
      <c r="V109" s="170"/>
      <c r="X109" s="68"/>
      <c r="Y109" s="21"/>
      <c r="Z109" s="21"/>
      <c r="AA109" s="68"/>
      <c r="AB109" s="184"/>
      <c r="AC109" s="68"/>
      <c r="AD109" s="21"/>
      <c r="AE109" s="21"/>
      <c r="AF109" s="68"/>
      <c r="AG109" s="184"/>
    </row>
    <row r="110" customFormat="1" customHeight="1" spans="1:33">
      <c r="A110" s="20"/>
      <c r="B110" s="67">
        <f t="shared" si="66"/>
        <v>0</v>
      </c>
      <c r="C110" s="19">
        <f t="shared" si="67"/>
        <v>0</v>
      </c>
      <c r="D110" s="68"/>
      <c r="E110" s="21"/>
      <c r="F110" s="184"/>
      <c r="G110" s="21"/>
      <c r="H110" s="68"/>
      <c r="I110" s="21"/>
      <c r="J110" s="68"/>
      <c r="K110" s="22"/>
      <c r="L110" s="67">
        <f t="shared" si="69"/>
        <v>0</v>
      </c>
      <c r="M110" s="19">
        <f t="shared" si="70"/>
        <v>0</v>
      </c>
      <c r="N110" s="68"/>
      <c r="O110" s="21"/>
      <c r="P110" s="184"/>
      <c r="Q110" s="21"/>
      <c r="R110" s="68"/>
      <c r="S110" s="21"/>
      <c r="T110" s="68"/>
      <c r="U110" s="22"/>
      <c r="V110" s="170"/>
      <c r="W110" s="20"/>
      <c r="X110" s="68"/>
      <c r="Y110" s="21"/>
      <c r="Z110" s="21"/>
      <c r="AA110" s="68"/>
      <c r="AB110" s="184"/>
      <c r="AC110" s="68"/>
      <c r="AD110" s="21"/>
      <c r="AE110" s="21"/>
      <c r="AF110" s="68"/>
      <c r="AG110" s="184"/>
    </row>
    <row r="111" customFormat="1" customHeight="1" spans="1:33">
      <c r="A111" s="20"/>
      <c r="B111" s="67">
        <f t="shared" si="66"/>
        <v>0</v>
      </c>
      <c r="C111" s="19">
        <f t="shared" si="67"/>
        <v>0</v>
      </c>
      <c r="D111" s="68"/>
      <c r="E111" s="21"/>
      <c r="F111" s="184"/>
      <c r="G111" s="21"/>
      <c r="H111" s="68"/>
      <c r="I111" s="21"/>
      <c r="J111" s="68"/>
      <c r="K111" s="22"/>
      <c r="L111" s="67">
        <f t="shared" si="69"/>
        <v>0</v>
      </c>
      <c r="M111" s="19">
        <f t="shared" si="70"/>
        <v>0</v>
      </c>
      <c r="N111" s="68"/>
      <c r="O111" s="21"/>
      <c r="P111" s="184"/>
      <c r="Q111" s="21"/>
      <c r="R111" s="68"/>
      <c r="S111" s="21"/>
      <c r="T111" s="68"/>
      <c r="U111" s="22"/>
      <c r="V111" s="170"/>
      <c r="W111" s="20"/>
      <c r="X111" s="68"/>
      <c r="Y111" s="21"/>
      <c r="Z111" s="21"/>
      <c r="AA111" s="68"/>
      <c r="AB111" s="184"/>
      <c r="AC111" s="68"/>
      <c r="AD111" s="21"/>
      <c r="AE111" s="21"/>
      <c r="AF111" s="68"/>
      <c r="AG111" s="184"/>
    </row>
    <row r="112" customFormat="1" customHeight="1" spans="1:33">
      <c r="A112" s="20"/>
      <c r="B112" s="67">
        <f t="shared" si="66"/>
        <v>0</v>
      </c>
      <c r="C112" s="19">
        <f t="shared" si="67"/>
        <v>0</v>
      </c>
      <c r="D112" s="68"/>
      <c r="E112" s="21"/>
      <c r="F112" s="184"/>
      <c r="G112" s="21"/>
      <c r="H112" s="68"/>
      <c r="I112" s="21"/>
      <c r="J112" s="68"/>
      <c r="K112" s="22"/>
      <c r="L112" s="67">
        <f t="shared" si="69"/>
        <v>0</v>
      </c>
      <c r="M112" s="19">
        <f t="shared" si="70"/>
        <v>0</v>
      </c>
      <c r="N112" s="68"/>
      <c r="O112" s="21"/>
      <c r="P112" s="184"/>
      <c r="Q112" s="21"/>
      <c r="R112" s="68"/>
      <c r="S112" s="21"/>
      <c r="T112" s="68"/>
      <c r="U112" s="22"/>
      <c r="V112" s="170"/>
      <c r="W112" s="20"/>
      <c r="X112" s="68"/>
      <c r="Y112" s="21"/>
      <c r="Z112" s="21"/>
      <c r="AA112" s="68"/>
      <c r="AB112" s="184"/>
      <c r="AC112" s="68"/>
      <c r="AD112" s="21"/>
      <c r="AE112" s="21"/>
      <c r="AF112" s="68"/>
      <c r="AG112" s="184"/>
    </row>
    <row r="113" customFormat="1" customHeight="1" spans="1:33">
      <c r="A113" s="20"/>
      <c r="B113" s="67">
        <f t="shared" si="66"/>
        <v>0</v>
      </c>
      <c r="C113" s="19">
        <f t="shared" si="67"/>
        <v>0</v>
      </c>
      <c r="D113" s="68"/>
      <c r="E113" s="21"/>
      <c r="F113" s="184"/>
      <c r="G113" s="21"/>
      <c r="H113" s="68"/>
      <c r="I113" s="21"/>
      <c r="J113" s="68"/>
      <c r="K113" s="22"/>
      <c r="L113" s="67">
        <f t="shared" si="69"/>
        <v>0</v>
      </c>
      <c r="M113" s="19">
        <f t="shared" si="70"/>
        <v>0</v>
      </c>
      <c r="N113" s="68"/>
      <c r="O113" s="21"/>
      <c r="P113" s="184"/>
      <c r="Q113" s="21"/>
      <c r="R113" s="68"/>
      <c r="S113" s="21"/>
      <c r="T113" s="68"/>
      <c r="U113" s="22"/>
      <c r="V113" s="170"/>
      <c r="W113" s="20"/>
      <c r="X113" s="68"/>
      <c r="Y113" s="21"/>
      <c r="Z113" s="21"/>
      <c r="AA113" s="68"/>
      <c r="AB113" s="184"/>
      <c r="AC113" s="68"/>
      <c r="AD113" s="21"/>
      <c r="AE113" s="21"/>
      <c r="AF113" s="68"/>
      <c r="AG113" s="184"/>
    </row>
    <row r="114" customFormat="1" customHeight="1" spans="1:33">
      <c r="A114" s="28"/>
      <c r="B114" s="67">
        <f t="shared" si="66"/>
        <v>0</v>
      </c>
      <c r="C114" s="19">
        <f t="shared" si="67"/>
        <v>0</v>
      </c>
      <c r="D114" s="74"/>
      <c r="E114" s="21"/>
      <c r="F114" s="184"/>
      <c r="G114" s="29"/>
      <c r="H114" s="74"/>
      <c r="I114" s="29"/>
      <c r="J114" s="68"/>
      <c r="K114" s="22"/>
      <c r="L114" s="67">
        <f t="shared" si="69"/>
        <v>0</v>
      </c>
      <c r="M114" s="19">
        <f t="shared" si="70"/>
        <v>0</v>
      </c>
      <c r="N114" s="74"/>
      <c r="O114" s="21"/>
      <c r="P114" s="184"/>
      <c r="Q114" s="29"/>
      <c r="R114" s="74"/>
      <c r="S114" s="29"/>
      <c r="T114" s="68"/>
      <c r="U114" s="22"/>
      <c r="V114" s="170"/>
      <c r="W114" s="28"/>
      <c r="X114" s="74"/>
      <c r="Y114" s="29"/>
      <c r="Z114" s="29"/>
      <c r="AA114" s="68"/>
      <c r="AB114" s="184"/>
      <c r="AC114" s="74"/>
      <c r="AD114" s="29"/>
      <c r="AE114" s="29"/>
      <c r="AF114" s="68"/>
      <c r="AG114" s="184"/>
    </row>
    <row r="115" customFormat="1" customHeight="1" spans="1:33">
      <c r="A115" s="20"/>
      <c r="B115" s="67">
        <f t="shared" si="66"/>
        <v>0</v>
      </c>
      <c r="C115" s="19">
        <f t="shared" si="67"/>
        <v>0</v>
      </c>
      <c r="D115" s="68"/>
      <c r="E115" s="21"/>
      <c r="F115" s="184"/>
      <c r="G115" s="21"/>
      <c r="H115" s="68"/>
      <c r="I115" s="21"/>
      <c r="J115" s="68"/>
      <c r="K115" s="22"/>
      <c r="L115" s="67">
        <f t="shared" si="69"/>
        <v>0</v>
      </c>
      <c r="M115" s="19">
        <f t="shared" si="70"/>
        <v>0</v>
      </c>
      <c r="N115" s="68"/>
      <c r="O115" s="21"/>
      <c r="P115" s="184"/>
      <c r="Q115" s="21"/>
      <c r="R115" s="68"/>
      <c r="S115" s="21"/>
      <c r="T115" s="68"/>
      <c r="U115" s="22"/>
      <c r="V115" s="170"/>
      <c r="W115" s="20"/>
      <c r="X115" s="68"/>
      <c r="Y115" s="21"/>
      <c r="Z115" s="21"/>
      <c r="AA115" s="68"/>
      <c r="AB115" s="184"/>
      <c r="AC115" s="68"/>
      <c r="AD115" s="21"/>
      <c r="AE115" s="21"/>
      <c r="AF115" s="68"/>
      <c r="AG115" s="184"/>
    </row>
    <row r="116" customFormat="1" customHeight="1" spans="1:33">
      <c r="A116" s="20"/>
      <c r="B116" s="67">
        <f t="shared" si="66"/>
        <v>0</v>
      </c>
      <c r="C116" s="19">
        <f t="shared" si="67"/>
        <v>0</v>
      </c>
      <c r="D116" s="68"/>
      <c r="E116" s="21"/>
      <c r="F116" s="184"/>
      <c r="G116" s="21"/>
      <c r="H116" s="68"/>
      <c r="I116" s="21"/>
      <c r="J116" s="68"/>
      <c r="K116" s="22"/>
      <c r="L116" s="67">
        <f t="shared" si="69"/>
        <v>0</v>
      </c>
      <c r="M116" s="19">
        <f t="shared" si="70"/>
        <v>0</v>
      </c>
      <c r="N116" s="68"/>
      <c r="O116" s="21"/>
      <c r="P116" s="184"/>
      <c r="Q116" s="21"/>
      <c r="R116" s="68"/>
      <c r="S116" s="21"/>
      <c r="T116" s="68"/>
      <c r="U116" s="22"/>
      <c r="V116" s="170"/>
      <c r="W116" s="20"/>
      <c r="X116" s="68"/>
      <c r="Y116" s="21"/>
      <c r="Z116" s="21"/>
      <c r="AA116" s="68"/>
      <c r="AB116" s="184"/>
      <c r="AC116" s="68"/>
      <c r="AD116" s="21"/>
      <c r="AE116" s="21"/>
      <c r="AF116" s="68"/>
      <c r="AG116" s="184"/>
    </row>
    <row r="117" customFormat="1" customHeight="1" spans="1:33">
      <c r="A117" s="23"/>
      <c r="B117" s="185">
        <f t="shared" si="66"/>
        <v>0</v>
      </c>
      <c r="C117" s="70">
        <f t="shared" si="67"/>
        <v>0</v>
      </c>
      <c r="D117" s="69"/>
      <c r="E117" s="71"/>
      <c r="F117" s="186"/>
      <c r="G117" s="71"/>
      <c r="H117" s="69"/>
      <c r="I117" s="71"/>
      <c r="J117" s="69"/>
      <c r="K117" s="196"/>
      <c r="L117" s="185">
        <f t="shared" si="69"/>
        <v>0</v>
      </c>
      <c r="M117" s="70">
        <f t="shared" si="70"/>
        <v>0</v>
      </c>
      <c r="N117" s="72"/>
      <c r="O117" s="24"/>
      <c r="P117" s="197"/>
      <c r="Q117" s="24"/>
      <c r="R117" s="72"/>
      <c r="S117" s="24"/>
      <c r="T117" s="72"/>
      <c r="U117" s="25"/>
      <c r="V117" s="170"/>
      <c r="W117" s="23"/>
      <c r="X117" s="72"/>
      <c r="Y117" s="24"/>
      <c r="Z117" s="24"/>
      <c r="AA117" s="72"/>
      <c r="AB117" s="197"/>
      <c r="AC117" s="72"/>
      <c r="AD117" s="24"/>
      <c r="AE117" s="24"/>
      <c r="AF117" s="72"/>
      <c r="AG117" s="197"/>
    </row>
    <row r="118" customFormat="1" customHeight="1" spans="1:33">
      <c r="A118" s="26" t="s">
        <v>21</v>
      </c>
      <c r="B118" s="67">
        <f t="shared" si="66"/>
        <v>0</v>
      </c>
      <c r="C118" s="19">
        <f t="shared" si="67"/>
        <v>0</v>
      </c>
      <c r="D118" s="187"/>
      <c r="E118" s="76"/>
      <c r="F118" s="187"/>
      <c r="G118" s="76"/>
      <c r="H118" s="187"/>
      <c r="I118" s="76"/>
      <c r="J118" s="187"/>
      <c r="K118" s="76"/>
      <c r="L118" s="67">
        <f t="shared" si="69"/>
        <v>0</v>
      </c>
      <c r="M118" s="19">
        <f t="shared" si="70"/>
        <v>0</v>
      </c>
      <c r="N118" s="34">
        <f t="shared" ref="N118:U118" si="76">N98-N99-N105</f>
        <v>0</v>
      </c>
      <c r="O118" s="27">
        <f t="shared" si="76"/>
        <v>0</v>
      </c>
      <c r="P118" s="34">
        <f t="shared" si="76"/>
        <v>0</v>
      </c>
      <c r="Q118" s="27">
        <f t="shared" si="76"/>
        <v>0</v>
      </c>
      <c r="R118" s="34">
        <f t="shared" si="76"/>
        <v>0</v>
      </c>
      <c r="S118" s="27">
        <f t="shared" si="76"/>
        <v>0</v>
      </c>
      <c r="T118" s="34">
        <f t="shared" si="76"/>
        <v>0</v>
      </c>
      <c r="U118" s="43">
        <f t="shared" si="76"/>
        <v>0</v>
      </c>
      <c r="V118" s="170"/>
      <c r="W118" s="26" t="s">
        <v>21</v>
      </c>
      <c r="X118" s="85"/>
      <c r="Y118" s="30"/>
      <c r="Z118" s="30"/>
      <c r="AA118" s="85"/>
      <c r="AB118" s="85"/>
      <c r="AC118" s="34">
        <f t="shared" ref="AC118:AG118" si="77">AC98-AC99-AC105</f>
        <v>0</v>
      </c>
      <c r="AD118" s="27">
        <f t="shared" si="77"/>
        <v>0</v>
      </c>
      <c r="AE118" s="27">
        <f t="shared" si="77"/>
        <v>0</v>
      </c>
      <c r="AF118" s="34">
        <f t="shared" si="77"/>
        <v>0</v>
      </c>
      <c r="AG118" s="216">
        <f t="shared" si="77"/>
        <v>0</v>
      </c>
    </row>
    <row r="119" customFormat="1" customHeight="1" spans="1:33">
      <c r="A119" s="31" t="s">
        <v>22</v>
      </c>
      <c r="B119" s="67" t="e">
        <f t="shared" si="66"/>
        <v>#DIV/0!</v>
      </c>
      <c r="C119" s="19" t="e">
        <f t="shared" si="67"/>
        <v>#DIV/0!</v>
      </c>
      <c r="D119" s="59" t="e">
        <f t="shared" ref="D119:K119" si="78">N118*(D120+100)/100</f>
        <v>#DIV/0!</v>
      </c>
      <c r="E119" s="32" t="e">
        <f t="shared" si="78"/>
        <v>#DIV/0!</v>
      </c>
      <c r="F119" s="59" t="e">
        <f t="shared" si="78"/>
        <v>#DIV/0!</v>
      </c>
      <c r="G119" s="32" t="e">
        <f t="shared" si="78"/>
        <v>#DIV/0!</v>
      </c>
      <c r="H119" s="59" t="e">
        <f t="shared" si="78"/>
        <v>#DIV/0!</v>
      </c>
      <c r="I119" s="32" t="e">
        <f t="shared" si="78"/>
        <v>#DIV/0!</v>
      </c>
      <c r="J119" s="59" t="e">
        <f t="shared" si="78"/>
        <v>#DIV/0!</v>
      </c>
      <c r="K119" s="32" t="e">
        <f t="shared" si="78"/>
        <v>#DIV/0!</v>
      </c>
      <c r="L119" s="59" t="s">
        <v>10</v>
      </c>
      <c r="M119" s="59" t="s">
        <v>10</v>
      </c>
      <c r="N119" s="59" t="s">
        <v>10</v>
      </c>
      <c r="O119" s="59" t="s">
        <v>10</v>
      </c>
      <c r="P119" s="59" t="s">
        <v>10</v>
      </c>
      <c r="Q119" s="59" t="s">
        <v>10</v>
      </c>
      <c r="R119" s="59" t="s">
        <v>10</v>
      </c>
      <c r="S119" s="59" t="s">
        <v>10</v>
      </c>
      <c r="T119" s="59" t="s">
        <v>10</v>
      </c>
      <c r="U119" s="91" t="s">
        <v>10</v>
      </c>
      <c r="V119" s="170"/>
      <c r="W119" s="31" t="s">
        <v>22</v>
      </c>
      <c r="X119" s="59" t="e">
        <f t="shared" ref="X119:AB119" si="79">AC118*(X120+100)/100</f>
        <v>#DIV/0!</v>
      </c>
      <c r="Y119" s="32" t="e">
        <f t="shared" si="79"/>
        <v>#DIV/0!</v>
      </c>
      <c r="Z119" s="32" t="e">
        <f t="shared" si="79"/>
        <v>#DIV/0!</v>
      </c>
      <c r="AA119" s="59" t="e">
        <f t="shared" si="79"/>
        <v>#DIV/0!</v>
      </c>
      <c r="AB119" s="59" t="e">
        <f t="shared" si="79"/>
        <v>#DIV/0!</v>
      </c>
      <c r="AC119" s="33" t="s">
        <v>10</v>
      </c>
      <c r="AD119" s="33" t="s">
        <v>10</v>
      </c>
      <c r="AE119" s="33" t="s">
        <v>10</v>
      </c>
      <c r="AF119" s="33" t="s">
        <v>10</v>
      </c>
      <c r="AG119" s="44" t="s">
        <v>10</v>
      </c>
    </row>
    <row r="120" customHeight="1" spans="1:33">
      <c r="A120" s="31" t="s">
        <v>23</v>
      </c>
      <c r="B120" s="34" t="e">
        <f t="shared" ref="B120:K120" si="80">SUM(B121:B130)/SUM(L121:L130)*100-100</f>
        <v>#DIV/0!</v>
      </c>
      <c r="C120" s="34" t="e">
        <f t="shared" si="80"/>
        <v>#DIV/0!</v>
      </c>
      <c r="D120" s="34" t="e">
        <f t="shared" si="80"/>
        <v>#DIV/0!</v>
      </c>
      <c r="E120" s="34" t="e">
        <f t="shared" si="80"/>
        <v>#DIV/0!</v>
      </c>
      <c r="F120" s="34" t="e">
        <f t="shared" si="80"/>
        <v>#DIV/0!</v>
      </c>
      <c r="G120" s="34" t="e">
        <f t="shared" si="80"/>
        <v>#DIV/0!</v>
      </c>
      <c r="H120" s="34" t="e">
        <f t="shared" si="80"/>
        <v>#DIV/0!</v>
      </c>
      <c r="I120" s="34" t="e">
        <f t="shared" si="80"/>
        <v>#DIV/0!</v>
      </c>
      <c r="J120" s="34" t="e">
        <f t="shared" si="80"/>
        <v>#DIV/0!</v>
      </c>
      <c r="K120" s="34" t="e">
        <f t="shared" si="80"/>
        <v>#DIV/0!</v>
      </c>
      <c r="L120" s="198" t="s">
        <v>10</v>
      </c>
      <c r="M120" s="198" t="s">
        <v>10</v>
      </c>
      <c r="N120" s="33" t="s">
        <v>10</v>
      </c>
      <c r="O120" s="33" t="s">
        <v>10</v>
      </c>
      <c r="P120" s="33" t="s">
        <v>10</v>
      </c>
      <c r="Q120" s="33" t="s">
        <v>10</v>
      </c>
      <c r="R120" s="33" t="s">
        <v>10</v>
      </c>
      <c r="S120" s="33" t="s">
        <v>10</v>
      </c>
      <c r="T120" s="33" t="s">
        <v>10</v>
      </c>
      <c r="U120" s="44" t="s">
        <v>10</v>
      </c>
      <c r="W120" s="31" t="s">
        <v>23</v>
      </c>
      <c r="X120" s="34" t="e">
        <f t="shared" ref="X120:AB120" si="81">SUM(X121:X130)/SUM(AC121:AC130)*100-100</f>
        <v>#DIV/0!</v>
      </c>
      <c r="Y120" s="34" t="e">
        <f t="shared" si="81"/>
        <v>#DIV/0!</v>
      </c>
      <c r="Z120" s="34" t="e">
        <f t="shared" si="81"/>
        <v>#DIV/0!</v>
      </c>
      <c r="AA120" s="34" t="e">
        <f t="shared" si="81"/>
        <v>#DIV/0!</v>
      </c>
      <c r="AB120" s="34" t="e">
        <f t="shared" si="81"/>
        <v>#DIV/0!</v>
      </c>
      <c r="AC120" s="33" t="s">
        <v>10</v>
      </c>
      <c r="AD120" s="33" t="s">
        <v>10</v>
      </c>
      <c r="AE120" s="33" t="s">
        <v>10</v>
      </c>
      <c r="AF120" s="33" t="s">
        <v>10</v>
      </c>
      <c r="AG120" s="44" t="s">
        <v>10</v>
      </c>
    </row>
    <row r="121" customHeight="1" spans="1:33">
      <c r="A121" s="20"/>
      <c r="B121" s="34">
        <f t="shared" ref="B121:B130" si="82">SUM(D121,F121,H121,J121)</f>
        <v>0</v>
      </c>
      <c r="C121" s="27">
        <f t="shared" ref="C121:C130" si="83">SUM(E121,G121,I121,K121)</f>
        <v>0</v>
      </c>
      <c r="D121" s="68"/>
      <c r="E121" s="21"/>
      <c r="F121" s="184"/>
      <c r="G121" s="21"/>
      <c r="H121" s="68"/>
      <c r="I121" s="21"/>
      <c r="J121" s="68"/>
      <c r="K121" s="22"/>
      <c r="L121" s="34">
        <f t="shared" ref="L121:L130" si="84">SUM(N121,P121,R121,T121)</f>
        <v>0</v>
      </c>
      <c r="M121" s="27">
        <f t="shared" ref="M121:M130" si="85">SUM(O121,Q121,S121,U121)</f>
        <v>0</v>
      </c>
      <c r="N121" s="68"/>
      <c r="O121" s="21"/>
      <c r="P121" s="184"/>
      <c r="Q121" s="21"/>
      <c r="R121" s="68"/>
      <c r="S121" s="21"/>
      <c r="T121" s="68"/>
      <c r="U121" s="22"/>
      <c r="W121" s="20"/>
      <c r="X121" s="68"/>
      <c r="Y121" s="21"/>
      <c r="Z121" s="21"/>
      <c r="AA121" s="68"/>
      <c r="AB121" s="184"/>
      <c r="AC121" s="68"/>
      <c r="AD121" s="21"/>
      <c r="AE121" s="21"/>
      <c r="AF121" s="68"/>
      <c r="AG121" s="184"/>
    </row>
    <row r="122" customHeight="1" spans="1:33">
      <c r="A122" s="20"/>
      <c r="B122" s="67">
        <f t="shared" si="82"/>
        <v>0</v>
      </c>
      <c r="C122" s="19">
        <f t="shared" si="83"/>
        <v>0</v>
      </c>
      <c r="D122" s="68"/>
      <c r="E122" s="21"/>
      <c r="F122" s="184"/>
      <c r="G122" s="21"/>
      <c r="H122" s="68"/>
      <c r="I122" s="21"/>
      <c r="J122" s="68"/>
      <c r="K122" s="22"/>
      <c r="L122" s="67">
        <f t="shared" si="84"/>
        <v>0</v>
      </c>
      <c r="M122" s="19">
        <f t="shared" si="85"/>
        <v>0</v>
      </c>
      <c r="N122" s="68"/>
      <c r="O122" s="21"/>
      <c r="P122" s="184"/>
      <c r="Q122" s="21"/>
      <c r="R122" s="68"/>
      <c r="S122" s="21"/>
      <c r="T122" s="68"/>
      <c r="U122" s="22"/>
      <c r="W122" s="20"/>
      <c r="X122" s="68"/>
      <c r="Y122" s="21"/>
      <c r="Z122" s="21"/>
      <c r="AA122" s="68"/>
      <c r="AB122" s="184"/>
      <c r="AC122" s="68"/>
      <c r="AD122" s="21"/>
      <c r="AE122" s="21"/>
      <c r="AF122" s="68"/>
      <c r="AG122" s="184"/>
    </row>
    <row r="123" customHeight="1" spans="1:33">
      <c r="A123" s="20"/>
      <c r="B123" s="67">
        <f t="shared" si="82"/>
        <v>0</v>
      </c>
      <c r="C123" s="19">
        <f t="shared" si="83"/>
        <v>0</v>
      </c>
      <c r="D123" s="68"/>
      <c r="E123" s="21"/>
      <c r="F123" s="184"/>
      <c r="G123" s="21"/>
      <c r="H123" s="68"/>
      <c r="I123" s="21"/>
      <c r="J123" s="68"/>
      <c r="K123" s="22"/>
      <c r="L123" s="67">
        <f t="shared" si="84"/>
        <v>0</v>
      </c>
      <c r="M123" s="19">
        <f t="shared" si="85"/>
        <v>0</v>
      </c>
      <c r="N123" s="68"/>
      <c r="O123" s="21"/>
      <c r="P123" s="184"/>
      <c r="Q123" s="21"/>
      <c r="R123" s="68"/>
      <c r="S123" s="21"/>
      <c r="T123" s="68"/>
      <c r="U123" s="22"/>
      <c r="W123" s="20"/>
      <c r="X123" s="68"/>
      <c r="Y123" s="21"/>
      <c r="Z123"/>
      <c r="AA123" s="68"/>
      <c r="AB123" s="184"/>
      <c r="AC123" s="68"/>
      <c r="AD123" s="21"/>
      <c r="AE123" s="21"/>
      <c r="AF123" s="68"/>
      <c r="AG123" s="184"/>
    </row>
    <row r="124" customHeight="1" spans="1:33">
      <c r="A124" s="20"/>
      <c r="B124" s="67">
        <f t="shared" si="82"/>
        <v>0</v>
      </c>
      <c r="C124" s="19">
        <f t="shared" si="83"/>
        <v>0</v>
      </c>
      <c r="D124" s="68"/>
      <c r="E124" s="21"/>
      <c r="F124" s="184"/>
      <c r="G124" s="21"/>
      <c r="H124" s="68"/>
      <c r="I124" s="21"/>
      <c r="J124" s="68"/>
      <c r="K124" s="22"/>
      <c r="L124" s="67">
        <f t="shared" si="84"/>
        <v>0</v>
      </c>
      <c r="M124" s="19">
        <f t="shared" si="85"/>
        <v>0</v>
      </c>
      <c r="N124" s="68"/>
      <c r="O124" s="21"/>
      <c r="P124" s="184"/>
      <c r="Q124" s="21"/>
      <c r="R124" s="68"/>
      <c r="S124" s="21"/>
      <c r="T124" s="68"/>
      <c r="U124" s="22"/>
      <c r="W124" s="20"/>
      <c r="X124" s="68"/>
      <c r="Y124" s="21"/>
      <c r="Z124" s="21"/>
      <c r="AA124" s="68"/>
      <c r="AB124" s="184"/>
      <c r="AC124" s="68"/>
      <c r="AD124" s="21"/>
      <c r="AE124" s="21"/>
      <c r="AF124" s="68"/>
      <c r="AG124" s="184"/>
    </row>
    <row r="125" customHeight="1" spans="1:33">
      <c r="A125" s="20"/>
      <c r="B125" s="67">
        <f t="shared" si="82"/>
        <v>0</v>
      </c>
      <c r="C125" s="19">
        <f t="shared" si="83"/>
        <v>0</v>
      </c>
      <c r="D125" s="68"/>
      <c r="E125" s="21"/>
      <c r="F125" s="184"/>
      <c r="G125" s="21"/>
      <c r="H125" s="68"/>
      <c r="I125" s="21"/>
      <c r="J125" s="68"/>
      <c r="K125" s="22"/>
      <c r="L125" s="67">
        <f t="shared" si="84"/>
        <v>0</v>
      </c>
      <c r="M125" s="19">
        <f t="shared" si="85"/>
        <v>0</v>
      </c>
      <c r="N125" s="68"/>
      <c r="O125" s="21"/>
      <c r="P125" s="184"/>
      <c r="Q125" s="21"/>
      <c r="R125" s="68"/>
      <c r="S125" s="21"/>
      <c r="T125" s="68"/>
      <c r="U125" s="22"/>
      <c r="W125" s="20"/>
      <c r="X125" s="68"/>
      <c r="Y125" s="21"/>
      <c r="Z125" s="21"/>
      <c r="AA125" s="68"/>
      <c r="AB125" s="184"/>
      <c r="AC125" s="68"/>
      <c r="AD125" s="21"/>
      <c r="AE125" s="21"/>
      <c r="AF125" s="68"/>
      <c r="AG125" s="184"/>
    </row>
    <row r="126" customHeight="1" spans="1:33">
      <c r="A126" s="20"/>
      <c r="B126" s="67">
        <f t="shared" si="82"/>
        <v>0</v>
      </c>
      <c r="C126" s="19">
        <f t="shared" si="83"/>
        <v>0</v>
      </c>
      <c r="D126" s="68"/>
      <c r="E126" s="21"/>
      <c r="F126" s="184"/>
      <c r="G126" s="21"/>
      <c r="H126" s="68"/>
      <c r="I126" s="21"/>
      <c r="J126" s="68"/>
      <c r="K126" s="22"/>
      <c r="L126" s="67">
        <f t="shared" si="84"/>
        <v>0</v>
      </c>
      <c r="M126" s="19">
        <f t="shared" si="85"/>
        <v>0</v>
      </c>
      <c r="N126" s="68"/>
      <c r="O126" s="21"/>
      <c r="P126" s="184"/>
      <c r="Q126" s="21"/>
      <c r="R126" s="68"/>
      <c r="S126" s="21"/>
      <c r="T126" s="68"/>
      <c r="U126" s="22"/>
      <c r="W126" s="20"/>
      <c r="X126" s="68"/>
      <c r="Y126" s="21"/>
      <c r="Z126" s="21"/>
      <c r="AA126" s="68"/>
      <c r="AB126" s="184"/>
      <c r="AC126" s="68"/>
      <c r="AD126" s="21"/>
      <c r="AE126" s="21"/>
      <c r="AF126" s="68"/>
      <c r="AG126" s="184"/>
    </row>
    <row r="127" customHeight="1" spans="1:33">
      <c r="A127" s="28"/>
      <c r="B127" s="67">
        <f t="shared" si="82"/>
        <v>0</v>
      </c>
      <c r="C127" s="19">
        <f t="shared" si="83"/>
        <v>0</v>
      </c>
      <c r="D127" s="74"/>
      <c r="E127" s="21"/>
      <c r="F127" s="184"/>
      <c r="G127" s="29"/>
      <c r="H127" s="74"/>
      <c r="I127" s="29"/>
      <c r="J127" s="68"/>
      <c r="K127" s="22"/>
      <c r="L127" s="67">
        <f t="shared" si="84"/>
        <v>0</v>
      </c>
      <c r="M127" s="19">
        <f t="shared" si="85"/>
        <v>0</v>
      </c>
      <c r="N127" s="74"/>
      <c r="O127" s="21"/>
      <c r="P127" s="184"/>
      <c r="Q127" s="29"/>
      <c r="R127" s="74"/>
      <c r="S127" s="29"/>
      <c r="T127" s="68"/>
      <c r="U127" s="22"/>
      <c r="W127" s="28"/>
      <c r="X127" s="74"/>
      <c r="Y127" s="29"/>
      <c r="Z127" s="29"/>
      <c r="AA127" s="68"/>
      <c r="AB127" s="184"/>
      <c r="AC127" s="74"/>
      <c r="AD127" s="29"/>
      <c r="AE127" s="29"/>
      <c r="AF127" s="68"/>
      <c r="AG127" s="184"/>
    </row>
    <row r="128" customHeight="1" spans="1:33">
      <c r="A128" s="20"/>
      <c r="B128" s="67">
        <f t="shared" si="82"/>
        <v>0</v>
      </c>
      <c r="C128" s="19">
        <f t="shared" si="83"/>
        <v>0</v>
      </c>
      <c r="D128" s="68"/>
      <c r="E128" s="21"/>
      <c r="F128" s="184"/>
      <c r="G128" s="21"/>
      <c r="H128" s="68"/>
      <c r="I128" s="21"/>
      <c r="J128" s="68"/>
      <c r="K128" s="22"/>
      <c r="L128" s="67">
        <f t="shared" si="84"/>
        <v>0</v>
      </c>
      <c r="M128" s="19">
        <f t="shared" si="85"/>
        <v>0</v>
      </c>
      <c r="N128" s="68"/>
      <c r="O128" s="21"/>
      <c r="P128" s="184"/>
      <c r="Q128" s="21"/>
      <c r="R128" s="68"/>
      <c r="S128" s="21"/>
      <c r="T128" s="68"/>
      <c r="U128" s="22"/>
      <c r="W128" s="20"/>
      <c r="X128" s="68"/>
      <c r="Y128" s="21"/>
      <c r="Z128" s="21"/>
      <c r="AA128" s="68"/>
      <c r="AB128" s="184"/>
      <c r="AC128" s="68"/>
      <c r="AD128" s="21"/>
      <c r="AE128" s="21"/>
      <c r="AF128" s="68"/>
      <c r="AG128" s="184"/>
    </row>
    <row r="129" customHeight="1" spans="1:33">
      <c r="A129" s="20"/>
      <c r="B129" s="67">
        <f t="shared" si="82"/>
        <v>0</v>
      </c>
      <c r="C129" s="19">
        <f t="shared" si="83"/>
        <v>0</v>
      </c>
      <c r="D129" s="68"/>
      <c r="E129" s="21"/>
      <c r="F129" s="184"/>
      <c r="G129" s="21"/>
      <c r="H129" s="68"/>
      <c r="I129" s="21"/>
      <c r="J129" s="68"/>
      <c r="K129" s="22"/>
      <c r="L129" s="67">
        <f t="shared" si="84"/>
        <v>0</v>
      </c>
      <c r="M129" s="19">
        <f t="shared" si="85"/>
        <v>0</v>
      </c>
      <c r="N129" s="68"/>
      <c r="O129" s="21"/>
      <c r="P129" s="184"/>
      <c r="Q129" s="21"/>
      <c r="R129" s="68"/>
      <c r="S129" s="21"/>
      <c r="T129" s="68"/>
      <c r="U129" s="22"/>
      <c r="W129" s="20"/>
      <c r="X129" s="68"/>
      <c r="Y129" s="21"/>
      <c r="Z129" s="21"/>
      <c r="AA129" s="68"/>
      <c r="AB129" s="184"/>
      <c r="AC129" s="68"/>
      <c r="AD129" s="21"/>
      <c r="AE129" s="21"/>
      <c r="AF129" s="68"/>
      <c r="AG129" s="184"/>
    </row>
    <row r="130" customHeight="1" spans="1:33">
      <c r="A130" s="35"/>
      <c r="B130" s="188">
        <f t="shared" si="82"/>
        <v>0</v>
      </c>
      <c r="C130" s="78">
        <f t="shared" si="83"/>
        <v>0</v>
      </c>
      <c r="D130" s="77"/>
      <c r="E130" s="36"/>
      <c r="F130" s="189"/>
      <c r="G130" s="36"/>
      <c r="H130" s="77"/>
      <c r="I130" s="36"/>
      <c r="J130" s="77"/>
      <c r="K130" s="37"/>
      <c r="L130" s="188">
        <f t="shared" si="84"/>
        <v>0</v>
      </c>
      <c r="M130" s="78">
        <f t="shared" si="85"/>
        <v>0</v>
      </c>
      <c r="N130" s="77"/>
      <c r="O130" s="36"/>
      <c r="P130" s="189"/>
      <c r="Q130" s="36"/>
      <c r="R130" s="77"/>
      <c r="S130" s="36"/>
      <c r="T130" s="77"/>
      <c r="U130" s="37"/>
      <c r="W130" s="35"/>
      <c r="X130" s="77"/>
      <c r="Y130" s="36"/>
      <c r="Z130" s="36"/>
      <c r="AA130" s="77"/>
      <c r="AB130" s="189"/>
      <c r="AC130" s="77"/>
      <c r="AD130" s="36"/>
      <c r="AE130" s="36"/>
      <c r="AF130" s="77"/>
      <c r="AG130" s="189"/>
    </row>
    <row r="131" customHeight="1" spans="1:33">
      <c r="A131" s="177" t="s">
        <v>115</v>
      </c>
      <c r="B131" s="178"/>
      <c r="C131" s="179"/>
      <c r="D131" s="178"/>
      <c r="E131" s="179"/>
      <c r="F131" s="178"/>
      <c r="H131" s="178"/>
      <c r="I131" s="179"/>
      <c r="J131" s="178"/>
      <c r="K131" s="194" t="s">
        <v>16</v>
      </c>
      <c r="L131" s="178"/>
      <c r="M131" s="179"/>
      <c r="N131" s="195"/>
      <c r="O131" s="179"/>
      <c r="P131" s="178"/>
      <c r="Q131" s="179"/>
      <c r="R131" s="178"/>
      <c r="S131" s="194"/>
      <c r="T131" s="178"/>
      <c r="U131" s="179"/>
      <c r="W131" s="206" t="s">
        <v>15</v>
      </c>
      <c r="X131" s="178"/>
      <c r="Y131" s="179"/>
      <c r="Z131" s="179"/>
      <c r="AA131" s="178"/>
      <c r="AB131" s="178"/>
      <c r="AC131" s="210" t="s">
        <v>330</v>
      </c>
      <c r="AD131" s="179"/>
      <c r="AE131" s="179"/>
      <c r="AF131" s="178"/>
      <c r="AG131" s="178"/>
    </row>
    <row r="132" customHeight="1" spans="1:33">
      <c r="A132" s="177"/>
      <c r="B132" s="178"/>
      <c r="C132" s="179"/>
      <c r="D132" s="178"/>
      <c r="E132" s="179"/>
      <c r="F132" s="190"/>
      <c r="G132" s="191"/>
      <c r="H132" s="192"/>
      <c r="I132" s="199"/>
      <c r="J132" s="192"/>
      <c r="K132" s="199"/>
      <c r="M132" s="199"/>
      <c r="N132" s="190"/>
      <c r="O132" s="199"/>
      <c r="P132" s="192"/>
      <c r="Q132" s="199"/>
      <c r="R132" s="192"/>
      <c r="S132" s="199"/>
      <c r="T132" s="192"/>
      <c r="U132" s="199"/>
      <c r="W132" s="177"/>
      <c r="X132" s="178"/>
      <c r="Y132" s="179"/>
      <c r="Z132" s="179"/>
      <c r="AA132" s="178"/>
      <c r="AB132" s="190"/>
      <c r="AC132" s="178"/>
      <c r="AD132" s="179"/>
      <c r="AE132" s="179"/>
      <c r="AF132" s="178"/>
      <c r="AG132" s="190"/>
    </row>
    <row r="133" s="3" customFormat="1" customHeight="1" spans="1:33">
      <c r="A133" s="81" t="s">
        <v>339</v>
      </c>
      <c r="B133" s="181" t="s">
        <v>340</v>
      </c>
      <c r="C133" s="182"/>
      <c r="D133" s="181"/>
      <c r="E133" s="182"/>
      <c r="F133" s="181"/>
      <c r="G133" s="182"/>
      <c r="H133" s="181"/>
      <c r="I133" s="182"/>
      <c r="J133" s="181"/>
      <c r="K133" s="182"/>
      <c r="L133" s="181"/>
      <c r="M133" s="182"/>
      <c r="N133" s="181"/>
      <c r="O133" s="182"/>
      <c r="P133" s="181"/>
      <c r="Q133" s="182"/>
      <c r="R133" s="181"/>
      <c r="S133" s="182"/>
      <c r="T133" s="181"/>
      <c r="U133" s="182"/>
      <c r="V133" s="80"/>
      <c r="W133" s="81" t="s">
        <v>341</v>
      </c>
      <c r="X133" s="181" t="s">
        <v>342</v>
      </c>
      <c r="Y133" s="182"/>
      <c r="Z133" s="182"/>
      <c r="AA133" s="181"/>
      <c r="AB133" s="181"/>
      <c r="AC133" s="181"/>
      <c r="AD133" s="182"/>
      <c r="AE133" s="182"/>
      <c r="AF133" s="181"/>
      <c r="AG133" s="181"/>
    </row>
    <row r="134" customHeight="1" spans="1:33">
      <c r="A134" s="183" t="s">
        <v>2</v>
      </c>
      <c r="B134" s="172" t="s">
        <v>3</v>
      </c>
      <c r="C134" s="173"/>
      <c r="D134" s="172"/>
      <c r="E134" s="173"/>
      <c r="F134" s="172"/>
      <c r="G134" s="173"/>
      <c r="H134" s="172"/>
      <c r="I134" s="173"/>
      <c r="J134" s="172"/>
      <c r="K134" s="173"/>
      <c r="L134" s="172" t="s">
        <v>107</v>
      </c>
      <c r="M134" s="173"/>
      <c r="N134" s="172"/>
      <c r="O134" s="173"/>
      <c r="P134" s="172"/>
      <c r="Q134" s="173"/>
      <c r="R134" s="172"/>
      <c r="S134" s="173"/>
      <c r="T134" s="172"/>
      <c r="U134" s="201"/>
      <c r="W134" s="165" t="s">
        <v>2</v>
      </c>
      <c r="X134" s="172" t="s">
        <v>3</v>
      </c>
      <c r="Y134" s="173"/>
      <c r="Z134" s="173"/>
      <c r="AA134" s="172"/>
      <c r="AB134" s="172"/>
      <c r="AC134" s="208" t="s">
        <v>107</v>
      </c>
      <c r="AD134" s="173"/>
      <c r="AE134" s="173"/>
      <c r="AF134" s="172"/>
      <c r="AG134" s="211"/>
    </row>
    <row r="135" customHeight="1" spans="1:33">
      <c r="A135" s="174"/>
      <c r="B135" s="175" t="s">
        <v>315</v>
      </c>
      <c r="C135" s="176" t="s">
        <v>113</v>
      </c>
      <c r="D135" s="175" t="s">
        <v>316</v>
      </c>
      <c r="E135" s="176" t="s">
        <v>317</v>
      </c>
      <c r="F135" s="175" t="s">
        <v>318</v>
      </c>
      <c r="G135" s="176" t="s">
        <v>319</v>
      </c>
      <c r="H135" s="175" t="s">
        <v>320</v>
      </c>
      <c r="I135" s="176" t="s">
        <v>321</v>
      </c>
      <c r="J135" s="175" t="s">
        <v>322</v>
      </c>
      <c r="K135" s="176" t="s">
        <v>323</v>
      </c>
      <c r="L135" s="175" t="s">
        <v>315</v>
      </c>
      <c r="M135" s="176" t="s">
        <v>113</v>
      </c>
      <c r="N135" s="175" t="s">
        <v>316</v>
      </c>
      <c r="O135" s="176" t="s">
        <v>317</v>
      </c>
      <c r="P135" s="175" t="s">
        <v>318</v>
      </c>
      <c r="Q135" s="176" t="s">
        <v>319</v>
      </c>
      <c r="R135" s="175" t="s">
        <v>320</v>
      </c>
      <c r="S135" s="176" t="s">
        <v>321</v>
      </c>
      <c r="T135" s="175" t="s">
        <v>322</v>
      </c>
      <c r="U135" s="202" t="s">
        <v>323</v>
      </c>
      <c r="W135" s="15"/>
      <c r="X135" s="175" t="s">
        <v>315</v>
      </c>
      <c r="Y135" s="176" t="s">
        <v>113</v>
      </c>
      <c r="Z135" s="176" t="s">
        <v>69</v>
      </c>
      <c r="AA135" s="175" t="s">
        <v>70</v>
      </c>
      <c r="AB135" s="175" t="s">
        <v>114</v>
      </c>
      <c r="AC135" s="209" t="s">
        <v>315</v>
      </c>
      <c r="AD135" s="176" t="s">
        <v>113</v>
      </c>
      <c r="AE135" s="176" t="s">
        <v>69</v>
      </c>
      <c r="AF135" s="175" t="s">
        <v>70</v>
      </c>
      <c r="AG135" s="212" t="s">
        <v>114</v>
      </c>
    </row>
    <row r="136" customHeight="1" spans="1:33">
      <c r="A136" s="15" t="s">
        <v>20</v>
      </c>
      <c r="B136" s="33">
        <f t="shared" ref="B136:M136" si="86">SUM(B137,B143,B156)</f>
        <v>0</v>
      </c>
      <c r="C136" s="16">
        <f t="shared" si="86"/>
        <v>0</v>
      </c>
      <c r="D136" s="33">
        <f t="shared" si="86"/>
        <v>0</v>
      </c>
      <c r="E136" s="16">
        <f t="shared" si="86"/>
        <v>0</v>
      </c>
      <c r="F136" s="33">
        <f t="shared" si="86"/>
        <v>0</v>
      </c>
      <c r="G136" s="16">
        <f t="shared" si="86"/>
        <v>0</v>
      </c>
      <c r="H136" s="33">
        <f t="shared" si="86"/>
        <v>0</v>
      </c>
      <c r="I136" s="16">
        <f t="shared" si="86"/>
        <v>0</v>
      </c>
      <c r="J136" s="33">
        <f t="shared" si="86"/>
        <v>0</v>
      </c>
      <c r="K136" s="16">
        <f t="shared" si="86"/>
        <v>0</v>
      </c>
      <c r="L136" s="33">
        <f t="shared" si="86"/>
        <v>0</v>
      </c>
      <c r="M136" s="16">
        <f t="shared" si="86"/>
        <v>0</v>
      </c>
      <c r="N136" s="66"/>
      <c r="O136" s="17"/>
      <c r="P136" s="66"/>
      <c r="Q136" s="17"/>
      <c r="R136" s="66"/>
      <c r="S136" s="17"/>
      <c r="T136" s="66"/>
      <c r="U136" s="41"/>
      <c r="W136" s="15" t="s">
        <v>20</v>
      </c>
      <c r="X136" s="33">
        <f t="shared" ref="X136:AB136" si="87">X137+X143+X156</f>
        <v>0</v>
      </c>
      <c r="Y136" s="16">
        <f t="shared" si="87"/>
        <v>0</v>
      </c>
      <c r="Z136" s="16">
        <f t="shared" si="87"/>
        <v>0</v>
      </c>
      <c r="AA136" s="33">
        <f t="shared" si="87"/>
        <v>0</v>
      </c>
      <c r="AB136" s="33">
        <f t="shared" si="87"/>
        <v>0</v>
      </c>
      <c r="AC136" s="66"/>
      <c r="AD136" s="17"/>
      <c r="AE136" s="17"/>
      <c r="AF136" s="66"/>
      <c r="AG136" s="214"/>
    </row>
    <row r="137" customHeight="1" spans="1:33">
      <c r="A137" s="18" t="s">
        <v>12</v>
      </c>
      <c r="B137" s="67">
        <f t="shared" ref="B137:B157" si="88">SUM(D137,F137,H137,J137)</f>
        <v>0</v>
      </c>
      <c r="C137" s="19">
        <f t="shared" ref="C137:C157" si="89">SUM(E137,G137,I137,K137)</f>
        <v>0</v>
      </c>
      <c r="D137" s="67">
        <f t="shared" ref="D137:K137" si="90">SUM(D138:D142)</f>
        <v>0</v>
      </c>
      <c r="E137" s="19">
        <f t="shared" si="90"/>
        <v>0</v>
      </c>
      <c r="F137" s="67">
        <f t="shared" si="90"/>
        <v>0</v>
      </c>
      <c r="G137" s="19">
        <f t="shared" si="90"/>
        <v>0</v>
      </c>
      <c r="H137" s="67">
        <f t="shared" si="90"/>
        <v>0</v>
      </c>
      <c r="I137" s="19">
        <f t="shared" si="90"/>
        <v>0</v>
      </c>
      <c r="J137" s="67">
        <f t="shared" si="90"/>
        <v>0</v>
      </c>
      <c r="K137" s="19">
        <f t="shared" si="90"/>
        <v>0</v>
      </c>
      <c r="L137" s="67">
        <f t="shared" ref="L137:L156" si="91">SUM(N137,P137,R137,T137)</f>
        <v>0</v>
      </c>
      <c r="M137" s="19">
        <f t="shared" ref="M137:M156" si="92">SUM(O137,Q137,S137,U137)</f>
        <v>0</v>
      </c>
      <c r="N137" s="67">
        <f t="shared" ref="N137:U137" si="93">SUM(N138:N142)</f>
        <v>0</v>
      </c>
      <c r="O137" s="19">
        <f t="shared" si="93"/>
        <v>0</v>
      </c>
      <c r="P137" s="67">
        <f t="shared" si="93"/>
        <v>0</v>
      </c>
      <c r="Q137" s="19">
        <f t="shared" si="93"/>
        <v>0</v>
      </c>
      <c r="R137" s="67">
        <f t="shared" si="93"/>
        <v>0</v>
      </c>
      <c r="S137" s="19">
        <f t="shared" si="93"/>
        <v>0</v>
      </c>
      <c r="T137" s="67">
        <f t="shared" si="93"/>
        <v>0</v>
      </c>
      <c r="U137" s="42">
        <f t="shared" si="93"/>
        <v>0</v>
      </c>
      <c r="W137" s="18" t="s">
        <v>12</v>
      </c>
      <c r="X137" s="67">
        <f t="shared" ref="X137:AG137" si="94">SUM(X138:X142)</f>
        <v>0</v>
      </c>
      <c r="Y137" s="19">
        <f t="shared" si="94"/>
        <v>0</v>
      </c>
      <c r="Z137" s="19">
        <f t="shared" si="94"/>
        <v>0</v>
      </c>
      <c r="AA137" s="67">
        <f t="shared" si="94"/>
        <v>0</v>
      </c>
      <c r="AB137" s="67">
        <f t="shared" si="94"/>
        <v>0</v>
      </c>
      <c r="AC137" s="67">
        <f t="shared" si="94"/>
        <v>0</v>
      </c>
      <c r="AD137" s="19">
        <f t="shared" si="94"/>
        <v>0</v>
      </c>
      <c r="AE137" s="19">
        <f t="shared" si="94"/>
        <v>0</v>
      </c>
      <c r="AF137" s="67">
        <f t="shared" si="94"/>
        <v>0</v>
      </c>
      <c r="AG137" s="215">
        <f t="shared" si="94"/>
        <v>0</v>
      </c>
    </row>
    <row r="138" customHeight="1" spans="1:33">
      <c r="A138" s="20"/>
      <c r="B138" s="67">
        <f t="shared" si="88"/>
        <v>0</v>
      </c>
      <c r="C138" s="19">
        <f t="shared" si="89"/>
        <v>0</v>
      </c>
      <c r="D138" s="68"/>
      <c r="E138" s="21"/>
      <c r="F138" s="184"/>
      <c r="G138" s="21"/>
      <c r="H138" s="68"/>
      <c r="I138" s="21"/>
      <c r="J138" s="68"/>
      <c r="K138" s="22"/>
      <c r="L138" s="67">
        <f t="shared" si="91"/>
        <v>0</v>
      </c>
      <c r="M138" s="19">
        <f t="shared" si="92"/>
        <v>0</v>
      </c>
      <c r="N138" s="68"/>
      <c r="O138" s="21"/>
      <c r="P138" s="184"/>
      <c r="Q138" s="21"/>
      <c r="R138" s="68"/>
      <c r="S138" s="21"/>
      <c r="T138" s="68"/>
      <c r="U138" s="22"/>
      <c r="W138" s="157"/>
      <c r="X138" s="68"/>
      <c r="Y138" s="21"/>
      <c r="Z138" s="21"/>
      <c r="AA138" s="68"/>
      <c r="AB138" s="184"/>
      <c r="AC138" s="68"/>
      <c r="AD138" s="21"/>
      <c r="AE138" s="21"/>
      <c r="AF138" s="68"/>
      <c r="AG138" s="184"/>
    </row>
    <row r="139" customHeight="1" spans="1:33">
      <c r="A139" s="20"/>
      <c r="B139" s="67">
        <f t="shared" si="88"/>
        <v>0</v>
      </c>
      <c r="C139" s="19">
        <f t="shared" si="89"/>
        <v>0</v>
      </c>
      <c r="D139" s="68"/>
      <c r="E139" s="21"/>
      <c r="F139" s="184"/>
      <c r="G139" s="21"/>
      <c r="H139" s="68"/>
      <c r="I139" s="21"/>
      <c r="J139" s="68"/>
      <c r="K139" s="22"/>
      <c r="L139" s="67">
        <f t="shared" si="91"/>
        <v>0</v>
      </c>
      <c r="M139" s="19">
        <f t="shared" si="92"/>
        <v>0</v>
      </c>
      <c r="N139" s="68"/>
      <c r="O139" s="21"/>
      <c r="P139" s="184"/>
      <c r="Q139" s="21"/>
      <c r="R139" s="68"/>
      <c r="S139" s="21"/>
      <c r="T139" s="68"/>
      <c r="U139" s="22"/>
      <c r="W139" s="20"/>
      <c r="X139" s="68"/>
      <c r="Y139" s="21"/>
      <c r="Z139" s="21"/>
      <c r="AA139" s="68"/>
      <c r="AB139" s="184"/>
      <c r="AC139" s="68"/>
      <c r="AD139" s="21"/>
      <c r="AE139" s="21"/>
      <c r="AF139" s="68"/>
      <c r="AG139" s="184"/>
    </row>
    <row r="140" customHeight="1" spans="1:33">
      <c r="A140" s="20"/>
      <c r="B140" s="67">
        <f t="shared" si="88"/>
        <v>0</v>
      </c>
      <c r="C140" s="19">
        <f t="shared" si="89"/>
        <v>0</v>
      </c>
      <c r="D140" s="68"/>
      <c r="E140" s="21"/>
      <c r="F140" s="184"/>
      <c r="G140" s="21"/>
      <c r="H140" s="68"/>
      <c r="I140" s="21"/>
      <c r="J140" s="68"/>
      <c r="K140" s="22"/>
      <c r="L140" s="67">
        <f t="shared" si="91"/>
        <v>0</v>
      </c>
      <c r="M140" s="19">
        <f t="shared" si="92"/>
        <v>0</v>
      </c>
      <c r="N140" s="68"/>
      <c r="O140" s="21"/>
      <c r="P140" s="184"/>
      <c r="Q140" s="21"/>
      <c r="R140" s="68"/>
      <c r="S140" s="21"/>
      <c r="T140" s="68"/>
      <c r="U140" s="22"/>
      <c r="W140" s="20"/>
      <c r="X140" s="68"/>
      <c r="Y140" s="21"/>
      <c r="Z140" s="21"/>
      <c r="AA140" s="68"/>
      <c r="AB140" s="184"/>
      <c r="AC140" s="68"/>
      <c r="AD140" s="21"/>
      <c r="AE140" s="21"/>
      <c r="AF140" s="68"/>
      <c r="AG140" s="184"/>
    </row>
    <row r="141" customHeight="1" spans="1:33">
      <c r="A141" s="20"/>
      <c r="B141" s="67">
        <f t="shared" si="88"/>
        <v>0</v>
      </c>
      <c r="C141" s="19">
        <f t="shared" si="89"/>
        <v>0</v>
      </c>
      <c r="D141" s="68"/>
      <c r="E141" s="21"/>
      <c r="F141" s="184"/>
      <c r="G141" s="21"/>
      <c r="H141" s="68"/>
      <c r="I141" s="21"/>
      <c r="J141" s="68"/>
      <c r="K141" s="22"/>
      <c r="L141" s="67">
        <f t="shared" si="91"/>
        <v>0</v>
      </c>
      <c r="M141" s="19">
        <f t="shared" si="92"/>
        <v>0</v>
      </c>
      <c r="N141" s="68"/>
      <c r="O141" s="21"/>
      <c r="P141" s="184"/>
      <c r="Q141" s="21"/>
      <c r="R141" s="68"/>
      <c r="S141" s="21"/>
      <c r="T141" s="68"/>
      <c r="U141" s="22"/>
      <c r="W141" s="20"/>
      <c r="X141" s="68"/>
      <c r="Y141" s="21"/>
      <c r="Z141" s="21"/>
      <c r="AA141" s="68"/>
      <c r="AB141" s="184"/>
      <c r="AC141" s="68"/>
      <c r="AD141" s="21"/>
      <c r="AE141" s="21"/>
      <c r="AF141" s="68"/>
      <c r="AG141" s="184"/>
    </row>
    <row r="142" customHeight="1" spans="1:33">
      <c r="A142" s="23"/>
      <c r="B142" s="185">
        <f t="shared" si="88"/>
        <v>0</v>
      </c>
      <c r="C142" s="70">
        <f t="shared" si="89"/>
        <v>0</v>
      </c>
      <c r="D142" s="69"/>
      <c r="E142" s="71"/>
      <c r="F142" s="186"/>
      <c r="G142" s="71"/>
      <c r="H142" s="69"/>
      <c r="I142" s="71"/>
      <c r="J142" s="69"/>
      <c r="K142" s="196"/>
      <c r="L142" s="185">
        <f t="shared" si="91"/>
        <v>0</v>
      </c>
      <c r="M142" s="70">
        <f t="shared" si="92"/>
        <v>0</v>
      </c>
      <c r="N142" s="72"/>
      <c r="O142" s="24"/>
      <c r="P142" s="197"/>
      <c r="Q142" s="24"/>
      <c r="R142" s="72"/>
      <c r="S142" s="24"/>
      <c r="T142" s="72"/>
      <c r="U142" s="25"/>
      <c r="W142" s="23"/>
      <c r="X142" s="72"/>
      <c r="Y142" s="24"/>
      <c r="Z142" s="24"/>
      <c r="AA142" s="72"/>
      <c r="AB142" s="197"/>
      <c r="AC142" s="72"/>
      <c r="AD142" s="24"/>
      <c r="AE142" s="24"/>
      <c r="AF142" s="72"/>
      <c r="AG142" s="197"/>
    </row>
    <row r="143" customHeight="1" spans="1:33">
      <c r="A143" s="26" t="s">
        <v>13</v>
      </c>
      <c r="B143" s="67">
        <f t="shared" si="88"/>
        <v>0</v>
      </c>
      <c r="C143" s="19">
        <f t="shared" si="89"/>
        <v>0</v>
      </c>
      <c r="D143" s="67">
        <f t="shared" ref="D143:K143" si="95">SUM(D144:D155)</f>
        <v>0</v>
      </c>
      <c r="E143" s="19">
        <f t="shared" si="95"/>
        <v>0</v>
      </c>
      <c r="F143" s="67">
        <f t="shared" si="95"/>
        <v>0</v>
      </c>
      <c r="G143" s="19">
        <f t="shared" si="95"/>
        <v>0</v>
      </c>
      <c r="H143" s="67">
        <f t="shared" si="95"/>
        <v>0</v>
      </c>
      <c r="I143" s="19">
        <f t="shared" si="95"/>
        <v>0</v>
      </c>
      <c r="J143" s="67">
        <f t="shared" si="95"/>
        <v>0</v>
      </c>
      <c r="K143" s="19">
        <f t="shared" si="95"/>
        <v>0</v>
      </c>
      <c r="L143" s="67">
        <f t="shared" si="91"/>
        <v>0</v>
      </c>
      <c r="M143" s="19">
        <f t="shared" si="92"/>
        <v>0</v>
      </c>
      <c r="N143" s="34">
        <f t="shared" ref="N143:U143" si="96">SUM(N144:N155)</f>
        <v>0</v>
      </c>
      <c r="O143" s="27">
        <f t="shared" si="96"/>
        <v>0</v>
      </c>
      <c r="P143" s="34">
        <f t="shared" si="96"/>
        <v>0</v>
      </c>
      <c r="Q143" s="27">
        <f t="shared" si="96"/>
        <v>0</v>
      </c>
      <c r="R143" s="34">
        <f t="shared" si="96"/>
        <v>0</v>
      </c>
      <c r="S143" s="27">
        <f t="shared" si="96"/>
        <v>0</v>
      </c>
      <c r="T143" s="34">
        <f t="shared" si="96"/>
        <v>0</v>
      </c>
      <c r="U143" s="43">
        <f t="shared" si="96"/>
        <v>0</v>
      </c>
      <c r="W143" s="26" t="s">
        <v>13</v>
      </c>
      <c r="X143" s="34">
        <f t="shared" ref="X143:AG143" si="97">SUM(X144:X155)</f>
        <v>0</v>
      </c>
      <c r="Y143" s="27">
        <f t="shared" si="97"/>
        <v>0</v>
      </c>
      <c r="Z143" s="27">
        <f t="shared" si="97"/>
        <v>0</v>
      </c>
      <c r="AA143" s="34">
        <f t="shared" si="97"/>
        <v>0</v>
      </c>
      <c r="AB143" s="34">
        <f t="shared" si="97"/>
        <v>0</v>
      </c>
      <c r="AC143" s="34">
        <f t="shared" si="97"/>
        <v>0</v>
      </c>
      <c r="AD143" s="27">
        <f t="shared" si="97"/>
        <v>0</v>
      </c>
      <c r="AE143" s="27">
        <f t="shared" si="97"/>
        <v>0</v>
      </c>
      <c r="AF143" s="34">
        <f t="shared" si="97"/>
        <v>0</v>
      </c>
      <c r="AG143" s="216">
        <f t="shared" si="97"/>
        <v>0</v>
      </c>
    </row>
    <row r="144" customHeight="1" spans="1:33">
      <c r="A144" s="20"/>
      <c r="B144" s="67">
        <f t="shared" si="88"/>
        <v>0</v>
      </c>
      <c r="C144" s="19">
        <f t="shared" si="89"/>
        <v>0</v>
      </c>
      <c r="D144" s="68"/>
      <c r="E144" s="21"/>
      <c r="F144" s="184"/>
      <c r="G144" s="21"/>
      <c r="H144" s="68"/>
      <c r="I144" s="21"/>
      <c r="J144" s="68"/>
      <c r="K144" s="22"/>
      <c r="L144" s="67">
        <f t="shared" si="91"/>
        <v>0</v>
      </c>
      <c r="M144" s="19">
        <f t="shared" si="92"/>
        <v>0</v>
      </c>
      <c r="N144" s="68"/>
      <c r="O144" s="21"/>
      <c r="P144" s="184"/>
      <c r="Q144" s="21"/>
      <c r="R144" s="68"/>
      <c r="S144" s="21"/>
      <c r="T144" s="68"/>
      <c r="U144" s="22"/>
      <c r="W144" s="20"/>
      <c r="X144" s="68"/>
      <c r="Y144" s="21"/>
      <c r="Z144" s="21"/>
      <c r="AA144" s="68"/>
      <c r="AB144" s="184"/>
      <c r="AC144" s="68"/>
      <c r="AD144" s="21"/>
      <c r="AE144" s="21"/>
      <c r="AF144" s="68"/>
      <c r="AG144" s="184"/>
    </row>
    <row r="145" customHeight="1" spans="1:33">
      <c r="A145" s="20"/>
      <c r="B145" s="67">
        <f t="shared" si="88"/>
        <v>0</v>
      </c>
      <c r="C145" s="19">
        <f t="shared" si="89"/>
        <v>0</v>
      </c>
      <c r="D145" s="68"/>
      <c r="E145" s="21"/>
      <c r="F145" s="184"/>
      <c r="G145" s="21"/>
      <c r="H145" s="68"/>
      <c r="I145" s="21"/>
      <c r="J145" s="68"/>
      <c r="K145" s="22"/>
      <c r="L145" s="67">
        <f t="shared" si="91"/>
        <v>0</v>
      </c>
      <c r="M145" s="19">
        <f t="shared" si="92"/>
        <v>0</v>
      </c>
      <c r="N145" s="68"/>
      <c r="O145" s="21"/>
      <c r="P145" s="184"/>
      <c r="Q145" s="21"/>
      <c r="R145" s="68"/>
      <c r="S145" s="21"/>
      <c r="T145" s="68"/>
      <c r="U145" s="22"/>
      <c r="W145" s="20"/>
      <c r="X145" s="68"/>
      <c r="Y145" s="21"/>
      <c r="Z145" s="21"/>
      <c r="AA145" s="68"/>
      <c r="AB145" s="184"/>
      <c r="AC145" s="68"/>
      <c r="AD145" s="21"/>
      <c r="AE145" s="21"/>
      <c r="AF145" s="68"/>
      <c r="AG145" s="184"/>
    </row>
    <row r="146" customHeight="1" spans="1:33">
      <c r="A146" s="20"/>
      <c r="B146" s="67">
        <f t="shared" si="88"/>
        <v>0</v>
      </c>
      <c r="C146" s="19">
        <f t="shared" si="89"/>
        <v>0</v>
      </c>
      <c r="D146" s="68"/>
      <c r="E146" s="21"/>
      <c r="F146" s="184"/>
      <c r="G146" s="21"/>
      <c r="H146" s="68"/>
      <c r="I146" s="21"/>
      <c r="J146" s="68"/>
      <c r="K146" s="22"/>
      <c r="L146" s="67">
        <f t="shared" si="91"/>
        <v>0</v>
      </c>
      <c r="M146" s="19">
        <f t="shared" si="92"/>
        <v>0</v>
      </c>
      <c r="N146" s="68"/>
      <c r="O146" s="21"/>
      <c r="P146" s="184"/>
      <c r="Q146" s="21"/>
      <c r="R146" s="68"/>
      <c r="S146" s="21"/>
      <c r="T146" s="68"/>
      <c r="U146" s="22"/>
      <c r="W146" s="20"/>
      <c r="X146" s="68"/>
      <c r="Y146" s="21"/>
      <c r="Z146" s="21"/>
      <c r="AA146" s="68"/>
      <c r="AB146" s="184"/>
      <c r="AC146" s="68"/>
      <c r="AD146" s="21"/>
      <c r="AE146" s="21"/>
      <c r="AF146" s="68"/>
      <c r="AG146" s="184"/>
    </row>
    <row r="147" customHeight="1" spans="2:33">
      <c r="B147" s="67">
        <f t="shared" si="88"/>
        <v>0</v>
      </c>
      <c r="C147" s="19">
        <f t="shared" si="89"/>
        <v>0</v>
      </c>
      <c r="D147" s="68"/>
      <c r="E147" s="21"/>
      <c r="F147" s="184"/>
      <c r="G147" s="21"/>
      <c r="H147" s="68"/>
      <c r="I147" s="21"/>
      <c r="J147" s="68"/>
      <c r="K147" s="22"/>
      <c r="L147" s="67">
        <f t="shared" si="91"/>
        <v>0</v>
      </c>
      <c r="M147" s="19">
        <f t="shared" si="92"/>
        <v>0</v>
      </c>
      <c r="N147" s="68"/>
      <c r="O147" s="73"/>
      <c r="P147" s="184"/>
      <c r="Q147" s="21"/>
      <c r="R147" s="68"/>
      <c r="S147" s="21"/>
      <c r="T147" s="68"/>
      <c r="U147" s="22"/>
      <c r="X147" s="68"/>
      <c r="Y147" s="21"/>
      <c r="Z147" s="21"/>
      <c r="AA147" s="68"/>
      <c r="AB147" s="184"/>
      <c r="AC147" s="68"/>
      <c r="AD147" s="21"/>
      <c r="AE147" s="21"/>
      <c r="AF147" s="68"/>
      <c r="AG147" s="184"/>
    </row>
    <row r="148" customHeight="1" spans="1:33">
      <c r="A148" s="20"/>
      <c r="B148" s="67">
        <f t="shared" si="88"/>
        <v>0</v>
      </c>
      <c r="C148" s="19">
        <f t="shared" si="89"/>
        <v>0</v>
      </c>
      <c r="D148" s="68"/>
      <c r="E148" s="21"/>
      <c r="F148" s="184"/>
      <c r="G148" s="21"/>
      <c r="H148" s="68"/>
      <c r="I148" s="21"/>
      <c r="J148" s="68"/>
      <c r="K148" s="22"/>
      <c r="L148" s="67">
        <f t="shared" si="91"/>
        <v>0</v>
      </c>
      <c r="M148" s="19">
        <f t="shared" si="92"/>
        <v>0</v>
      </c>
      <c r="N148" s="68"/>
      <c r="O148" s="21"/>
      <c r="P148" s="184"/>
      <c r="Q148" s="21"/>
      <c r="R148" s="68"/>
      <c r="S148" s="21"/>
      <c r="T148" s="68"/>
      <c r="U148" s="22"/>
      <c r="W148" s="20"/>
      <c r="X148" s="68"/>
      <c r="Y148" s="21"/>
      <c r="Z148" s="21"/>
      <c r="AA148" s="68"/>
      <c r="AB148" s="184"/>
      <c r="AC148" s="68"/>
      <c r="AD148" s="21"/>
      <c r="AE148" s="21"/>
      <c r="AF148" s="68"/>
      <c r="AG148" s="184"/>
    </row>
    <row r="149" customHeight="1" spans="1:33">
      <c r="A149" s="20"/>
      <c r="B149" s="67">
        <f t="shared" si="88"/>
        <v>0</v>
      </c>
      <c r="C149" s="19">
        <f t="shared" si="89"/>
        <v>0</v>
      </c>
      <c r="D149" s="68"/>
      <c r="E149" s="21"/>
      <c r="F149" s="184"/>
      <c r="G149" s="21"/>
      <c r="H149" s="68"/>
      <c r="I149" s="21"/>
      <c r="J149" s="68"/>
      <c r="K149" s="22"/>
      <c r="L149" s="67">
        <f t="shared" si="91"/>
        <v>0</v>
      </c>
      <c r="M149" s="19">
        <f t="shared" si="92"/>
        <v>0</v>
      </c>
      <c r="N149" s="68"/>
      <c r="O149" s="21"/>
      <c r="P149" s="184"/>
      <c r="Q149" s="21"/>
      <c r="R149" s="68"/>
      <c r="S149" s="21"/>
      <c r="T149" s="68"/>
      <c r="U149" s="22"/>
      <c r="W149" s="20"/>
      <c r="X149" s="68"/>
      <c r="Y149" s="21"/>
      <c r="Z149" s="21"/>
      <c r="AA149" s="68"/>
      <c r="AB149" s="184"/>
      <c r="AC149" s="68"/>
      <c r="AD149" s="21"/>
      <c r="AE149" s="21"/>
      <c r="AF149" s="68"/>
      <c r="AG149" s="184"/>
    </row>
    <row r="150" customHeight="1" spans="1:33">
      <c r="A150" s="20"/>
      <c r="B150" s="67">
        <f t="shared" si="88"/>
        <v>0</v>
      </c>
      <c r="C150" s="19">
        <f t="shared" si="89"/>
        <v>0</v>
      </c>
      <c r="D150" s="68"/>
      <c r="E150" s="21"/>
      <c r="F150" s="184"/>
      <c r="G150" s="21"/>
      <c r="H150" s="68"/>
      <c r="I150" s="21"/>
      <c r="J150" s="68"/>
      <c r="K150" s="22"/>
      <c r="L150" s="67">
        <f t="shared" si="91"/>
        <v>0</v>
      </c>
      <c r="M150" s="19">
        <f t="shared" si="92"/>
        <v>0</v>
      </c>
      <c r="N150" s="68"/>
      <c r="O150" s="21"/>
      <c r="P150" s="184"/>
      <c r="Q150" s="21"/>
      <c r="R150" s="68"/>
      <c r="S150" s="21"/>
      <c r="T150" s="68"/>
      <c r="U150" s="22"/>
      <c r="W150" s="20"/>
      <c r="X150" s="68"/>
      <c r="Y150" s="21"/>
      <c r="Z150" s="21"/>
      <c r="AA150" s="68"/>
      <c r="AB150" s="184"/>
      <c r="AC150" s="68"/>
      <c r="AD150" s="21"/>
      <c r="AE150" s="21"/>
      <c r="AF150" s="68"/>
      <c r="AG150" s="184"/>
    </row>
    <row r="151" customHeight="1" spans="1:33">
      <c r="A151" s="20"/>
      <c r="B151" s="67">
        <f t="shared" si="88"/>
        <v>0</v>
      </c>
      <c r="C151" s="19">
        <f t="shared" si="89"/>
        <v>0</v>
      </c>
      <c r="D151" s="68"/>
      <c r="E151" s="21"/>
      <c r="F151" s="184"/>
      <c r="G151" s="21"/>
      <c r="H151" s="68"/>
      <c r="I151" s="21"/>
      <c r="J151" s="68"/>
      <c r="K151" s="22"/>
      <c r="L151" s="67">
        <f t="shared" si="91"/>
        <v>0</v>
      </c>
      <c r="M151" s="19">
        <f t="shared" si="92"/>
        <v>0</v>
      </c>
      <c r="N151" s="68"/>
      <c r="O151" s="21"/>
      <c r="P151" s="184"/>
      <c r="Q151" s="21"/>
      <c r="R151" s="68"/>
      <c r="S151" s="21"/>
      <c r="T151" s="68"/>
      <c r="U151" s="22"/>
      <c r="W151" s="20"/>
      <c r="X151" s="68"/>
      <c r="Y151" s="21"/>
      <c r="Z151" s="21"/>
      <c r="AA151" s="68"/>
      <c r="AB151" s="184"/>
      <c r="AC151" s="68"/>
      <c r="AD151" s="21"/>
      <c r="AE151" s="21"/>
      <c r="AF151" s="68"/>
      <c r="AG151" s="184"/>
    </row>
    <row r="152" customHeight="1" spans="1:33">
      <c r="A152" s="28"/>
      <c r="B152" s="67">
        <f t="shared" si="88"/>
        <v>0</v>
      </c>
      <c r="C152" s="19">
        <f t="shared" si="89"/>
        <v>0</v>
      </c>
      <c r="D152" s="74"/>
      <c r="E152" s="21"/>
      <c r="F152" s="184"/>
      <c r="G152" s="29"/>
      <c r="H152" s="74"/>
      <c r="I152" s="29"/>
      <c r="J152" s="68"/>
      <c r="K152" s="22"/>
      <c r="L152" s="67">
        <f t="shared" si="91"/>
        <v>0</v>
      </c>
      <c r="M152" s="19">
        <f t="shared" si="92"/>
        <v>0</v>
      </c>
      <c r="N152" s="74"/>
      <c r="O152" s="21"/>
      <c r="P152" s="184"/>
      <c r="Q152" s="29"/>
      <c r="R152" s="74"/>
      <c r="S152" s="29"/>
      <c r="T152" s="68"/>
      <c r="U152" s="22"/>
      <c r="W152" s="28"/>
      <c r="X152" s="74"/>
      <c r="Y152" s="29"/>
      <c r="Z152" s="29"/>
      <c r="AA152" s="68"/>
      <c r="AB152" s="184"/>
      <c r="AC152" s="74"/>
      <c r="AD152" s="29"/>
      <c r="AE152" s="29"/>
      <c r="AF152" s="68"/>
      <c r="AG152" s="184"/>
    </row>
    <row r="153" customHeight="1" spans="1:33">
      <c r="A153" s="20"/>
      <c r="B153" s="67">
        <f t="shared" si="88"/>
        <v>0</v>
      </c>
      <c r="C153" s="19">
        <f t="shared" si="89"/>
        <v>0</v>
      </c>
      <c r="D153" s="68"/>
      <c r="E153" s="21"/>
      <c r="F153" s="184"/>
      <c r="G153" s="21"/>
      <c r="H153" s="68"/>
      <c r="I153" s="21"/>
      <c r="J153" s="68"/>
      <c r="K153" s="22"/>
      <c r="L153" s="67">
        <f t="shared" si="91"/>
        <v>0</v>
      </c>
      <c r="M153" s="19">
        <f t="shared" si="92"/>
        <v>0</v>
      </c>
      <c r="N153" s="68"/>
      <c r="O153" s="21"/>
      <c r="P153" s="184"/>
      <c r="Q153" s="21"/>
      <c r="R153" s="68"/>
      <c r="S153" s="21"/>
      <c r="T153" s="68"/>
      <c r="U153" s="22"/>
      <c r="W153" s="20"/>
      <c r="X153" s="68"/>
      <c r="Y153" s="21"/>
      <c r="Z153" s="21"/>
      <c r="AA153" s="68"/>
      <c r="AB153" s="184"/>
      <c r="AC153" s="68"/>
      <c r="AD153" s="21"/>
      <c r="AE153" s="21"/>
      <c r="AF153" s="68"/>
      <c r="AG153" s="184"/>
    </row>
    <row r="154" customHeight="1" spans="1:33">
      <c r="A154" s="20"/>
      <c r="B154" s="67">
        <f t="shared" si="88"/>
        <v>0</v>
      </c>
      <c r="C154" s="19">
        <f t="shared" si="89"/>
        <v>0</v>
      </c>
      <c r="D154" s="68"/>
      <c r="E154" s="21"/>
      <c r="F154" s="184"/>
      <c r="G154" s="21"/>
      <c r="H154" s="68"/>
      <c r="I154" s="21"/>
      <c r="J154" s="68"/>
      <c r="K154" s="22"/>
      <c r="L154" s="67">
        <f t="shared" si="91"/>
        <v>0</v>
      </c>
      <c r="M154" s="19">
        <f t="shared" si="92"/>
        <v>0</v>
      </c>
      <c r="N154" s="68"/>
      <c r="O154" s="21"/>
      <c r="P154" s="184"/>
      <c r="Q154" s="21"/>
      <c r="R154" s="68"/>
      <c r="S154" s="21"/>
      <c r="T154" s="68"/>
      <c r="U154" s="22"/>
      <c r="W154" s="20"/>
      <c r="X154" s="68"/>
      <c r="Y154" s="21"/>
      <c r="Z154" s="21"/>
      <c r="AA154" s="68"/>
      <c r="AB154" s="184"/>
      <c r="AC154" s="68"/>
      <c r="AD154" s="21"/>
      <c r="AE154" s="21"/>
      <c r="AF154" s="68"/>
      <c r="AG154" s="184"/>
    </row>
    <row r="155" customHeight="1" spans="1:33">
      <c r="A155" s="23"/>
      <c r="B155" s="185">
        <f t="shared" si="88"/>
        <v>0</v>
      </c>
      <c r="C155" s="70">
        <f t="shared" si="89"/>
        <v>0</v>
      </c>
      <c r="D155" s="69"/>
      <c r="E155" s="71"/>
      <c r="F155" s="186"/>
      <c r="G155" s="71"/>
      <c r="H155" s="69"/>
      <c r="I155" s="71"/>
      <c r="J155" s="69"/>
      <c r="K155" s="196"/>
      <c r="L155" s="185">
        <f t="shared" si="91"/>
        <v>0</v>
      </c>
      <c r="M155" s="70">
        <f t="shared" si="92"/>
        <v>0</v>
      </c>
      <c r="N155" s="72"/>
      <c r="O155" s="24"/>
      <c r="P155" s="197"/>
      <c r="Q155" s="24"/>
      <c r="R155" s="72"/>
      <c r="S155" s="24"/>
      <c r="T155" s="72"/>
      <c r="U155" s="25"/>
      <c r="W155" s="23"/>
      <c r="X155" s="72"/>
      <c r="Y155" s="24"/>
      <c r="Z155" s="24"/>
      <c r="AA155" s="72"/>
      <c r="AB155" s="197"/>
      <c r="AC155" s="72"/>
      <c r="AD155" s="24"/>
      <c r="AE155" s="24"/>
      <c r="AF155" s="72"/>
      <c r="AG155" s="197"/>
    </row>
    <row r="156" customHeight="1" spans="1:33">
      <c r="A156" s="26" t="s">
        <v>21</v>
      </c>
      <c r="B156" s="67">
        <f t="shared" si="88"/>
        <v>0</v>
      </c>
      <c r="C156" s="19">
        <f t="shared" si="89"/>
        <v>0</v>
      </c>
      <c r="D156" s="187"/>
      <c r="E156" s="76"/>
      <c r="F156" s="187"/>
      <c r="G156" s="76"/>
      <c r="H156" s="187"/>
      <c r="I156" s="76"/>
      <c r="J156" s="187"/>
      <c r="K156" s="76"/>
      <c r="L156" s="67">
        <f t="shared" si="91"/>
        <v>0</v>
      </c>
      <c r="M156" s="19">
        <f t="shared" si="92"/>
        <v>0</v>
      </c>
      <c r="N156" s="34">
        <f t="shared" ref="N156:U156" si="98">N136-N137-N143</f>
        <v>0</v>
      </c>
      <c r="O156" s="27">
        <f t="shared" si="98"/>
        <v>0</v>
      </c>
      <c r="P156" s="34">
        <f t="shared" si="98"/>
        <v>0</v>
      </c>
      <c r="Q156" s="27">
        <f t="shared" si="98"/>
        <v>0</v>
      </c>
      <c r="R156" s="34">
        <f t="shared" si="98"/>
        <v>0</v>
      </c>
      <c r="S156" s="27">
        <f t="shared" si="98"/>
        <v>0</v>
      </c>
      <c r="T156" s="34">
        <f t="shared" si="98"/>
        <v>0</v>
      </c>
      <c r="U156" s="43">
        <f t="shared" si="98"/>
        <v>0</v>
      </c>
      <c r="W156" s="26" t="s">
        <v>21</v>
      </c>
      <c r="X156" s="85"/>
      <c r="Y156" s="30"/>
      <c r="Z156" s="30"/>
      <c r="AA156" s="85"/>
      <c r="AB156" s="85"/>
      <c r="AC156" s="34">
        <f t="shared" ref="AC156:AG156" si="99">AC136-AC137-AC143</f>
        <v>0</v>
      </c>
      <c r="AD156" s="27">
        <f t="shared" si="99"/>
        <v>0</v>
      </c>
      <c r="AE156" s="27">
        <f t="shared" si="99"/>
        <v>0</v>
      </c>
      <c r="AF156" s="34">
        <f t="shared" si="99"/>
        <v>0</v>
      </c>
      <c r="AG156" s="216">
        <f t="shared" si="99"/>
        <v>0</v>
      </c>
    </row>
    <row r="157" customHeight="1" spans="1:33">
      <c r="A157" s="31" t="s">
        <v>22</v>
      </c>
      <c r="B157" s="67" t="e">
        <f t="shared" si="88"/>
        <v>#DIV/0!</v>
      </c>
      <c r="C157" s="19" t="e">
        <f t="shared" si="89"/>
        <v>#DIV/0!</v>
      </c>
      <c r="D157" s="59" t="e">
        <f t="shared" ref="D157:K157" si="100">N156*(D158+100)/100</f>
        <v>#DIV/0!</v>
      </c>
      <c r="E157" s="32" t="e">
        <f t="shared" si="100"/>
        <v>#DIV/0!</v>
      </c>
      <c r="F157" s="59" t="e">
        <f t="shared" si="100"/>
        <v>#DIV/0!</v>
      </c>
      <c r="G157" s="32" t="e">
        <f t="shared" si="100"/>
        <v>#DIV/0!</v>
      </c>
      <c r="H157" s="59" t="e">
        <f t="shared" si="100"/>
        <v>#DIV/0!</v>
      </c>
      <c r="I157" s="32" t="e">
        <f t="shared" si="100"/>
        <v>#DIV/0!</v>
      </c>
      <c r="J157" s="59" t="e">
        <f t="shared" si="100"/>
        <v>#DIV/0!</v>
      </c>
      <c r="K157" s="32" t="e">
        <f t="shared" si="100"/>
        <v>#DIV/0!</v>
      </c>
      <c r="L157" s="59" t="s">
        <v>10</v>
      </c>
      <c r="M157" s="59" t="s">
        <v>10</v>
      </c>
      <c r="N157" s="59" t="s">
        <v>10</v>
      </c>
      <c r="O157" s="59" t="s">
        <v>10</v>
      </c>
      <c r="P157" s="59" t="s">
        <v>10</v>
      </c>
      <c r="Q157" s="59" t="s">
        <v>10</v>
      </c>
      <c r="R157" s="59" t="s">
        <v>10</v>
      </c>
      <c r="S157" s="59" t="s">
        <v>10</v>
      </c>
      <c r="T157" s="59" t="s">
        <v>10</v>
      </c>
      <c r="U157" s="91" t="s">
        <v>10</v>
      </c>
      <c r="W157" s="31" t="s">
        <v>22</v>
      </c>
      <c r="X157" s="59" t="e">
        <f t="shared" ref="X157:AB157" si="101">AC156*(X158+100)/100</f>
        <v>#DIV/0!</v>
      </c>
      <c r="Y157" s="32" t="e">
        <f t="shared" si="101"/>
        <v>#DIV/0!</v>
      </c>
      <c r="Z157" s="32" t="e">
        <f t="shared" si="101"/>
        <v>#DIV/0!</v>
      </c>
      <c r="AA157" s="59" t="e">
        <f t="shared" si="101"/>
        <v>#DIV/0!</v>
      </c>
      <c r="AB157" s="59" t="e">
        <f t="shared" si="101"/>
        <v>#DIV/0!</v>
      </c>
      <c r="AC157" s="33" t="s">
        <v>10</v>
      </c>
      <c r="AD157" s="33" t="s">
        <v>10</v>
      </c>
      <c r="AE157" s="33" t="s">
        <v>10</v>
      </c>
      <c r="AF157" s="33" t="s">
        <v>10</v>
      </c>
      <c r="AG157" s="44" t="s">
        <v>10</v>
      </c>
    </row>
    <row r="158" customHeight="1" spans="1:33">
      <c r="A158" s="31" t="s">
        <v>23</v>
      </c>
      <c r="B158" s="34" t="e">
        <f t="shared" ref="B158:K158" si="102">SUM(B159:B168)/SUM(L159:L168)*100-100</f>
        <v>#DIV/0!</v>
      </c>
      <c r="C158" s="34" t="e">
        <f t="shared" si="102"/>
        <v>#DIV/0!</v>
      </c>
      <c r="D158" s="34" t="e">
        <f t="shared" si="102"/>
        <v>#DIV/0!</v>
      </c>
      <c r="E158" s="34" t="e">
        <f t="shared" si="102"/>
        <v>#DIV/0!</v>
      </c>
      <c r="F158" s="34" t="e">
        <f t="shared" si="102"/>
        <v>#DIV/0!</v>
      </c>
      <c r="G158" s="34" t="e">
        <f t="shared" si="102"/>
        <v>#DIV/0!</v>
      </c>
      <c r="H158" s="34" t="e">
        <f t="shared" si="102"/>
        <v>#DIV/0!</v>
      </c>
      <c r="I158" s="34" t="e">
        <f t="shared" si="102"/>
        <v>#DIV/0!</v>
      </c>
      <c r="J158" s="34" t="e">
        <f t="shared" si="102"/>
        <v>#DIV/0!</v>
      </c>
      <c r="K158" s="34" t="e">
        <f t="shared" si="102"/>
        <v>#DIV/0!</v>
      </c>
      <c r="L158" s="198" t="s">
        <v>10</v>
      </c>
      <c r="M158" s="198" t="s">
        <v>10</v>
      </c>
      <c r="N158" s="33" t="s">
        <v>10</v>
      </c>
      <c r="O158" s="33" t="s">
        <v>10</v>
      </c>
      <c r="P158" s="33" t="s">
        <v>10</v>
      </c>
      <c r="Q158" s="33" t="s">
        <v>10</v>
      </c>
      <c r="R158" s="33" t="s">
        <v>10</v>
      </c>
      <c r="S158" s="33" t="s">
        <v>10</v>
      </c>
      <c r="T158" s="33" t="s">
        <v>10</v>
      </c>
      <c r="U158" s="44" t="s">
        <v>10</v>
      </c>
      <c r="W158" s="31" t="s">
        <v>23</v>
      </c>
      <c r="X158" s="34" t="e">
        <f t="shared" ref="X158:AB158" si="103">SUM(X159:X168)/SUM(AC159:AC168)*100-100</f>
        <v>#DIV/0!</v>
      </c>
      <c r="Y158" s="34" t="e">
        <f t="shared" si="103"/>
        <v>#DIV/0!</v>
      </c>
      <c r="Z158" s="34" t="e">
        <f t="shared" si="103"/>
        <v>#DIV/0!</v>
      </c>
      <c r="AA158" s="34" t="e">
        <f t="shared" si="103"/>
        <v>#DIV/0!</v>
      </c>
      <c r="AB158" s="34" t="e">
        <f t="shared" si="103"/>
        <v>#DIV/0!</v>
      </c>
      <c r="AC158" s="33" t="s">
        <v>10</v>
      </c>
      <c r="AD158" s="33" t="s">
        <v>10</v>
      </c>
      <c r="AE158" s="33" t="s">
        <v>10</v>
      </c>
      <c r="AF158" s="33" t="s">
        <v>10</v>
      </c>
      <c r="AG158" s="44" t="s">
        <v>10</v>
      </c>
    </row>
    <row r="159" customHeight="1" spans="1:33">
      <c r="A159" s="20"/>
      <c r="B159" s="34">
        <f t="shared" ref="B159:B168" si="104">SUM(D159,F159,H159,J159)</f>
        <v>0</v>
      </c>
      <c r="C159" s="27">
        <f t="shared" ref="C159:C168" si="105">SUM(E159,G159,I159,K159)</f>
        <v>0</v>
      </c>
      <c r="D159" s="68"/>
      <c r="E159" s="21"/>
      <c r="F159" s="184"/>
      <c r="G159" s="21"/>
      <c r="H159" s="68"/>
      <c r="I159" s="21"/>
      <c r="J159" s="68"/>
      <c r="K159" s="22"/>
      <c r="L159" s="34">
        <f t="shared" ref="L159:L168" si="106">SUM(N159,P159,R159,T159)</f>
        <v>0</v>
      </c>
      <c r="M159" s="27">
        <f t="shared" ref="M159:M168" si="107">SUM(O159,Q159,S159,U159)</f>
        <v>0</v>
      </c>
      <c r="N159" s="68"/>
      <c r="O159" s="21"/>
      <c r="P159" s="184"/>
      <c r="Q159" s="21"/>
      <c r="R159" s="68"/>
      <c r="S159" s="21"/>
      <c r="T159" s="68"/>
      <c r="U159" s="22"/>
      <c r="W159" s="20"/>
      <c r="X159" s="68"/>
      <c r="Y159" s="21"/>
      <c r="Z159" s="21"/>
      <c r="AA159" s="68"/>
      <c r="AB159" s="184"/>
      <c r="AC159" s="68"/>
      <c r="AD159" s="21"/>
      <c r="AE159" s="21"/>
      <c r="AF159" s="68"/>
      <c r="AG159" s="184"/>
    </row>
    <row r="160" customHeight="1" spans="1:33">
      <c r="A160" s="20"/>
      <c r="B160" s="67">
        <f t="shared" si="104"/>
        <v>0</v>
      </c>
      <c r="C160" s="19">
        <f t="shared" si="105"/>
        <v>0</v>
      </c>
      <c r="D160" s="68"/>
      <c r="E160" s="21"/>
      <c r="F160" s="184"/>
      <c r="G160" s="21"/>
      <c r="H160" s="68"/>
      <c r="I160" s="21"/>
      <c r="J160" s="68"/>
      <c r="K160" s="22"/>
      <c r="L160" s="67">
        <f t="shared" si="106"/>
        <v>0</v>
      </c>
      <c r="M160" s="19">
        <f t="shared" si="107"/>
        <v>0</v>
      </c>
      <c r="N160" s="68"/>
      <c r="O160" s="21"/>
      <c r="P160" s="184"/>
      <c r="Q160" s="21"/>
      <c r="R160" s="68"/>
      <c r="S160" s="21"/>
      <c r="T160" s="68"/>
      <c r="U160" s="22"/>
      <c r="W160" s="20"/>
      <c r="X160" s="68"/>
      <c r="Y160" s="21"/>
      <c r="Z160" s="21"/>
      <c r="AA160" s="68"/>
      <c r="AB160" s="184"/>
      <c r="AC160" s="68"/>
      <c r="AD160" s="21"/>
      <c r="AE160" s="21"/>
      <c r="AF160" s="68"/>
      <c r="AG160" s="184"/>
    </row>
    <row r="161" customHeight="1" spans="1:33">
      <c r="A161" s="20"/>
      <c r="B161" s="67">
        <f t="shared" si="104"/>
        <v>0</v>
      </c>
      <c r="C161" s="19">
        <f t="shared" si="105"/>
        <v>0</v>
      </c>
      <c r="D161" s="68"/>
      <c r="E161" s="21"/>
      <c r="F161" s="184"/>
      <c r="G161" s="21"/>
      <c r="H161" s="68"/>
      <c r="I161" s="21"/>
      <c r="J161" s="68"/>
      <c r="K161" s="22"/>
      <c r="L161" s="67">
        <f t="shared" si="106"/>
        <v>0</v>
      </c>
      <c r="M161" s="19">
        <f t="shared" si="107"/>
        <v>0</v>
      </c>
      <c r="N161" s="68"/>
      <c r="O161" s="21"/>
      <c r="P161" s="184"/>
      <c r="Q161" s="21"/>
      <c r="R161" s="68"/>
      <c r="S161" s="21"/>
      <c r="T161" s="68"/>
      <c r="U161" s="22"/>
      <c r="W161" s="20"/>
      <c r="X161" s="68"/>
      <c r="Y161" s="21"/>
      <c r="Z161"/>
      <c r="AA161" s="68"/>
      <c r="AB161" s="184"/>
      <c r="AC161" s="68"/>
      <c r="AD161" s="21"/>
      <c r="AE161" s="21"/>
      <c r="AF161" s="68"/>
      <c r="AG161" s="184"/>
    </row>
    <row r="162" customHeight="1" spans="1:33">
      <c r="A162" s="20"/>
      <c r="B162" s="67">
        <f t="shared" si="104"/>
        <v>0</v>
      </c>
      <c r="C162" s="19">
        <f t="shared" si="105"/>
        <v>0</v>
      </c>
      <c r="D162" s="68"/>
      <c r="E162" s="21"/>
      <c r="F162" s="184"/>
      <c r="G162" s="21"/>
      <c r="H162" s="68"/>
      <c r="I162" s="21"/>
      <c r="J162" s="68"/>
      <c r="K162" s="22"/>
      <c r="L162" s="67">
        <f t="shared" si="106"/>
        <v>0</v>
      </c>
      <c r="M162" s="19">
        <f t="shared" si="107"/>
        <v>0</v>
      </c>
      <c r="N162" s="68"/>
      <c r="O162" s="21"/>
      <c r="P162" s="184"/>
      <c r="Q162" s="21"/>
      <c r="R162" s="68"/>
      <c r="S162" s="21"/>
      <c r="T162" s="68"/>
      <c r="U162" s="22"/>
      <c r="W162" s="20"/>
      <c r="X162" s="68"/>
      <c r="Y162" s="21"/>
      <c r="Z162" s="21"/>
      <c r="AA162" s="68"/>
      <c r="AB162" s="184"/>
      <c r="AC162" s="68"/>
      <c r="AD162" s="21"/>
      <c r="AE162" s="21"/>
      <c r="AF162" s="68"/>
      <c r="AG162" s="184"/>
    </row>
    <row r="163" customHeight="1" spans="1:33">
      <c r="A163" s="20"/>
      <c r="B163" s="67">
        <f t="shared" si="104"/>
        <v>0</v>
      </c>
      <c r="C163" s="19">
        <f t="shared" si="105"/>
        <v>0</v>
      </c>
      <c r="D163" s="68"/>
      <c r="E163" s="21"/>
      <c r="F163" s="184"/>
      <c r="G163" s="21"/>
      <c r="H163" s="68"/>
      <c r="I163" s="21"/>
      <c r="J163" s="68"/>
      <c r="K163" s="22"/>
      <c r="L163" s="67">
        <f t="shared" si="106"/>
        <v>0</v>
      </c>
      <c r="M163" s="19">
        <f t="shared" si="107"/>
        <v>0</v>
      </c>
      <c r="N163" s="68"/>
      <c r="O163" s="21"/>
      <c r="P163" s="184"/>
      <c r="Q163" s="21"/>
      <c r="R163" s="68"/>
      <c r="S163" s="21"/>
      <c r="T163" s="68"/>
      <c r="U163" s="22"/>
      <c r="W163" s="20"/>
      <c r="X163" s="68"/>
      <c r="Y163" s="21"/>
      <c r="Z163" s="21"/>
      <c r="AA163" s="68"/>
      <c r="AB163" s="184"/>
      <c r="AC163" s="68"/>
      <c r="AD163" s="21"/>
      <c r="AE163" s="21"/>
      <c r="AF163" s="68"/>
      <c r="AG163" s="184"/>
    </row>
    <row r="164" customHeight="1" spans="1:33">
      <c r="A164" s="20"/>
      <c r="B164" s="67">
        <f t="shared" si="104"/>
        <v>0</v>
      </c>
      <c r="C164" s="19">
        <f t="shared" si="105"/>
        <v>0</v>
      </c>
      <c r="D164" s="68"/>
      <c r="E164" s="21"/>
      <c r="F164" s="184"/>
      <c r="G164" s="21"/>
      <c r="H164" s="68"/>
      <c r="I164" s="21"/>
      <c r="J164" s="68"/>
      <c r="K164" s="22"/>
      <c r="L164" s="67">
        <f t="shared" si="106"/>
        <v>0</v>
      </c>
      <c r="M164" s="19">
        <f t="shared" si="107"/>
        <v>0</v>
      </c>
      <c r="N164" s="68"/>
      <c r="O164" s="21"/>
      <c r="P164" s="184"/>
      <c r="Q164" s="21"/>
      <c r="R164" s="68"/>
      <c r="S164" s="21"/>
      <c r="T164" s="68"/>
      <c r="U164" s="22"/>
      <c r="W164" s="20"/>
      <c r="X164" s="68"/>
      <c r="Y164" s="21"/>
      <c r="Z164" s="21"/>
      <c r="AA164" s="68"/>
      <c r="AB164" s="184"/>
      <c r="AC164" s="68"/>
      <c r="AD164" s="21"/>
      <c r="AE164" s="21"/>
      <c r="AF164" s="68"/>
      <c r="AG164" s="184"/>
    </row>
    <row r="165" customHeight="1" spans="1:33">
      <c r="A165" s="28"/>
      <c r="B165" s="67">
        <f t="shared" si="104"/>
        <v>0</v>
      </c>
      <c r="C165" s="19">
        <f t="shared" si="105"/>
        <v>0</v>
      </c>
      <c r="D165" s="74"/>
      <c r="E165" s="21"/>
      <c r="F165" s="184"/>
      <c r="G165" s="29"/>
      <c r="H165" s="74"/>
      <c r="I165" s="29"/>
      <c r="J165" s="68"/>
      <c r="K165" s="22"/>
      <c r="L165" s="67">
        <f t="shared" si="106"/>
        <v>0</v>
      </c>
      <c r="M165" s="19">
        <f t="shared" si="107"/>
        <v>0</v>
      </c>
      <c r="N165" s="74"/>
      <c r="O165" s="21"/>
      <c r="P165" s="184"/>
      <c r="Q165" s="29"/>
      <c r="R165" s="74"/>
      <c r="S165" s="29"/>
      <c r="T165" s="68"/>
      <c r="U165" s="22"/>
      <c r="W165" s="28"/>
      <c r="X165" s="74"/>
      <c r="Y165" s="29"/>
      <c r="Z165" s="29"/>
      <c r="AA165" s="68"/>
      <c r="AB165" s="184"/>
      <c r="AC165" s="74"/>
      <c r="AD165" s="29"/>
      <c r="AE165" s="29"/>
      <c r="AF165" s="68"/>
      <c r="AG165" s="184"/>
    </row>
    <row r="166" customHeight="1" spans="1:33">
      <c r="A166" s="20"/>
      <c r="B166" s="67">
        <f t="shared" si="104"/>
        <v>0</v>
      </c>
      <c r="C166" s="19">
        <f t="shared" si="105"/>
        <v>0</v>
      </c>
      <c r="D166" s="68"/>
      <c r="E166" s="21"/>
      <c r="F166" s="184"/>
      <c r="G166" s="21"/>
      <c r="H166" s="68"/>
      <c r="I166" s="21"/>
      <c r="J166" s="68"/>
      <c r="K166" s="22"/>
      <c r="L166" s="67">
        <f t="shared" si="106"/>
        <v>0</v>
      </c>
      <c r="M166" s="19">
        <f t="shared" si="107"/>
        <v>0</v>
      </c>
      <c r="N166" s="68"/>
      <c r="O166" s="21"/>
      <c r="P166" s="184"/>
      <c r="Q166" s="21"/>
      <c r="R166" s="68"/>
      <c r="S166" s="21"/>
      <c r="T166" s="68"/>
      <c r="U166" s="22"/>
      <c r="W166" s="20"/>
      <c r="X166" s="68"/>
      <c r="Y166" s="21"/>
      <c r="Z166" s="21"/>
      <c r="AA166" s="68"/>
      <c r="AB166" s="184"/>
      <c r="AC166" s="68"/>
      <c r="AD166" s="21"/>
      <c r="AE166" s="21"/>
      <c r="AF166" s="68"/>
      <c r="AG166" s="184"/>
    </row>
    <row r="167" customHeight="1" spans="1:33">
      <c r="A167" s="20"/>
      <c r="B167" s="67">
        <f t="shared" si="104"/>
        <v>0</v>
      </c>
      <c r="C167" s="19">
        <f t="shared" si="105"/>
        <v>0</v>
      </c>
      <c r="D167" s="68"/>
      <c r="E167" s="21"/>
      <c r="F167" s="184"/>
      <c r="G167" s="21"/>
      <c r="H167" s="68"/>
      <c r="I167" s="21"/>
      <c r="J167" s="68"/>
      <c r="K167" s="22"/>
      <c r="L167" s="67">
        <f t="shared" si="106"/>
        <v>0</v>
      </c>
      <c r="M167" s="19">
        <f t="shared" si="107"/>
        <v>0</v>
      </c>
      <c r="N167" s="68"/>
      <c r="O167" s="21"/>
      <c r="P167" s="184"/>
      <c r="Q167" s="21"/>
      <c r="R167" s="68"/>
      <c r="S167" s="21"/>
      <c r="T167" s="68"/>
      <c r="U167" s="22"/>
      <c r="W167" s="20"/>
      <c r="X167" s="68"/>
      <c r="Y167" s="21"/>
      <c r="Z167" s="21"/>
      <c r="AA167" s="68"/>
      <c r="AB167" s="184"/>
      <c r="AC167" s="68"/>
      <c r="AD167" s="21"/>
      <c r="AE167" s="21"/>
      <c r="AF167" s="68"/>
      <c r="AG167" s="184"/>
    </row>
    <row r="168" customHeight="1" spans="1:33">
      <c r="A168" s="35"/>
      <c r="B168" s="188">
        <f t="shared" si="104"/>
        <v>0</v>
      </c>
      <c r="C168" s="78">
        <f t="shared" si="105"/>
        <v>0</v>
      </c>
      <c r="D168" s="77"/>
      <c r="E168" s="36"/>
      <c r="F168" s="189"/>
      <c r="G168" s="36"/>
      <c r="H168" s="77"/>
      <c r="I168" s="36"/>
      <c r="J168" s="77"/>
      <c r="K168" s="37"/>
      <c r="L168" s="188">
        <f t="shared" si="106"/>
        <v>0</v>
      </c>
      <c r="M168" s="78">
        <f t="shared" si="107"/>
        <v>0</v>
      </c>
      <c r="N168" s="77"/>
      <c r="O168" s="36"/>
      <c r="P168" s="189"/>
      <c r="Q168" s="36"/>
      <c r="R168" s="77"/>
      <c r="S168" s="36"/>
      <c r="T168" s="77"/>
      <c r="U168" s="37"/>
      <c r="W168" s="35"/>
      <c r="X168" s="77"/>
      <c r="Y168" s="36"/>
      <c r="Z168" s="36"/>
      <c r="AA168" s="77"/>
      <c r="AB168" s="189"/>
      <c r="AC168" s="77"/>
      <c r="AD168" s="36"/>
      <c r="AE168" s="36"/>
      <c r="AF168" s="77"/>
      <c r="AG168" s="189"/>
    </row>
    <row r="169" customHeight="1" spans="1:33">
      <c r="A169" s="177" t="s">
        <v>115</v>
      </c>
      <c r="B169" s="178"/>
      <c r="C169" s="179"/>
      <c r="D169" s="178"/>
      <c r="E169" s="179"/>
      <c r="F169" s="178"/>
      <c r="H169" s="178"/>
      <c r="I169" s="179"/>
      <c r="J169" s="178"/>
      <c r="K169" s="194" t="s">
        <v>16</v>
      </c>
      <c r="L169" s="178"/>
      <c r="M169" s="179"/>
      <c r="N169" s="195"/>
      <c r="O169" s="179"/>
      <c r="P169" s="178"/>
      <c r="Q169" s="179"/>
      <c r="R169" s="178"/>
      <c r="S169" s="194"/>
      <c r="T169" s="178"/>
      <c r="U169" s="179"/>
      <c r="W169" s="206" t="s">
        <v>15</v>
      </c>
      <c r="X169" s="178"/>
      <c r="Y169" s="179"/>
      <c r="Z169" s="179"/>
      <c r="AA169" s="178"/>
      <c r="AB169" s="178"/>
      <c r="AC169" s="210" t="s">
        <v>330</v>
      </c>
      <c r="AD169" s="179"/>
      <c r="AE169" s="179"/>
      <c r="AF169" s="178"/>
      <c r="AG169" s="178"/>
    </row>
    <row r="170" customHeight="1" spans="1:33">
      <c r="A170" s="177"/>
      <c r="B170" s="178"/>
      <c r="C170" s="179"/>
      <c r="D170" s="178"/>
      <c r="E170" s="179"/>
      <c r="F170" s="190"/>
      <c r="G170" s="191"/>
      <c r="H170" s="192"/>
      <c r="I170" s="199"/>
      <c r="J170" s="192"/>
      <c r="K170" s="199"/>
      <c r="M170" s="199"/>
      <c r="N170" s="190"/>
      <c r="O170" s="199"/>
      <c r="P170" s="192"/>
      <c r="Q170" s="199"/>
      <c r="R170" s="192"/>
      <c r="S170" s="199"/>
      <c r="T170" s="192"/>
      <c r="U170" s="199"/>
      <c r="W170" s="177"/>
      <c r="X170" s="178"/>
      <c r="Y170" s="179"/>
      <c r="Z170" s="179"/>
      <c r="AA170" s="178"/>
      <c r="AB170" s="190"/>
      <c r="AC170" s="178"/>
      <c r="AD170" s="179"/>
      <c r="AE170" s="179"/>
      <c r="AF170" s="178"/>
      <c r="AG170" s="190"/>
    </row>
  </sheetData>
  <mergeCells count="40">
    <mergeCell ref="A1:U1"/>
    <mergeCell ref="W1:AG1"/>
    <mergeCell ref="B3:K3"/>
    <mergeCell ref="L3:U3"/>
    <mergeCell ref="X3:AB3"/>
    <mergeCell ref="AC3:AG3"/>
    <mergeCell ref="B19:U19"/>
    <mergeCell ref="X19:AG19"/>
    <mergeCell ref="B20:K20"/>
    <mergeCell ref="L20:U20"/>
    <mergeCell ref="X20:AB20"/>
    <mergeCell ref="AC20:AG20"/>
    <mergeCell ref="B57:U57"/>
    <mergeCell ref="X57:AG57"/>
    <mergeCell ref="B58:K58"/>
    <mergeCell ref="L58:U58"/>
    <mergeCell ref="X58:AB58"/>
    <mergeCell ref="AC58:AG58"/>
    <mergeCell ref="B95:U95"/>
    <mergeCell ref="X95:AG95"/>
    <mergeCell ref="B96:K96"/>
    <mergeCell ref="L96:U96"/>
    <mergeCell ref="X96:AB96"/>
    <mergeCell ref="AC96:AG96"/>
    <mergeCell ref="B133:U133"/>
    <mergeCell ref="X133:AG133"/>
    <mergeCell ref="B134:K134"/>
    <mergeCell ref="L134:U134"/>
    <mergeCell ref="X134:AB134"/>
    <mergeCell ref="AC134:AG134"/>
    <mergeCell ref="A3:A4"/>
    <mergeCell ref="A20:A21"/>
    <mergeCell ref="A58:A59"/>
    <mergeCell ref="A96:A97"/>
    <mergeCell ref="A134:A135"/>
    <mergeCell ref="W3:W4"/>
    <mergeCell ref="W20:W21"/>
    <mergeCell ref="W58:W59"/>
    <mergeCell ref="W96:W97"/>
    <mergeCell ref="W134:W135"/>
  </mergeCells>
  <pageMargins left="0.700694444444445" right="0.700694444444445" top="0.554861111111111" bottom="0.554861111111111" header="0.298611111111111" footer="0.298611111111111"/>
  <pageSetup paperSize="9" orientation="portrait" horizontalDpi="600"/>
  <headerFooter>
    <oddFooter>&amp;L&amp;A————&amp;F&amp;C打印日期&amp;D&amp;R总&amp;N页—第&amp;P页</oddFooter>
  </headerFooter>
  <rowBreaks count="1" manualBreakCount="1">
    <brk id="18" max="16383" man="1"/>
  </rowBreaks>
  <colBreaks count="2" manualBreakCount="2">
    <brk id="11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油料</vt:lpstr>
      <vt:lpstr>棉花</vt:lpstr>
      <vt:lpstr>生麻</vt:lpstr>
      <vt:lpstr>糖料</vt:lpstr>
      <vt:lpstr>烟叶</vt:lpstr>
      <vt:lpstr>中草药材</vt:lpstr>
      <vt:lpstr>蔬菜</vt:lpstr>
      <vt:lpstr>食用菌</vt:lpstr>
      <vt:lpstr>瓜果</vt:lpstr>
      <vt:lpstr>其他农作物</vt:lpstr>
      <vt:lpstr>特种作物</vt:lpstr>
      <vt:lpstr>茶叶</vt:lpstr>
      <vt:lpstr>园林水果</vt:lpstr>
      <vt:lpstr>食用坚果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猩猩</cp:lastModifiedBy>
  <dcterms:created xsi:type="dcterms:W3CDTF">2018-06-23T19:28:00Z</dcterms:created>
  <dcterms:modified xsi:type="dcterms:W3CDTF">2025-06-11T10:22:05Z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A53AB30C8D0D487AA2153DB9842302DF_13</vt:lpwstr>
  </property>
  <property fmtid="{D5CDD505-2E9C-101B-9397-08002B2CF9AE}" pid="4" name="KSOReadingLayout">
    <vt:bool>true</vt:bool>
  </property>
</Properties>
</file>