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1" r:id="rId1"/>
  </sheets>
  <definedNames>
    <definedName name="_xlnm._FilterDatabase" localSheetId="0" hidden="1">Sheet2!$A$4:$M$37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<sst xmlns="http://schemas.openxmlformats.org/spreadsheetml/2006/main" count="290" uniqueCount="193">
  <si>
    <t>附件1</t>
  </si>
  <si>
    <r>
      <rPr>
        <sz val="22"/>
        <rFont val="方正小标宋简体"/>
        <charset val="134"/>
      </rPr>
      <t>金寨县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年第四批财政衔接资金项目计划</t>
    </r>
  </si>
  <si>
    <t>序号</t>
  </si>
  <si>
    <t>项目名称</t>
  </si>
  <si>
    <t>建设单位</t>
  </si>
  <si>
    <t>建设性质</t>
  </si>
  <si>
    <t>实施地点</t>
  </si>
  <si>
    <t>省级资金
（万元）</t>
  </si>
  <si>
    <t>主要建设内容</t>
  </si>
  <si>
    <t>补助标准</t>
  </si>
  <si>
    <t>建设期限</t>
  </si>
  <si>
    <t>绩效目标</t>
  </si>
  <si>
    <t>联农带农机制</t>
  </si>
  <si>
    <t>主管部门</t>
  </si>
  <si>
    <t>备注</t>
  </si>
  <si>
    <t>合计</t>
  </si>
  <si>
    <t>一</t>
  </si>
  <si>
    <t>产业发展</t>
  </si>
  <si>
    <t>（一）</t>
  </si>
  <si>
    <t>产业项目</t>
  </si>
  <si>
    <t>夏秋茶奖补</t>
  </si>
  <si>
    <t>县农业农村局</t>
  </si>
  <si>
    <t>新建</t>
  </si>
  <si>
    <t>全县</t>
  </si>
  <si>
    <t>对从事夏秋茶生产初、精制的茶叶经营主体根据生产量，给予生产奖补、茶叶机械购置奖补及贷款贴息</t>
  </si>
  <si>
    <t>根据夏秋茶初、精制加工生产量予以奖补</t>
  </si>
  <si>
    <t>2025年5月-12月</t>
  </si>
  <si>
    <t>受益脱贫户50户，户均增收4000元</t>
  </si>
  <si>
    <t>促进茶产业发展，带动周边群众增收</t>
  </si>
  <si>
    <t>特色产业贷款贴息</t>
  </si>
  <si>
    <t>对“农时贷”等贷款给于贴息支持</t>
  </si>
  <si>
    <t>贴息50%</t>
  </si>
  <si>
    <t>2025年9月-12月</t>
  </si>
  <si>
    <t>受益脱贫户20人，户均增收500元</t>
  </si>
  <si>
    <t>通过金融支持撬动社会资本扩大农业生产</t>
  </si>
  <si>
    <t>农产品品牌创建</t>
  </si>
  <si>
    <t>县农业农村局
县中药产业中心
县林业局</t>
  </si>
  <si>
    <t>追加农产品品牌创建项目</t>
  </si>
  <si>
    <t>县内参展2000元/次、省内参展3000元/次、省外参展5000元/次</t>
  </si>
  <si>
    <t>2025年1月-12月</t>
  </si>
  <si>
    <t>受益脱贫户50户，户均增收1000元</t>
  </si>
  <si>
    <t>通过扩大品牌影响力，增加群众收入</t>
  </si>
  <si>
    <t>农产品生产能力提升</t>
  </si>
  <si>
    <t>追加农产品生产能力提升项目</t>
  </si>
  <si>
    <t>混凝土600元/立方米</t>
  </si>
  <si>
    <t>受益脱贫户25户，项目使用年限10年</t>
  </si>
  <si>
    <t>改善农业生产生活条件，促进农户增产增收</t>
  </si>
  <si>
    <t>大小蚕室奖补项目</t>
  </si>
  <si>
    <t>槐树湾乡</t>
  </si>
  <si>
    <t>追加大小蚕室奖补项目</t>
  </si>
  <si>
    <t>养蚕大棚补助80元/平方米；新建小蚕室补助800元/平方米；改建小蚕室补助400元/平方米；简易房养蚕室补助300元/平方米；改建大蚕养蚕室补助50元/平方米</t>
  </si>
  <si>
    <t>2025年1月-9月</t>
  </si>
  <si>
    <t>受益农户3户，户均增收1000元</t>
  </si>
  <si>
    <t>促进蚕桑产业发展，带动农户务工增收</t>
  </si>
  <si>
    <t>优质农产品认证奖补项目</t>
  </si>
  <si>
    <t>追加优质农产品认证奖补项目</t>
  </si>
  <si>
    <t>绿色认证及中绿华夏有机认证3万元/证、有机新认证1.5万元/证、有机续认证1万元/证</t>
  </si>
  <si>
    <t>受益农户120户</t>
  </si>
  <si>
    <t>推动农业高质量发展，提高农产品附加值，促进农户发展增收</t>
  </si>
  <si>
    <t>黑毛猪保种项目</t>
  </si>
  <si>
    <t>培育保种场1家，设立保种点18家，保种纯种黑毛猪100头以上</t>
  </si>
  <si>
    <t>保种场保种种公猪5头、种母猪5头以上；保种点保种种猪5头以上（含5头）。培育保种场1家，补助资金不超过10万元，设立保种点18家，每家补助不超过5万元</t>
  </si>
  <si>
    <t>保种纯种黑毛猪100头以上</t>
  </si>
  <si>
    <t>通过提供优质种苗、农业务工等方式带动群众增收</t>
  </si>
  <si>
    <t>金寨黄牛保种项目</t>
  </si>
  <si>
    <t>对取得《种畜禽生产经营许可证》，保种纯种母牛80头以上，纯种公牛10头以上，建有完整的系谱档案的保种场给与补助</t>
  </si>
  <si>
    <t>50万元/场</t>
  </si>
  <si>
    <t>保种纯种母牛80头以上，纯种公牛10头以上</t>
  </si>
  <si>
    <t>通过农业务工等方式带动群众增收</t>
  </si>
  <si>
    <t>油坊店乡周院村茶产业发展项目</t>
  </si>
  <si>
    <t>油坊店乡政府</t>
  </si>
  <si>
    <t>周院村</t>
  </si>
  <si>
    <t>以股权投资方式入股金寨县玉洁农业开发有限公司，支持茶产业发展</t>
  </si>
  <si>
    <t>100万元/村</t>
  </si>
  <si>
    <t>2025年1月-10月</t>
  </si>
  <si>
    <t>受益脱贫户30户，户均增收4000元</t>
  </si>
  <si>
    <t>通过扩大生产，带动周边群众增收</t>
  </si>
  <si>
    <t>燕子河镇石斛种植基地基础设施提升项目</t>
  </si>
  <si>
    <t>燕子河镇政府</t>
  </si>
  <si>
    <t>大峡谷村</t>
  </si>
  <si>
    <t>沟渠治理与边坡防护1.2公里，生产道路100米，蓄水池1个，石斛园入口改造提升及配套设施等</t>
  </si>
  <si>
    <t>混凝土700元/立方米</t>
  </si>
  <si>
    <t>受益脱贫户10人，项目使用年限8年</t>
  </si>
  <si>
    <t>促进石斛产业发展，带动周边群众增收</t>
  </si>
  <si>
    <t>县中药产业中心</t>
  </si>
  <si>
    <t>铁冲乡天鹅山茶旅融合项目</t>
  </si>
  <si>
    <t>铁冲乡政府</t>
  </si>
  <si>
    <t>长河村</t>
  </si>
  <si>
    <t>以股权投资方式入股金寨县益农农业科技开发有限公司，支持发展茶旅融合</t>
  </si>
  <si>
    <t>受益农户30户</t>
  </si>
  <si>
    <t>通过订单收购、务工等方式带动群众增收</t>
  </si>
  <si>
    <t>黄精产业提升项目</t>
  </si>
  <si>
    <t>梅山镇政府</t>
  </si>
  <si>
    <t>经济开发区</t>
  </si>
  <si>
    <t>以股权投资方式入股安徽尚沣园健康科技发展有限公司，支持中药产业发展</t>
  </si>
  <si>
    <t>受益脱贫户20户</t>
  </si>
  <si>
    <t>支持中药材产业发展，带动群众增收</t>
  </si>
  <si>
    <t>斑竹园缫丝厂老厂房改造项目</t>
  </si>
  <si>
    <t>斑竹园镇政府</t>
  </si>
  <si>
    <t>红源村</t>
  </si>
  <si>
    <t>支持道路修复及厂房改造等</t>
  </si>
  <si>
    <t>道路修复200元/平方米，混凝土700元/立方米</t>
  </si>
  <si>
    <t>受益农户50户</t>
  </si>
  <si>
    <t>改善生产条件，促进蚕桑产业发展</t>
  </si>
  <si>
    <t>汤家汇镇竹畈村农产品烘干仓储车间改造项目</t>
  </si>
  <si>
    <t>汤家汇镇政府</t>
  </si>
  <si>
    <t>竹畈村</t>
  </si>
  <si>
    <t>以资产收益方式支持新建框架厂房760平方米，硬化场地740平方米及其他配套附属设施</t>
  </si>
  <si>
    <t>厂房2600元/平方米</t>
  </si>
  <si>
    <t>加强中药材加工能力，带动周边群众增收</t>
  </si>
  <si>
    <t>“山核桃之乡”产业道路</t>
  </si>
  <si>
    <t>关庙乡政府</t>
  </si>
  <si>
    <t>续建</t>
  </si>
  <si>
    <t>大埠口村</t>
  </si>
  <si>
    <t>追加2024年关庙乡“山核桃之乡”产业道路审计缺口</t>
  </si>
  <si>
    <t>50万元/公里</t>
  </si>
  <si>
    <t>受益脱贫人口10人，项目使用年限10年</t>
  </si>
  <si>
    <t>改善山核桃基地生产条件，促进农户发展增收</t>
  </si>
  <si>
    <t>县林业局</t>
  </si>
  <si>
    <t>果蔬基地基础设施配套修复</t>
  </si>
  <si>
    <t>天堂寨镇政府</t>
  </si>
  <si>
    <t>黄河村
马石村
渔潭村</t>
  </si>
  <si>
    <t>支持渔潭村桃园基地、马石村蔬菜基地、黄河村蔬菜基地、黄河村平菇基地生产道路、排灌设施、护岸等建设</t>
  </si>
  <si>
    <t>道路40万元/公里，排水沟130元/米，护岸450/立方</t>
  </si>
  <si>
    <t>受益脱贫人口230人，项目使用年限10年</t>
  </si>
  <si>
    <t>改善生产条件，促进果蔬产业发展，带动农户务工增收</t>
  </si>
  <si>
    <t>油坊店乡旅游能力提升</t>
  </si>
  <si>
    <t>西莲村</t>
  </si>
  <si>
    <t>以股权投资方式入股安徽金红岭文旅发展有限公司，支持旅游产业发展</t>
  </si>
  <si>
    <t>受益脱贫户10户，户均增收500元</t>
  </si>
  <si>
    <t>促进旅游业发展，增加村集体经济和农户增收</t>
  </si>
  <si>
    <t>县文旅体育局</t>
  </si>
  <si>
    <t>（二）</t>
  </si>
  <si>
    <t>千万工程</t>
  </si>
  <si>
    <t>麻埠镇响洪甸村齐云冲茶研学基地建设项目</t>
  </si>
  <si>
    <t>麻埠镇政府</t>
  </si>
  <si>
    <t>响洪甸村</t>
  </si>
  <si>
    <t>追加2024年精品村麻埠镇响洪甸村齐云冲茶研学基地建设项目审计缺口</t>
  </si>
  <si>
    <t>受益脱贫人口10人，项目使用年限8年</t>
  </si>
  <si>
    <t>县茶美中心</t>
  </si>
  <si>
    <t>徐冲村工厂化养鱼（二期）</t>
  </si>
  <si>
    <t>徐冲村</t>
  </si>
  <si>
    <t>追加徐冲村工厂化养鱼项目</t>
  </si>
  <si>
    <t>受益脱贫户34人，项目使用年限10年</t>
  </si>
  <si>
    <t>通过土地流转、带动务工等方式带动农户增收</t>
  </si>
  <si>
    <t>南溪镇丁埠村旅游能力提升</t>
  </si>
  <si>
    <t>南溪镇政府</t>
  </si>
  <si>
    <t>丁埠村</t>
  </si>
  <si>
    <t>以股权投资方式入股金寨县昱祥新型材料科技有限公司，支持旅游产业发展</t>
  </si>
  <si>
    <t>小南京农光互补基地提升项目</t>
  </si>
  <si>
    <t>小南京村</t>
  </si>
  <si>
    <t>设施整修、苗木补植、黄精棚格提升等</t>
  </si>
  <si>
    <t>100元/平方米</t>
  </si>
  <si>
    <t>受益脱贫人口20人，项目使用年限10年</t>
  </si>
  <si>
    <t>改善生产条件，发挥产业示范带动作用，带动农户务工增收</t>
  </si>
  <si>
    <t>二</t>
  </si>
  <si>
    <t>基础设施</t>
  </si>
  <si>
    <t>水毁修复</t>
  </si>
  <si>
    <t>各乡镇政府</t>
  </si>
  <si>
    <t>用于水毁设施修复</t>
  </si>
  <si>
    <t>混凝土700元/立方米等，根据实际项目情况实施</t>
  </si>
  <si>
    <t>2025年7月-12月</t>
  </si>
  <si>
    <t>有效改善项目周边大于1000名群众的交通出行及生产生活条件，项目使用年限10年</t>
  </si>
  <si>
    <t>改善生产生活基础条件，促进农户增产增收</t>
  </si>
  <si>
    <t>县应急局</t>
  </si>
  <si>
    <t>提前实施</t>
  </si>
  <si>
    <t>小南京村河口沿河道路硬化工程</t>
  </si>
  <si>
    <t>铺设水泥路面2公里，配套管道、安防、挡墙等工程</t>
  </si>
  <si>
    <t>130元/平方米</t>
  </si>
  <si>
    <t>受益脱贫户170人</t>
  </si>
  <si>
    <t>改善群众出行条件</t>
  </si>
  <si>
    <t>县交通局</t>
  </si>
  <si>
    <t>欢岭水泥路等道路改造提升项目</t>
  </si>
  <si>
    <t>长岭乡政府</t>
  </si>
  <si>
    <t>长春村</t>
  </si>
  <si>
    <t>拓宽路面835米，路面修复150米，新建护岸及挡土墙115米、拦水堰1座，新建及清理排水沟2053米等</t>
  </si>
  <si>
    <t>2025年6月-12月</t>
  </si>
  <si>
    <t>受益脱贫人口120人，项目使用年限10年</t>
  </si>
  <si>
    <t>三</t>
  </si>
  <si>
    <t>能力提升</t>
  </si>
  <si>
    <t>就业奖补</t>
  </si>
  <si>
    <t>县人社局</t>
  </si>
  <si>
    <t>追加就业奖补项目</t>
  </si>
  <si>
    <t>人均500元/年</t>
  </si>
  <si>
    <t>受益脱贫户、监测户7500人</t>
  </si>
  <si>
    <t>支持脱贫户、监测户县外就业，促进就业增收</t>
  </si>
  <si>
    <t>四</t>
  </si>
  <si>
    <t>项目管理费</t>
  </si>
  <si>
    <t>县财政局</t>
  </si>
  <si>
    <t>用于项目勘察设计、监理、审计费用</t>
  </si>
  <si>
    <t>根据项目投资补助</t>
  </si>
  <si>
    <t>受益脱贫人口20000人</t>
  </si>
  <si>
    <t>保障项目建设成效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</si>
</sst>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name val="黑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2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NumberFormat="1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zoomScale="90" zoomScaleNormal="90" workbookViewId="0">
      <pane ySplit="4" topLeftCell="A5" activePane="bottomLeft" state="frozen"/>
      <selection/>
      <selection pane="bottomLeft" activeCell="H31" sqref="H31"/>
    </sheetView>
  </sheetViews>
  <sheetFormatPr defaultColWidth="9" defaultRowHeight="14.4"/>
  <cols>
    <col min="1" max="1" width="6.8" style="5" customWidth="1"/>
    <col min="2" max="2" width="26.1083333333333" style="3" customWidth="1"/>
    <col min="3" max="3" width="13.75" style="3" customWidth="1"/>
    <col min="4" max="4" width="9.70833333333333" style="3" customWidth="1"/>
    <col min="5" max="5" width="11.1083333333333" style="3" customWidth="1"/>
    <col min="6" max="6" width="12.6333333333333" style="3" customWidth="1"/>
    <col min="7" max="7" width="51.3833333333333" style="3" customWidth="1"/>
    <col min="8" max="8" width="24.1666666666667" style="6" customWidth="1"/>
    <col min="9" max="9" width="15.275" style="5" customWidth="1"/>
    <col min="10" max="10" width="19.1083333333333" style="3" customWidth="1"/>
    <col min="11" max="11" width="21.8" style="3" customWidth="1"/>
    <col min="12" max="12" width="13.75" style="3" customWidth="1"/>
    <col min="13" max="13" width="9.15833333333333" style="5" customWidth="1"/>
    <col min="14" max="16384" width="9" style="3"/>
  </cols>
  <sheetData>
    <row r="1" s="1" customFormat="1" ht="20.4" spans="1:9">
      <c r="A1" s="7" t="s">
        <v>0</v>
      </c>
      <c r="B1" s="7"/>
      <c r="C1" s="8"/>
      <c r="D1" s="9"/>
      <c r="E1" s="8"/>
      <c r="F1" s="10"/>
      <c r="G1" s="10"/>
      <c r="H1" s="11"/>
      <c r="I1" s="11"/>
    </row>
    <row r="2" s="2" customFormat="1" ht="39" customHeight="1" spans="1:13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</row>
    <row r="3" s="3" customFormat="1" ht="20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 t="s">
        <v>7</v>
      </c>
      <c r="G3" s="16" t="s">
        <v>8</v>
      </c>
      <c r="H3" s="18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6" t="s">
        <v>14</v>
      </c>
    </row>
    <row r="4" s="3" customFormat="1" ht="20" customHeight="1" spans="1:13">
      <c r="A4" s="19"/>
      <c r="B4" s="19"/>
      <c r="C4" s="19"/>
      <c r="D4" s="19"/>
      <c r="E4" s="16"/>
      <c r="F4" s="17"/>
      <c r="G4" s="16"/>
      <c r="H4" s="20"/>
      <c r="I4" s="19"/>
      <c r="J4" s="19"/>
      <c r="K4" s="19"/>
      <c r="L4" s="19"/>
      <c r="M4" s="36"/>
    </row>
    <row r="5" s="3" customFormat="1" ht="34.5" customHeight="1" spans="1:13">
      <c r="A5" s="21" t="s">
        <v>15</v>
      </c>
      <c r="B5" s="22"/>
      <c r="C5" s="22"/>
      <c r="D5" s="22"/>
      <c r="E5" s="23"/>
      <c r="F5" s="17">
        <f>F6+F34+F36+F30</f>
        <v>5120</v>
      </c>
      <c r="G5" s="17"/>
      <c r="H5" s="24"/>
      <c r="I5" s="17"/>
      <c r="J5" s="25"/>
      <c r="K5" s="25"/>
      <c r="L5" s="16"/>
      <c r="M5" s="16"/>
    </row>
    <row r="6" s="3" customFormat="1" ht="34.5" customHeight="1" spans="1:13">
      <c r="A6" s="16" t="s">
        <v>16</v>
      </c>
      <c r="B6" s="25" t="s">
        <v>17</v>
      </c>
      <c r="C6" s="16"/>
      <c r="D6" s="16"/>
      <c r="E6" s="16"/>
      <c r="F6" s="17">
        <f>F7+F25</f>
        <v>3557.471217</v>
      </c>
      <c r="G6" s="17"/>
      <c r="H6" s="26"/>
      <c r="I6" s="17"/>
      <c r="J6" s="25"/>
      <c r="K6" s="25"/>
      <c r="L6" s="16"/>
      <c r="M6" s="16"/>
    </row>
    <row r="7" s="3" customFormat="1" ht="34.5" customHeight="1" spans="1:13">
      <c r="A7" s="16" t="s">
        <v>18</v>
      </c>
      <c r="B7" s="25" t="s">
        <v>19</v>
      </c>
      <c r="C7" s="16"/>
      <c r="D7" s="16"/>
      <c r="E7" s="16"/>
      <c r="F7" s="17">
        <f>SUM(F8:F24)</f>
        <v>3028.973994</v>
      </c>
      <c r="G7" s="17"/>
      <c r="H7" s="26"/>
      <c r="I7" s="17"/>
      <c r="J7" s="25"/>
      <c r="K7" s="25"/>
      <c r="L7" s="16"/>
      <c r="M7" s="16"/>
    </row>
    <row r="8" s="3" customFormat="1" ht="35" customHeight="1" spans="1:13">
      <c r="A8" s="27">
        <v>1</v>
      </c>
      <c r="B8" s="28" t="s">
        <v>20</v>
      </c>
      <c r="C8" s="29" t="s">
        <v>21</v>
      </c>
      <c r="D8" s="29" t="s">
        <v>22</v>
      </c>
      <c r="E8" s="29" t="s">
        <v>23</v>
      </c>
      <c r="F8" s="29">
        <v>680</v>
      </c>
      <c r="G8" s="30" t="s">
        <v>24</v>
      </c>
      <c r="H8" s="31" t="s">
        <v>25</v>
      </c>
      <c r="I8" s="29" t="s">
        <v>26</v>
      </c>
      <c r="J8" s="28" t="s">
        <v>27</v>
      </c>
      <c r="K8" s="28" t="s">
        <v>28</v>
      </c>
      <c r="L8" s="29" t="s">
        <v>21</v>
      </c>
      <c r="M8" s="29"/>
    </row>
    <row r="9" s="3" customFormat="1" ht="35" customHeight="1" spans="1:13">
      <c r="A9" s="27">
        <v>2</v>
      </c>
      <c r="B9" s="28" t="s">
        <v>29</v>
      </c>
      <c r="C9" s="29" t="s">
        <v>21</v>
      </c>
      <c r="D9" s="29" t="s">
        <v>22</v>
      </c>
      <c r="E9" s="29" t="s">
        <v>23</v>
      </c>
      <c r="F9" s="29">
        <v>100</v>
      </c>
      <c r="G9" s="30" t="s">
        <v>30</v>
      </c>
      <c r="H9" s="28" t="s">
        <v>31</v>
      </c>
      <c r="I9" s="29" t="s">
        <v>32</v>
      </c>
      <c r="J9" s="28" t="s">
        <v>33</v>
      </c>
      <c r="K9" s="28" t="s">
        <v>34</v>
      </c>
      <c r="L9" s="29" t="s">
        <v>21</v>
      </c>
      <c r="M9" s="29"/>
    </row>
    <row r="10" s="3" customFormat="1" ht="48" customHeight="1" spans="1:13">
      <c r="A10" s="27">
        <v>3</v>
      </c>
      <c r="B10" s="28" t="s">
        <v>35</v>
      </c>
      <c r="C10" s="29" t="s">
        <v>36</v>
      </c>
      <c r="D10" s="29" t="s">
        <v>22</v>
      </c>
      <c r="E10" s="29" t="s">
        <v>23</v>
      </c>
      <c r="F10" s="29">
        <v>100</v>
      </c>
      <c r="G10" s="28" t="s">
        <v>37</v>
      </c>
      <c r="H10" s="31" t="s">
        <v>38</v>
      </c>
      <c r="I10" s="29" t="s">
        <v>39</v>
      </c>
      <c r="J10" s="28" t="s">
        <v>40</v>
      </c>
      <c r="K10" s="28" t="s">
        <v>41</v>
      </c>
      <c r="L10" s="29" t="s">
        <v>21</v>
      </c>
      <c r="M10" s="29"/>
    </row>
    <row r="11" s="3" customFormat="1" ht="35" customHeight="1" spans="1:13">
      <c r="A11" s="27">
        <v>4</v>
      </c>
      <c r="B11" s="28" t="s">
        <v>42</v>
      </c>
      <c r="C11" s="29" t="s">
        <v>21</v>
      </c>
      <c r="D11" s="29" t="s">
        <v>22</v>
      </c>
      <c r="E11" s="29" t="s">
        <v>23</v>
      </c>
      <c r="F11" s="29">
        <v>110</v>
      </c>
      <c r="G11" s="30" t="s">
        <v>43</v>
      </c>
      <c r="H11" s="31" t="s">
        <v>44</v>
      </c>
      <c r="I11" s="29" t="s">
        <v>39</v>
      </c>
      <c r="J11" s="28" t="s">
        <v>45</v>
      </c>
      <c r="K11" s="28" t="s">
        <v>46</v>
      </c>
      <c r="L11" s="29" t="s">
        <v>21</v>
      </c>
      <c r="M11" s="29"/>
    </row>
    <row r="12" s="3" customFormat="1" ht="89" customHeight="1" spans="1:13">
      <c r="A12" s="27">
        <v>5</v>
      </c>
      <c r="B12" s="28" t="s">
        <v>47</v>
      </c>
      <c r="C12" s="29" t="s">
        <v>21</v>
      </c>
      <c r="D12" s="29" t="s">
        <v>22</v>
      </c>
      <c r="E12" s="29" t="s">
        <v>48</v>
      </c>
      <c r="F12" s="29">
        <v>23.9952</v>
      </c>
      <c r="G12" s="30" t="s">
        <v>49</v>
      </c>
      <c r="H12" s="31" t="s">
        <v>50</v>
      </c>
      <c r="I12" s="29" t="s">
        <v>51</v>
      </c>
      <c r="J12" s="28" t="s">
        <v>52</v>
      </c>
      <c r="K12" s="28" t="s">
        <v>53</v>
      </c>
      <c r="L12" s="29" t="s">
        <v>21</v>
      </c>
      <c r="M12" s="29"/>
    </row>
    <row r="13" s="3" customFormat="1" ht="52" customHeight="1" spans="1:13">
      <c r="A13" s="27">
        <v>6</v>
      </c>
      <c r="B13" s="28" t="s">
        <v>54</v>
      </c>
      <c r="C13" s="29" t="s">
        <v>21</v>
      </c>
      <c r="D13" s="29" t="s">
        <v>22</v>
      </c>
      <c r="E13" s="29" t="s">
        <v>23</v>
      </c>
      <c r="F13" s="29">
        <v>60</v>
      </c>
      <c r="G13" s="28" t="s">
        <v>55</v>
      </c>
      <c r="H13" s="31" t="s">
        <v>56</v>
      </c>
      <c r="I13" s="29" t="s">
        <v>39</v>
      </c>
      <c r="J13" s="28" t="s">
        <v>57</v>
      </c>
      <c r="K13" s="28" t="s">
        <v>58</v>
      </c>
      <c r="L13" s="29" t="s">
        <v>21</v>
      </c>
      <c r="M13" s="29"/>
    </row>
    <row r="14" s="3" customFormat="1" ht="85" customHeight="1" spans="1:13">
      <c r="A14" s="27">
        <v>7</v>
      </c>
      <c r="B14" s="28" t="s">
        <v>59</v>
      </c>
      <c r="C14" s="29" t="s">
        <v>21</v>
      </c>
      <c r="D14" s="29" t="s">
        <v>22</v>
      </c>
      <c r="E14" s="29" t="s">
        <v>23</v>
      </c>
      <c r="F14" s="29">
        <v>100</v>
      </c>
      <c r="G14" s="30" t="s">
        <v>60</v>
      </c>
      <c r="H14" s="31" t="s">
        <v>61</v>
      </c>
      <c r="I14" s="29" t="s">
        <v>39</v>
      </c>
      <c r="J14" s="28" t="s">
        <v>62</v>
      </c>
      <c r="K14" s="28" t="s">
        <v>63</v>
      </c>
      <c r="L14" s="29" t="s">
        <v>21</v>
      </c>
      <c r="M14" s="29"/>
    </row>
    <row r="15" s="3" customFormat="1" ht="35" customHeight="1" spans="1:13">
      <c r="A15" s="27">
        <v>8</v>
      </c>
      <c r="B15" s="28" t="s">
        <v>64</v>
      </c>
      <c r="C15" s="29" t="s">
        <v>21</v>
      </c>
      <c r="D15" s="29" t="s">
        <v>22</v>
      </c>
      <c r="E15" s="29" t="s">
        <v>23</v>
      </c>
      <c r="F15" s="29">
        <v>50</v>
      </c>
      <c r="G15" s="30" t="s">
        <v>65</v>
      </c>
      <c r="H15" s="31" t="s">
        <v>66</v>
      </c>
      <c r="I15" s="29" t="s">
        <v>39</v>
      </c>
      <c r="J15" s="28" t="s">
        <v>67</v>
      </c>
      <c r="K15" s="28" t="s">
        <v>68</v>
      </c>
      <c r="L15" s="29" t="s">
        <v>21</v>
      </c>
      <c r="M15" s="29"/>
    </row>
    <row r="16" s="3" customFormat="1" ht="35" customHeight="1" spans="1:13">
      <c r="A16" s="27">
        <v>9</v>
      </c>
      <c r="B16" s="28" t="s">
        <v>69</v>
      </c>
      <c r="C16" s="29" t="s">
        <v>70</v>
      </c>
      <c r="D16" s="29" t="s">
        <v>22</v>
      </c>
      <c r="E16" s="29" t="s">
        <v>71</v>
      </c>
      <c r="F16" s="29">
        <v>200</v>
      </c>
      <c r="G16" s="30" t="s">
        <v>72</v>
      </c>
      <c r="H16" s="31" t="s">
        <v>73</v>
      </c>
      <c r="I16" s="29" t="s">
        <v>74</v>
      </c>
      <c r="J16" s="28" t="s">
        <v>75</v>
      </c>
      <c r="K16" s="28" t="s">
        <v>76</v>
      </c>
      <c r="L16" s="29" t="s">
        <v>21</v>
      </c>
      <c r="M16" s="29"/>
    </row>
    <row r="17" s="3" customFormat="1" ht="35" customHeight="1" spans="1:13">
      <c r="A17" s="27">
        <v>10</v>
      </c>
      <c r="B17" s="28" t="s">
        <v>77</v>
      </c>
      <c r="C17" s="29" t="s">
        <v>78</v>
      </c>
      <c r="D17" s="29" t="s">
        <v>22</v>
      </c>
      <c r="E17" s="29" t="s">
        <v>79</v>
      </c>
      <c r="F17" s="29">
        <v>115</v>
      </c>
      <c r="G17" s="30" t="s">
        <v>80</v>
      </c>
      <c r="H17" s="32" t="s">
        <v>81</v>
      </c>
      <c r="I17" s="29" t="s">
        <v>32</v>
      </c>
      <c r="J17" s="28" t="s">
        <v>82</v>
      </c>
      <c r="K17" s="28" t="s">
        <v>83</v>
      </c>
      <c r="L17" s="29" t="s">
        <v>84</v>
      </c>
      <c r="M17" s="29"/>
    </row>
    <row r="18" s="3" customFormat="1" ht="35" customHeight="1" spans="1:13">
      <c r="A18" s="27">
        <v>11</v>
      </c>
      <c r="B18" s="28" t="s">
        <v>85</v>
      </c>
      <c r="C18" s="29" t="s">
        <v>86</v>
      </c>
      <c r="D18" s="29" t="s">
        <v>22</v>
      </c>
      <c r="E18" s="29" t="s">
        <v>87</v>
      </c>
      <c r="F18" s="29">
        <v>200</v>
      </c>
      <c r="G18" s="30" t="s">
        <v>88</v>
      </c>
      <c r="H18" s="31" t="s">
        <v>73</v>
      </c>
      <c r="I18" s="29" t="s">
        <v>32</v>
      </c>
      <c r="J18" s="28" t="s">
        <v>89</v>
      </c>
      <c r="K18" s="28" t="s">
        <v>90</v>
      </c>
      <c r="L18" s="29" t="s">
        <v>21</v>
      </c>
      <c r="M18" s="29"/>
    </row>
    <row r="19" s="3" customFormat="1" ht="35" customHeight="1" spans="1:13">
      <c r="A19" s="27">
        <v>12</v>
      </c>
      <c r="B19" s="28" t="s">
        <v>91</v>
      </c>
      <c r="C19" s="29" t="s">
        <v>92</v>
      </c>
      <c r="D19" s="29" t="s">
        <v>22</v>
      </c>
      <c r="E19" s="29" t="s">
        <v>93</v>
      </c>
      <c r="F19" s="29">
        <v>500</v>
      </c>
      <c r="G19" s="30" t="s">
        <v>94</v>
      </c>
      <c r="H19" s="32" t="s">
        <v>73</v>
      </c>
      <c r="I19" s="29" t="s">
        <v>39</v>
      </c>
      <c r="J19" s="28" t="s">
        <v>95</v>
      </c>
      <c r="K19" s="28" t="s">
        <v>96</v>
      </c>
      <c r="L19" s="29" t="s">
        <v>84</v>
      </c>
      <c r="M19" s="29"/>
    </row>
    <row r="20" s="3" customFormat="1" ht="35" customHeight="1" spans="1:13">
      <c r="A20" s="27">
        <v>13</v>
      </c>
      <c r="B20" s="28" t="s">
        <v>97</v>
      </c>
      <c r="C20" s="29" t="s">
        <v>98</v>
      </c>
      <c r="D20" s="29" t="s">
        <v>22</v>
      </c>
      <c r="E20" s="29" t="s">
        <v>99</v>
      </c>
      <c r="F20" s="29">
        <v>130</v>
      </c>
      <c r="G20" s="30" t="s">
        <v>100</v>
      </c>
      <c r="H20" s="31" t="s">
        <v>101</v>
      </c>
      <c r="I20" s="29" t="s">
        <v>32</v>
      </c>
      <c r="J20" s="28" t="s">
        <v>102</v>
      </c>
      <c r="K20" s="28" t="s">
        <v>103</v>
      </c>
      <c r="L20" s="29" t="s">
        <v>21</v>
      </c>
      <c r="M20" s="29"/>
    </row>
    <row r="21" s="3" customFormat="1" ht="35" customHeight="1" spans="1:13">
      <c r="A21" s="27">
        <v>14</v>
      </c>
      <c r="B21" s="28" t="s">
        <v>104</v>
      </c>
      <c r="C21" s="29" t="s">
        <v>105</v>
      </c>
      <c r="D21" s="29" t="s">
        <v>22</v>
      </c>
      <c r="E21" s="29" t="s">
        <v>106</v>
      </c>
      <c r="F21" s="29">
        <v>220</v>
      </c>
      <c r="G21" s="30" t="s">
        <v>107</v>
      </c>
      <c r="H21" s="32" t="s">
        <v>108</v>
      </c>
      <c r="I21" s="29" t="s">
        <v>32</v>
      </c>
      <c r="J21" s="28" t="s">
        <v>82</v>
      </c>
      <c r="K21" s="28" t="s">
        <v>109</v>
      </c>
      <c r="L21" s="29" t="s">
        <v>84</v>
      </c>
      <c r="M21" s="29"/>
    </row>
    <row r="22" s="3" customFormat="1" ht="35" customHeight="1" spans="1:13">
      <c r="A22" s="27">
        <v>15</v>
      </c>
      <c r="B22" s="28" t="s">
        <v>110</v>
      </c>
      <c r="C22" s="29" t="s">
        <v>111</v>
      </c>
      <c r="D22" s="29" t="s">
        <v>112</v>
      </c>
      <c r="E22" s="29" t="s">
        <v>113</v>
      </c>
      <c r="F22" s="29">
        <v>4.978794</v>
      </c>
      <c r="G22" s="30" t="s">
        <v>114</v>
      </c>
      <c r="H22" s="28" t="s">
        <v>115</v>
      </c>
      <c r="I22" s="37" t="s">
        <v>32</v>
      </c>
      <c r="J22" s="28" t="s">
        <v>116</v>
      </c>
      <c r="K22" s="28" t="s">
        <v>117</v>
      </c>
      <c r="L22" s="29" t="s">
        <v>118</v>
      </c>
      <c r="M22" s="29"/>
    </row>
    <row r="23" s="3" customFormat="1" ht="48" customHeight="1" spans="1:13">
      <c r="A23" s="27">
        <v>16</v>
      </c>
      <c r="B23" s="28" t="s">
        <v>119</v>
      </c>
      <c r="C23" s="29" t="s">
        <v>120</v>
      </c>
      <c r="D23" s="29" t="s">
        <v>22</v>
      </c>
      <c r="E23" s="29" t="s">
        <v>121</v>
      </c>
      <c r="F23" s="29">
        <v>135</v>
      </c>
      <c r="G23" s="28" t="s">
        <v>122</v>
      </c>
      <c r="H23" s="31" t="s">
        <v>123</v>
      </c>
      <c r="I23" s="29" t="s">
        <v>32</v>
      </c>
      <c r="J23" s="28" t="s">
        <v>124</v>
      </c>
      <c r="K23" s="28" t="s">
        <v>125</v>
      </c>
      <c r="L23" s="29" t="s">
        <v>21</v>
      </c>
      <c r="M23" s="29"/>
    </row>
    <row r="24" s="3" customFormat="1" ht="35" customHeight="1" spans="1:13">
      <c r="A24" s="27">
        <v>17</v>
      </c>
      <c r="B24" s="28" t="s">
        <v>126</v>
      </c>
      <c r="C24" s="29" t="s">
        <v>70</v>
      </c>
      <c r="D24" s="29" t="s">
        <v>22</v>
      </c>
      <c r="E24" s="29" t="s">
        <v>127</v>
      </c>
      <c r="F24" s="29">
        <v>300</v>
      </c>
      <c r="G24" s="30" t="s">
        <v>128</v>
      </c>
      <c r="H24" s="31" t="s">
        <v>73</v>
      </c>
      <c r="I24" s="37" t="s">
        <v>32</v>
      </c>
      <c r="J24" s="28" t="s">
        <v>129</v>
      </c>
      <c r="K24" s="28" t="s">
        <v>130</v>
      </c>
      <c r="L24" s="29" t="s">
        <v>131</v>
      </c>
      <c r="M24" s="29"/>
    </row>
    <row r="25" s="4" customFormat="1" ht="35" customHeight="1" spans="1:13">
      <c r="A25" s="33" t="s">
        <v>132</v>
      </c>
      <c r="B25" s="25" t="s">
        <v>133</v>
      </c>
      <c r="C25" s="16"/>
      <c r="D25" s="16"/>
      <c r="E25" s="16"/>
      <c r="F25" s="16">
        <f>SUM(F26:F29)</f>
        <v>528.497223</v>
      </c>
      <c r="G25" s="34"/>
      <c r="H25" s="35"/>
      <c r="I25" s="17"/>
      <c r="J25" s="25"/>
      <c r="K25" s="25"/>
      <c r="L25" s="16"/>
      <c r="M25" s="16"/>
    </row>
    <row r="26" s="3" customFormat="1" ht="35" customHeight="1" spans="1:13">
      <c r="A26" s="27">
        <v>18</v>
      </c>
      <c r="B26" s="28" t="s">
        <v>134</v>
      </c>
      <c r="C26" s="29" t="s">
        <v>135</v>
      </c>
      <c r="D26" s="29" t="s">
        <v>112</v>
      </c>
      <c r="E26" s="29" t="s">
        <v>136</v>
      </c>
      <c r="F26" s="29">
        <v>8.497223</v>
      </c>
      <c r="G26" s="30" t="s">
        <v>137</v>
      </c>
      <c r="H26" s="31" t="s">
        <v>81</v>
      </c>
      <c r="I26" s="37" t="s">
        <v>32</v>
      </c>
      <c r="J26" s="28" t="s">
        <v>138</v>
      </c>
      <c r="K26" s="28" t="s">
        <v>130</v>
      </c>
      <c r="L26" s="29" t="s">
        <v>139</v>
      </c>
      <c r="M26" s="29"/>
    </row>
    <row r="27" s="3" customFormat="1" ht="35" customHeight="1" spans="1:13">
      <c r="A27" s="27">
        <v>19</v>
      </c>
      <c r="B27" s="28" t="s">
        <v>140</v>
      </c>
      <c r="C27" s="29" t="s">
        <v>92</v>
      </c>
      <c r="D27" s="29" t="s">
        <v>22</v>
      </c>
      <c r="E27" s="29" t="s">
        <v>141</v>
      </c>
      <c r="F27" s="29">
        <v>200</v>
      </c>
      <c r="G27" s="30" t="s">
        <v>142</v>
      </c>
      <c r="H27" s="28" t="s">
        <v>73</v>
      </c>
      <c r="I27" s="37" t="s">
        <v>32</v>
      </c>
      <c r="J27" s="28" t="s">
        <v>143</v>
      </c>
      <c r="K27" s="28" t="s">
        <v>144</v>
      </c>
      <c r="L27" s="29" t="s">
        <v>21</v>
      </c>
      <c r="M27" s="29"/>
    </row>
    <row r="28" s="3" customFormat="1" ht="35" customHeight="1" spans="1:13">
      <c r="A28" s="27">
        <v>20</v>
      </c>
      <c r="B28" s="28" t="s">
        <v>145</v>
      </c>
      <c r="C28" s="29" t="s">
        <v>146</v>
      </c>
      <c r="D28" s="29" t="s">
        <v>22</v>
      </c>
      <c r="E28" s="29" t="s">
        <v>147</v>
      </c>
      <c r="F28" s="29">
        <v>300</v>
      </c>
      <c r="G28" s="30" t="s">
        <v>148</v>
      </c>
      <c r="H28" s="31" t="s">
        <v>73</v>
      </c>
      <c r="I28" s="29" t="s">
        <v>32</v>
      </c>
      <c r="J28" s="28" t="s">
        <v>129</v>
      </c>
      <c r="K28" s="28" t="s">
        <v>130</v>
      </c>
      <c r="L28" s="29" t="s">
        <v>131</v>
      </c>
      <c r="M28" s="29"/>
    </row>
    <row r="29" s="3" customFormat="1" ht="48" customHeight="1" spans="1:13">
      <c r="A29" s="27">
        <v>21</v>
      </c>
      <c r="B29" s="28" t="s">
        <v>149</v>
      </c>
      <c r="C29" s="29" t="s">
        <v>92</v>
      </c>
      <c r="D29" s="29" t="s">
        <v>22</v>
      </c>
      <c r="E29" s="29" t="s">
        <v>150</v>
      </c>
      <c r="F29" s="29">
        <v>20</v>
      </c>
      <c r="G29" s="28" t="s">
        <v>151</v>
      </c>
      <c r="H29" s="31" t="s">
        <v>152</v>
      </c>
      <c r="I29" s="29" t="s">
        <v>32</v>
      </c>
      <c r="J29" s="28" t="s">
        <v>153</v>
      </c>
      <c r="K29" s="28" t="s">
        <v>154</v>
      </c>
      <c r="L29" s="29" t="s">
        <v>21</v>
      </c>
      <c r="M29" s="29"/>
    </row>
    <row r="30" s="3" customFormat="1" ht="34.5" customHeight="1" spans="1:13">
      <c r="A30" s="16" t="s">
        <v>155</v>
      </c>
      <c r="B30" s="25" t="s">
        <v>156</v>
      </c>
      <c r="C30" s="16"/>
      <c r="D30" s="16"/>
      <c r="E30" s="16"/>
      <c r="F30" s="17">
        <f>SUM(F31:F33)</f>
        <v>1064</v>
      </c>
      <c r="G30" s="17"/>
      <c r="H30" s="26"/>
      <c r="I30" s="17"/>
      <c r="J30" s="25"/>
      <c r="K30" s="25"/>
      <c r="L30" s="16"/>
      <c r="M30" s="16"/>
    </row>
    <row r="31" s="3" customFormat="1" ht="63" customHeight="1" spans="1:13">
      <c r="A31" s="27">
        <v>22</v>
      </c>
      <c r="B31" s="28" t="s">
        <v>157</v>
      </c>
      <c r="C31" s="29" t="s">
        <v>158</v>
      </c>
      <c r="D31" s="29" t="s">
        <v>22</v>
      </c>
      <c r="E31" s="29" t="s">
        <v>23</v>
      </c>
      <c r="F31" s="29">
        <v>1000</v>
      </c>
      <c r="G31" s="28" t="s">
        <v>159</v>
      </c>
      <c r="H31" s="31" t="s">
        <v>160</v>
      </c>
      <c r="I31" s="29" t="s">
        <v>161</v>
      </c>
      <c r="J31" s="28" t="s">
        <v>162</v>
      </c>
      <c r="K31" s="28" t="s">
        <v>163</v>
      </c>
      <c r="L31" s="29" t="s">
        <v>164</v>
      </c>
      <c r="M31" s="29" t="s">
        <v>165</v>
      </c>
    </row>
    <row r="32" s="3" customFormat="1" ht="35" customHeight="1" spans="1:13">
      <c r="A32" s="27">
        <v>23</v>
      </c>
      <c r="B32" s="28" t="s">
        <v>166</v>
      </c>
      <c r="C32" s="29" t="s">
        <v>92</v>
      </c>
      <c r="D32" s="29" t="s">
        <v>22</v>
      </c>
      <c r="E32" s="29" t="s">
        <v>150</v>
      </c>
      <c r="F32" s="29">
        <v>16</v>
      </c>
      <c r="G32" s="30" t="s">
        <v>167</v>
      </c>
      <c r="H32" s="31" t="s">
        <v>168</v>
      </c>
      <c r="I32" s="29" t="s">
        <v>32</v>
      </c>
      <c r="J32" s="28" t="s">
        <v>169</v>
      </c>
      <c r="K32" s="28" t="s">
        <v>170</v>
      </c>
      <c r="L32" s="29" t="s">
        <v>171</v>
      </c>
      <c r="M32" s="38"/>
    </row>
    <row r="33" s="3" customFormat="1" ht="35" customHeight="1" spans="1:13">
      <c r="A33" s="27">
        <v>24</v>
      </c>
      <c r="B33" s="28" t="s">
        <v>172</v>
      </c>
      <c r="C33" s="29" t="s">
        <v>173</v>
      </c>
      <c r="D33" s="29" t="s">
        <v>22</v>
      </c>
      <c r="E33" s="29" t="s">
        <v>174</v>
      </c>
      <c r="F33" s="29">
        <v>48</v>
      </c>
      <c r="G33" s="30" t="s">
        <v>175</v>
      </c>
      <c r="H33" s="31" t="s">
        <v>115</v>
      </c>
      <c r="I33" s="29" t="s">
        <v>176</v>
      </c>
      <c r="J33" s="28" t="s">
        <v>177</v>
      </c>
      <c r="K33" s="28" t="s">
        <v>170</v>
      </c>
      <c r="L33" s="29" t="s">
        <v>171</v>
      </c>
      <c r="M33" s="29" t="s">
        <v>165</v>
      </c>
    </row>
    <row r="34" s="3" customFormat="1" ht="34.5" customHeight="1" spans="1:13">
      <c r="A34" s="16" t="s">
        <v>178</v>
      </c>
      <c r="B34" s="25" t="s">
        <v>179</v>
      </c>
      <c r="C34" s="16"/>
      <c r="D34" s="16"/>
      <c r="E34" s="16"/>
      <c r="F34" s="17">
        <f>SUM(F35)</f>
        <v>344.928783</v>
      </c>
      <c r="G34" s="17"/>
      <c r="H34" s="26"/>
      <c r="I34" s="17"/>
      <c r="J34" s="25"/>
      <c r="K34" s="25"/>
      <c r="L34" s="16"/>
      <c r="M34" s="16"/>
    </row>
    <row r="35" s="3" customFormat="1" ht="35" customHeight="1" spans="1:13">
      <c r="A35" s="27">
        <v>25</v>
      </c>
      <c r="B35" s="28" t="s">
        <v>180</v>
      </c>
      <c r="C35" s="29" t="s">
        <v>181</v>
      </c>
      <c r="D35" s="29" t="s">
        <v>22</v>
      </c>
      <c r="E35" s="29" t="s">
        <v>23</v>
      </c>
      <c r="F35" s="29">
        <f>274.928783+70</f>
        <v>344.928783</v>
      </c>
      <c r="G35" s="30" t="s">
        <v>182</v>
      </c>
      <c r="H35" s="31" t="s">
        <v>183</v>
      </c>
      <c r="I35" s="29" t="s">
        <v>39</v>
      </c>
      <c r="J35" s="28" t="s">
        <v>184</v>
      </c>
      <c r="K35" s="28" t="s">
        <v>185</v>
      </c>
      <c r="L35" s="29" t="s">
        <v>181</v>
      </c>
      <c r="M35" s="29"/>
    </row>
    <row r="36" s="3" customFormat="1" ht="34.5" customHeight="1" spans="1:13">
      <c r="A36" s="16" t="s">
        <v>186</v>
      </c>
      <c r="B36" s="25" t="s">
        <v>187</v>
      </c>
      <c r="C36" s="16"/>
      <c r="D36" s="16"/>
      <c r="E36" s="16"/>
      <c r="F36" s="17">
        <f>SUM(F37)</f>
        <v>153.6</v>
      </c>
      <c r="G36" s="17"/>
      <c r="H36" s="26"/>
      <c r="I36" s="17"/>
      <c r="J36" s="25"/>
      <c r="K36" s="25"/>
      <c r="L36" s="16"/>
      <c r="M36" s="16"/>
    </row>
    <row r="37" s="3" customFormat="1" ht="35" customHeight="1" spans="1:13">
      <c r="A37" s="27">
        <v>26</v>
      </c>
      <c r="B37" s="28" t="s">
        <v>187</v>
      </c>
      <c r="C37" s="29" t="s">
        <v>188</v>
      </c>
      <c r="D37" s="29" t="s">
        <v>22</v>
      </c>
      <c r="E37" s="29" t="s">
        <v>23</v>
      </c>
      <c r="F37" s="29">
        <v>153.6</v>
      </c>
      <c r="G37" s="30" t="s">
        <v>189</v>
      </c>
      <c r="H37" s="31" t="s">
        <v>190</v>
      </c>
      <c r="I37" s="29" t="s">
        <v>39</v>
      </c>
      <c r="J37" s="28" t="s">
        <v>191</v>
      </c>
      <c r="K37" s="28" t="s">
        <v>192</v>
      </c>
      <c r="L37" s="29" t="s">
        <v>188</v>
      </c>
      <c r="M37" s="29"/>
    </row>
  </sheetData>
  <mergeCells count="15">
    <mergeCell ref="A2:M2"/>
    <mergeCell ref="A5:E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472222222222222" right="0.472222222222222" top="0.590277777777778" bottom="0.432638888888889" header="0.354166666666667" footer="0.118055555555556"/>
  <pageSetup paperSize="8" scale="79" fitToHeight="0" orientation="landscape" horizontalDpi="600"/>
  <headerFooter>
    <oddFooter>&amp;C第 &amp;P 页，共 &amp;N 页</oddFooter>
  </headerFooter>
  <ignoredErrors>
    <ignoredError sqref="F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局办公室</cp:lastModifiedBy>
  <dcterms:created xsi:type="dcterms:W3CDTF">2025-08-24T09:49:00Z</dcterms:created>
  <dcterms:modified xsi:type="dcterms:W3CDTF">2025-09-08T10:01:28Z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BECF5DE91CBB49F08D9608077F65DD4E_13</vt:lpwstr>
  </property>
</Properties>
</file>